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charts/chart9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8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g01fileprd501\PPR_Groups_PRD\Jrs\R&amp;D\RSR\Charts\2023-06 Release\"/>
    </mc:Choice>
  </mc:AlternateContent>
  <xr:revisionPtr revIDLastSave="0" documentId="13_ncr:1_{491013D5-52D0-4F2C-88AA-FBC1209B5892}" xr6:coauthVersionLast="47" xr6:coauthVersionMax="47" xr10:uidLastSave="{00000000-0000-0000-0000-000000000000}"/>
  <bookViews>
    <workbookView xWindow="-120" yWindow="-120" windowWidth="29040" windowHeight="15720" xr2:uid="{40E15B36-8BF8-4642-8640-ACC74C6CAC5C}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RegionalPropertyType" sheetId="6" r:id="rId6"/>
    <sheet name="PrimeMarkets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Segment'!$Q$6,0,0,COUNTA([1]I_M_G_ALL_ALL_ALL_NO!$A:$A)-1,1)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VW'!$M$30,0,0,COUNTA([1]I_M_G_ALL_ALL_ALL_NO!$A:$A)-1,1)</definedName>
    <definedName name="USCompositeDates">OFFSET('U.S. EW &amp; VW'!$L$30,0,0,COUNTA([1]I_M_G_ALL_ALL_ALL_NO!$A:$A)-1,1)</definedName>
    <definedName name="USCompositeVW">OFFSET('U.S. EW &amp; VW'!$R$6,0,0,COUNTA([1]I_M_A_ALL_ALL_ALL_NO!$A:$A)-1,1)</definedName>
    <definedName name="USCompositeVWDates">OFFSET('U.S. EW &amp; VW'!$Q$6,0,0,COUNTA([1]I_M_A_ALL_ALL_ALL_NO!$A:$A)-1,1)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Segment'!$P$6,0,0,COUNTA([1]I_M_A_ALL_EMF_ALL_NO!$A:$A)-1,1)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95" i="8" l="1"/>
  <c r="V296" i="8" s="1"/>
  <c r="U295" i="8"/>
  <c r="U296" i="8" s="1"/>
  <c r="T295" i="8"/>
  <c r="T296" i="8" s="1"/>
  <c r="S295" i="8"/>
  <c r="S296" i="8" s="1"/>
  <c r="R295" i="8"/>
  <c r="R296" i="8" s="1"/>
  <c r="Q295" i="8"/>
  <c r="Q296" i="8" s="1"/>
  <c r="P295" i="8"/>
  <c r="P296" i="8" s="1"/>
  <c r="O295" i="8"/>
  <c r="O296" i="8" s="1"/>
  <c r="V294" i="8"/>
  <c r="U294" i="8"/>
  <c r="T294" i="8"/>
  <c r="S294" i="8"/>
  <c r="R294" i="8"/>
  <c r="Q294" i="8"/>
  <c r="P294" i="8"/>
  <c r="O294" i="8"/>
  <c r="V293" i="8"/>
  <c r="U293" i="8"/>
  <c r="T293" i="8"/>
  <c r="S293" i="8"/>
  <c r="R293" i="8"/>
  <c r="Q293" i="8"/>
  <c r="P293" i="8"/>
  <c r="O293" i="8"/>
  <c r="V292" i="8"/>
  <c r="U292" i="8"/>
  <c r="T292" i="8"/>
  <c r="S292" i="8"/>
  <c r="R292" i="8"/>
  <c r="Q292" i="8"/>
  <c r="P292" i="8"/>
  <c r="O292" i="8"/>
  <c r="V291" i="8"/>
  <c r="U291" i="8"/>
  <c r="T291" i="8"/>
  <c r="S291" i="8"/>
  <c r="R291" i="8"/>
  <c r="Q291" i="8"/>
  <c r="P291" i="8"/>
  <c r="O291" i="8"/>
  <c r="V289" i="8"/>
  <c r="V290" i="8" s="1"/>
  <c r="U289" i="8"/>
  <c r="U290" i="8" s="1"/>
  <c r="T289" i="8"/>
  <c r="T290" i="8" s="1"/>
  <c r="S289" i="8"/>
  <c r="S290" i="8" s="1"/>
  <c r="R289" i="8"/>
  <c r="R290" i="8" s="1"/>
  <c r="Q289" i="8"/>
  <c r="Q290" i="8" s="1"/>
  <c r="P289" i="8"/>
  <c r="P290" i="8" s="1"/>
  <c r="O289" i="8"/>
  <c r="O290" i="8" s="1"/>
  <c r="V288" i="8"/>
  <c r="U288" i="8"/>
  <c r="T288" i="8"/>
  <c r="S288" i="8"/>
  <c r="R288" i="8"/>
  <c r="Q288" i="8"/>
  <c r="P288" i="8"/>
  <c r="O288" i="8"/>
  <c r="O283" i="8"/>
  <c r="V131" i="7" l="1"/>
  <c r="V132" i="7" s="1"/>
  <c r="U131" i="7"/>
  <c r="U132" i="7" s="1"/>
  <c r="T131" i="7"/>
  <c r="T132" i="7" s="1"/>
  <c r="S131" i="7"/>
  <c r="S132" i="7" s="1"/>
  <c r="R131" i="7"/>
  <c r="R132" i="7" s="1"/>
  <c r="Q131" i="7"/>
  <c r="Q132" i="7" s="1"/>
  <c r="P131" i="7"/>
  <c r="P132" i="7" s="1"/>
  <c r="O131" i="7"/>
  <c r="O132" i="7" s="1"/>
  <c r="V128" i="7"/>
  <c r="U128" i="7"/>
  <c r="T128" i="7"/>
  <c r="S128" i="7"/>
  <c r="R128" i="7"/>
  <c r="Q128" i="7"/>
  <c r="P128" i="7"/>
  <c r="O128" i="7"/>
  <c r="V127" i="7"/>
  <c r="U127" i="7"/>
  <c r="T127" i="7"/>
  <c r="S127" i="7"/>
  <c r="R127" i="7"/>
  <c r="Q127" i="7"/>
  <c r="P127" i="7"/>
  <c r="O127" i="7"/>
  <c r="V126" i="7"/>
  <c r="U126" i="7"/>
  <c r="T126" i="7"/>
  <c r="S126" i="7"/>
  <c r="R126" i="7"/>
  <c r="Q126" i="7"/>
  <c r="P126" i="7"/>
  <c r="O126" i="7"/>
  <c r="V125" i="7"/>
  <c r="U125" i="7"/>
  <c r="T125" i="7"/>
  <c r="S125" i="7"/>
  <c r="R125" i="7"/>
  <c r="Q125" i="7"/>
  <c r="P125" i="7"/>
  <c r="O125" i="7"/>
  <c r="V124" i="7"/>
  <c r="U124" i="7"/>
  <c r="T124" i="7"/>
  <c r="S124" i="7"/>
  <c r="R124" i="7"/>
  <c r="Q124" i="7"/>
  <c r="P124" i="7"/>
  <c r="O124" i="7"/>
  <c r="V123" i="7"/>
  <c r="U123" i="7"/>
  <c r="T123" i="7"/>
  <c r="S123" i="7"/>
  <c r="R123" i="7"/>
  <c r="Q123" i="7"/>
  <c r="P123" i="7"/>
  <c r="O123" i="7"/>
  <c r="V121" i="7"/>
  <c r="U121" i="7"/>
  <c r="T121" i="7"/>
  <c r="S121" i="7"/>
  <c r="R121" i="7"/>
  <c r="Q121" i="7"/>
  <c r="P121" i="7"/>
  <c r="O121" i="7"/>
  <c r="N121" i="7"/>
  <c r="N128" i="7" s="1"/>
  <c r="V120" i="7"/>
  <c r="U120" i="7"/>
  <c r="T120" i="7"/>
  <c r="S120" i="7"/>
  <c r="R120" i="7"/>
  <c r="Q120" i="7"/>
  <c r="P120" i="7"/>
  <c r="O120" i="7"/>
  <c r="V119" i="7"/>
  <c r="U119" i="7"/>
  <c r="T119" i="7"/>
  <c r="S119" i="7"/>
  <c r="R119" i="7"/>
  <c r="Q119" i="7"/>
  <c r="P119" i="7"/>
  <c r="O119" i="7"/>
  <c r="V118" i="7"/>
  <c r="U118" i="7"/>
  <c r="T118" i="7"/>
  <c r="S118" i="7"/>
  <c r="R118" i="7"/>
  <c r="Q118" i="7"/>
  <c r="P118" i="7"/>
  <c r="O118" i="7"/>
  <c r="V117" i="7"/>
  <c r="U117" i="7"/>
  <c r="T117" i="7"/>
  <c r="S117" i="7"/>
  <c r="R117" i="7"/>
  <c r="Q117" i="7"/>
  <c r="P117" i="7"/>
  <c r="O117" i="7"/>
  <c r="AD111" i="6"/>
  <c r="AD112" i="6" s="1"/>
  <c r="AC111" i="6"/>
  <c r="AC112" i="6" s="1"/>
  <c r="AB111" i="6"/>
  <c r="AB112" i="6" s="1"/>
  <c r="AA111" i="6"/>
  <c r="AA112" i="6" s="1"/>
  <c r="Z111" i="6"/>
  <c r="Z112" i="6" s="1"/>
  <c r="Y111" i="6"/>
  <c r="Y112" i="6" s="1"/>
  <c r="X111" i="6"/>
  <c r="W111" i="6"/>
  <c r="W112" i="6" s="1"/>
  <c r="V111" i="6"/>
  <c r="V112" i="6" s="1"/>
  <c r="U111" i="6"/>
  <c r="U112" i="6" s="1"/>
  <c r="T111" i="6"/>
  <c r="T112" i="6" s="1"/>
  <c r="S111" i="6"/>
  <c r="S112" i="6" s="1"/>
  <c r="R111" i="6"/>
  <c r="R112" i="6" s="1"/>
  <c r="Q111" i="6"/>
  <c r="Q112" i="6" s="1"/>
  <c r="P111" i="6"/>
  <c r="P112" i="6" s="1"/>
  <c r="O111" i="6"/>
  <c r="O112" i="6" s="1"/>
  <c r="AD110" i="6"/>
  <c r="AC110" i="6"/>
  <c r="AB110" i="6"/>
  <c r="AA110" i="6"/>
  <c r="Z110" i="6"/>
  <c r="Y110" i="6"/>
  <c r="X110" i="6"/>
  <c r="W110" i="6"/>
  <c r="V110" i="6"/>
  <c r="U110" i="6"/>
  <c r="T110" i="6"/>
  <c r="S110" i="6"/>
  <c r="R110" i="6"/>
  <c r="Q110" i="6"/>
  <c r="P110" i="6"/>
  <c r="O110" i="6"/>
  <c r="AD109" i="6"/>
  <c r="AC109" i="6"/>
  <c r="AB109" i="6"/>
  <c r="AA109" i="6"/>
  <c r="Z109" i="6"/>
  <c r="Y109" i="6"/>
  <c r="X109" i="6"/>
  <c r="W109" i="6"/>
  <c r="V109" i="6"/>
  <c r="U109" i="6"/>
  <c r="T109" i="6"/>
  <c r="S109" i="6"/>
  <c r="R109" i="6"/>
  <c r="Q109" i="6"/>
  <c r="P109" i="6"/>
  <c r="O109" i="6"/>
  <c r="AD108" i="6"/>
  <c r="AC108" i="6"/>
  <c r="AB108" i="6"/>
  <c r="AA108" i="6"/>
  <c r="Z108" i="6"/>
  <c r="Y108" i="6"/>
  <c r="X108" i="6"/>
  <c r="W108" i="6"/>
  <c r="V108" i="6"/>
  <c r="U108" i="6"/>
  <c r="T108" i="6"/>
  <c r="S108" i="6"/>
  <c r="R108" i="6"/>
  <c r="Q108" i="6"/>
  <c r="P108" i="6"/>
  <c r="O108" i="6"/>
  <c r="AD107" i="6"/>
  <c r="AC107" i="6"/>
  <c r="AB107" i="6"/>
  <c r="AA107" i="6"/>
  <c r="Z107" i="6"/>
  <c r="Y107" i="6"/>
  <c r="X107" i="6"/>
  <c r="W107" i="6"/>
  <c r="V107" i="6"/>
  <c r="U107" i="6"/>
  <c r="T107" i="6"/>
  <c r="S107" i="6"/>
  <c r="R107" i="6"/>
  <c r="Q107" i="6"/>
  <c r="P107" i="6"/>
  <c r="O107" i="6"/>
  <c r="AD104" i="6"/>
  <c r="AD105" i="6" s="1"/>
  <c r="AC104" i="6"/>
  <c r="AC105" i="6" s="1"/>
  <c r="AB104" i="6"/>
  <c r="AB105" i="6" s="1"/>
  <c r="AA104" i="6"/>
  <c r="AA105" i="6" s="1"/>
  <c r="Z104" i="6"/>
  <c r="Z105" i="6" s="1"/>
  <c r="Y104" i="6"/>
  <c r="Y105" i="6" s="1"/>
  <c r="X104" i="6"/>
  <c r="X105" i="6" s="1"/>
  <c r="W104" i="6"/>
  <c r="W105" i="6" s="1"/>
  <c r="V104" i="6"/>
  <c r="V105" i="6" s="1"/>
  <c r="U104" i="6"/>
  <c r="U105" i="6" s="1"/>
  <c r="T104" i="6"/>
  <c r="T105" i="6" s="1"/>
  <c r="S104" i="6"/>
  <c r="S105" i="6" s="1"/>
  <c r="R104" i="6"/>
  <c r="R105" i="6" s="1"/>
  <c r="Q104" i="6"/>
  <c r="Q105" i="6" s="1"/>
  <c r="P104" i="6"/>
  <c r="P105" i="6" s="1"/>
  <c r="O104" i="6"/>
  <c r="O105" i="6" s="1"/>
  <c r="N104" i="6"/>
  <c r="N111" i="6" s="1"/>
  <c r="AD103" i="6"/>
  <c r="AC103" i="6"/>
  <c r="AB103" i="6"/>
  <c r="AA103" i="6"/>
  <c r="Z103" i="6"/>
  <c r="Y103" i="6"/>
  <c r="X103" i="6"/>
  <c r="W103" i="6"/>
  <c r="V103" i="6"/>
  <c r="U103" i="6"/>
  <c r="T103" i="6"/>
  <c r="S103" i="6"/>
  <c r="R103" i="6"/>
  <c r="Q103" i="6"/>
  <c r="P103" i="6"/>
  <c r="O103" i="6"/>
  <c r="AD102" i="6"/>
  <c r="AC102" i="6"/>
  <c r="AB102" i="6"/>
  <c r="AA102" i="6"/>
  <c r="Z102" i="6"/>
  <c r="Y102" i="6"/>
  <c r="X102" i="6"/>
  <c r="W102" i="6"/>
  <c r="V102" i="6"/>
  <c r="U102" i="6"/>
  <c r="T102" i="6"/>
  <c r="S102" i="6"/>
  <c r="R102" i="6"/>
  <c r="Q102" i="6"/>
  <c r="P102" i="6"/>
  <c r="O102" i="6"/>
  <c r="AD101" i="6"/>
  <c r="AC101" i="6"/>
  <c r="AB101" i="6"/>
  <c r="AA101" i="6"/>
  <c r="Z101" i="6"/>
  <c r="Y101" i="6"/>
  <c r="X101" i="6"/>
  <c r="W101" i="6"/>
  <c r="V101" i="6"/>
  <c r="U101" i="6"/>
  <c r="T101" i="6"/>
  <c r="S101" i="6"/>
  <c r="R101" i="6"/>
  <c r="Q101" i="6"/>
  <c r="P101" i="6"/>
  <c r="O101" i="6"/>
  <c r="AD100" i="6"/>
  <c r="AC100" i="6"/>
  <c r="AB100" i="6"/>
  <c r="AA100" i="6"/>
  <c r="Z100" i="6"/>
  <c r="Y100" i="6"/>
  <c r="X100" i="6"/>
  <c r="W100" i="6"/>
  <c r="V100" i="6"/>
  <c r="U100" i="6"/>
  <c r="T100" i="6"/>
  <c r="S100" i="6"/>
  <c r="R100" i="6"/>
  <c r="Q100" i="6"/>
  <c r="P100" i="6"/>
  <c r="O100" i="6"/>
  <c r="V132" i="5"/>
  <c r="V133" i="5" s="1"/>
  <c r="U132" i="5"/>
  <c r="U133" i="5" s="1"/>
  <c r="T132" i="5"/>
  <c r="T133" i="5" s="1"/>
  <c r="S132" i="5"/>
  <c r="S133" i="5" s="1"/>
  <c r="R132" i="5"/>
  <c r="R133" i="5" s="1"/>
  <c r="Q132" i="5"/>
  <c r="Q133" i="5" s="1"/>
  <c r="P132" i="5"/>
  <c r="P133" i="5" s="1"/>
  <c r="O132" i="5"/>
  <c r="O133" i="5" s="1"/>
  <c r="V130" i="5"/>
  <c r="U130" i="5"/>
  <c r="T130" i="5"/>
  <c r="S130" i="5"/>
  <c r="R130" i="5"/>
  <c r="Q130" i="5"/>
  <c r="P130" i="5"/>
  <c r="O130" i="5"/>
  <c r="V129" i="5"/>
  <c r="U129" i="5"/>
  <c r="T129" i="5"/>
  <c r="S129" i="5"/>
  <c r="R129" i="5"/>
  <c r="Q129" i="5"/>
  <c r="P129" i="5"/>
  <c r="O129" i="5"/>
  <c r="V128" i="5"/>
  <c r="U128" i="5"/>
  <c r="T128" i="5"/>
  <c r="S128" i="5"/>
  <c r="R128" i="5"/>
  <c r="Q128" i="5"/>
  <c r="P128" i="5"/>
  <c r="O128" i="5"/>
  <c r="V127" i="5"/>
  <c r="U127" i="5"/>
  <c r="T127" i="5"/>
  <c r="S127" i="5"/>
  <c r="R127" i="5"/>
  <c r="Q127" i="5"/>
  <c r="P127" i="5"/>
  <c r="O127" i="5"/>
  <c r="V126" i="5"/>
  <c r="U126" i="5"/>
  <c r="T126" i="5"/>
  <c r="S126" i="5"/>
  <c r="R126" i="5"/>
  <c r="Q126" i="5"/>
  <c r="P126" i="5"/>
  <c r="O126" i="5"/>
  <c r="V125" i="5"/>
  <c r="U125" i="5"/>
  <c r="T125" i="5"/>
  <c r="S125" i="5"/>
  <c r="R125" i="5"/>
  <c r="Q125" i="5"/>
  <c r="P125" i="5"/>
  <c r="O125" i="5"/>
  <c r="V122" i="5"/>
  <c r="U122" i="5"/>
  <c r="T122" i="5"/>
  <c r="S122" i="5"/>
  <c r="R122" i="5"/>
  <c r="Q122" i="5"/>
  <c r="P122" i="5"/>
  <c r="O122" i="5"/>
  <c r="N122" i="5"/>
  <c r="N130" i="5" s="1"/>
  <c r="V121" i="5"/>
  <c r="U121" i="5"/>
  <c r="T121" i="5"/>
  <c r="S121" i="5"/>
  <c r="R121" i="5"/>
  <c r="Q121" i="5"/>
  <c r="P121" i="5"/>
  <c r="O121" i="5"/>
  <c r="V120" i="5"/>
  <c r="U120" i="5"/>
  <c r="T120" i="5"/>
  <c r="S120" i="5"/>
  <c r="R120" i="5"/>
  <c r="Q120" i="5"/>
  <c r="P120" i="5"/>
  <c r="O120" i="5"/>
  <c r="V119" i="5"/>
  <c r="U119" i="5"/>
  <c r="T119" i="5"/>
  <c r="S119" i="5"/>
  <c r="R119" i="5"/>
  <c r="Q119" i="5"/>
  <c r="P119" i="5"/>
  <c r="O119" i="5"/>
  <c r="V118" i="5"/>
  <c r="U118" i="5"/>
  <c r="T118" i="5"/>
  <c r="S118" i="5"/>
  <c r="R118" i="5"/>
  <c r="Q118" i="5"/>
  <c r="P118" i="5"/>
  <c r="O118" i="5"/>
  <c r="V117" i="5"/>
  <c r="U117" i="5"/>
  <c r="T117" i="5"/>
  <c r="S117" i="5"/>
  <c r="R117" i="5"/>
  <c r="Q117" i="5"/>
  <c r="P117" i="5"/>
  <c r="O117" i="5"/>
  <c r="S134" i="4"/>
  <c r="Z133" i="4"/>
  <c r="Z134" i="4" s="1"/>
  <c r="Y133" i="4"/>
  <c r="Y134" i="4" s="1"/>
  <c r="X133" i="4"/>
  <c r="X134" i="4" s="1"/>
  <c r="W133" i="4"/>
  <c r="W134" i="4" s="1"/>
  <c r="V133" i="4"/>
  <c r="V134" i="4" s="1"/>
  <c r="U133" i="4"/>
  <c r="U134" i="4" s="1"/>
  <c r="T133" i="4"/>
  <c r="T134" i="4" s="1"/>
  <c r="S133" i="4"/>
  <c r="R133" i="4"/>
  <c r="R134" i="4" s="1"/>
  <c r="Q133" i="4"/>
  <c r="Q134" i="4" s="1"/>
  <c r="Z131" i="4"/>
  <c r="Y131" i="4"/>
  <c r="X131" i="4"/>
  <c r="W131" i="4"/>
  <c r="V131" i="4"/>
  <c r="U131" i="4"/>
  <c r="T131" i="4"/>
  <c r="S131" i="4"/>
  <c r="R131" i="4"/>
  <c r="Q131" i="4"/>
  <c r="Z130" i="4"/>
  <c r="Y130" i="4"/>
  <c r="X130" i="4"/>
  <c r="W130" i="4"/>
  <c r="V130" i="4"/>
  <c r="U130" i="4"/>
  <c r="T130" i="4"/>
  <c r="S130" i="4"/>
  <c r="R130" i="4"/>
  <c r="Q130" i="4"/>
  <c r="Z129" i="4"/>
  <c r="Y129" i="4"/>
  <c r="X129" i="4"/>
  <c r="W129" i="4"/>
  <c r="V129" i="4"/>
  <c r="U129" i="4"/>
  <c r="T129" i="4"/>
  <c r="S129" i="4"/>
  <c r="R129" i="4"/>
  <c r="Q129" i="4"/>
  <c r="Z128" i="4"/>
  <c r="Y128" i="4"/>
  <c r="X128" i="4"/>
  <c r="W128" i="4"/>
  <c r="V128" i="4"/>
  <c r="U128" i="4"/>
  <c r="T128" i="4"/>
  <c r="S128" i="4"/>
  <c r="R128" i="4"/>
  <c r="Q128" i="4"/>
  <c r="Z127" i="4"/>
  <c r="Y127" i="4"/>
  <c r="X127" i="4"/>
  <c r="W127" i="4"/>
  <c r="V127" i="4"/>
  <c r="U127" i="4"/>
  <c r="T127" i="4"/>
  <c r="S127" i="4"/>
  <c r="R127" i="4"/>
  <c r="Q127" i="4"/>
  <c r="Z126" i="4"/>
  <c r="Y126" i="4"/>
  <c r="X126" i="4"/>
  <c r="W126" i="4"/>
  <c r="V126" i="4"/>
  <c r="U126" i="4"/>
  <c r="T126" i="4"/>
  <c r="S126" i="4"/>
  <c r="R126" i="4"/>
  <c r="Q126" i="4"/>
  <c r="Z123" i="4"/>
  <c r="Y123" i="4"/>
  <c r="X123" i="4"/>
  <c r="W123" i="4"/>
  <c r="V123" i="4"/>
  <c r="U123" i="4"/>
  <c r="T123" i="4"/>
  <c r="S123" i="4"/>
  <c r="R123" i="4"/>
  <c r="Q123" i="4"/>
  <c r="P123" i="4"/>
  <c r="P131" i="4" s="1"/>
  <c r="Z122" i="4"/>
  <c r="Y122" i="4"/>
  <c r="X122" i="4"/>
  <c r="W122" i="4"/>
  <c r="V122" i="4"/>
  <c r="U122" i="4"/>
  <c r="T122" i="4"/>
  <c r="S122" i="4"/>
  <c r="R122" i="4"/>
  <c r="Q122" i="4"/>
  <c r="Z121" i="4"/>
  <c r="Y121" i="4"/>
  <c r="X121" i="4"/>
  <c r="W121" i="4"/>
  <c r="V121" i="4"/>
  <c r="U121" i="4"/>
  <c r="T121" i="4"/>
  <c r="S121" i="4"/>
  <c r="R121" i="4"/>
  <c r="Q121" i="4"/>
  <c r="Z120" i="4"/>
  <c r="Y120" i="4"/>
  <c r="X120" i="4"/>
  <c r="W120" i="4"/>
  <c r="V120" i="4"/>
  <c r="U120" i="4"/>
  <c r="T120" i="4"/>
  <c r="S120" i="4"/>
  <c r="R120" i="4"/>
  <c r="Q120" i="4"/>
  <c r="Z119" i="4"/>
  <c r="Y119" i="4"/>
  <c r="X119" i="4"/>
  <c r="W119" i="4"/>
  <c r="V119" i="4"/>
  <c r="U119" i="4"/>
  <c r="T119" i="4"/>
  <c r="S119" i="4"/>
  <c r="R119" i="4"/>
  <c r="Q119" i="4"/>
  <c r="Z118" i="4"/>
  <c r="Y118" i="4"/>
  <c r="X118" i="4"/>
  <c r="W118" i="4"/>
  <c r="V118" i="4"/>
  <c r="U118" i="4"/>
  <c r="T118" i="4"/>
  <c r="S118" i="4"/>
  <c r="R118" i="4"/>
  <c r="Q118" i="4"/>
  <c r="AJ115" i="4"/>
  <c r="AI115" i="4"/>
  <c r="AH115" i="4"/>
  <c r="AG115" i="4"/>
  <c r="AF115" i="4"/>
  <c r="AE115" i="4"/>
  <c r="AD115" i="4"/>
  <c r="AC115" i="4"/>
  <c r="AB115" i="4"/>
  <c r="AA115" i="4"/>
  <c r="AJ114" i="4"/>
  <c r="AI114" i="4"/>
  <c r="AH114" i="4"/>
  <c r="AG114" i="4"/>
  <c r="AF114" i="4"/>
  <c r="AE114" i="4"/>
  <c r="AD114" i="4"/>
  <c r="AC114" i="4"/>
  <c r="AB114" i="4"/>
  <c r="AA114" i="4"/>
  <c r="AJ113" i="4"/>
  <c r="AI113" i="4"/>
  <c r="AH113" i="4"/>
  <c r="AG113" i="4"/>
  <c r="AF113" i="4"/>
  <c r="AE113" i="4"/>
  <c r="AD113" i="4"/>
  <c r="AC113" i="4"/>
  <c r="AB113" i="4"/>
  <c r="AA113" i="4"/>
  <c r="AJ112" i="4"/>
  <c r="AI112" i="4"/>
  <c r="AH112" i="4"/>
  <c r="AG112" i="4"/>
  <c r="AF112" i="4"/>
  <c r="AE112" i="4"/>
  <c r="AD112" i="4"/>
  <c r="AC112" i="4"/>
  <c r="AB112" i="4"/>
  <c r="AA112" i="4"/>
  <c r="AJ111" i="4"/>
  <c r="AI111" i="4"/>
  <c r="AH111" i="4"/>
  <c r="AG111" i="4"/>
  <c r="AF111" i="4"/>
  <c r="AE111" i="4"/>
  <c r="AD111" i="4"/>
  <c r="AC111" i="4"/>
  <c r="AB111" i="4"/>
  <c r="AA111" i="4"/>
  <c r="AJ110" i="4"/>
  <c r="AI110" i="4"/>
  <c r="AH110" i="4"/>
  <c r="AG110" i="4"/>
  <c r="AF110" i="4"/>
  <c r="AE110" i="4"/>
  <c r="AD110" i="4"/>
  <c r="AC110" i="4"/>
  <c r="AB110" i="4"/>
  <c r="AA110" i="4"/>
  <c r="AJ109" i="4"/>
  <c r="AI109" i="4"/>
  <c r="AH109" i="4"/>
  <c r="AG109" i="4"/>
  <c r="AF109" i="4"/>
  <c r="AE109" i="4"/>
  <c r="AD109" i="4"/>
  <c r="AC109" i="4"/>
  <c r="AB109" i="4"/>
  <c r="AA109" i="4"/>
  <c r="AJ108" i="4"/>
  <c r="AI108" i="4"/>
  <c r="AH108" i="4"/>
  <c r="AG108" i="4"/>
  <c r="AF108" i="4"/>
  <c r="AE108" i="4"/>
  <c r="AD108" i="4"/>
  <c r="AC108" i="4"/>
  <c r="AB108" i="4"/>
  <c r="AA108" i="4"/>
  <c r="AJ107" i="4"/>
  <c r="AI107" i="4"/>
  <c r="AH107" i="4"/>
  <c r="AG107" i="4"/>
  <c r="AF107" i="4"/>
  <c r="AE107" i="4"/>
  <c r="AD107" i="4"/>
  <c r="AC107" i="4"/>
  <c r="AB107" i="4"/>
  <c r="AA107" i="4"/>
  <c r="AJ106" i="4"/>
  <c r="AI106" i="4"/>
  <c r="AH106" i="4"/>
  <c r="AG106" i="4"/>
  <c r="AF106" i="4"/>
  <c r="AE106" i="4"/>
  <c r="AD106" i="4"/>
  <c r="AC106" i="4"/>
  <c r="AB106" i="4"/>
  <c r="AA106" i="4"/>
  <c r="AJ105" i="4"/>
  <c r="AI105" i="4"/>
  <c r="AH105" i="4"/>
  <c r="AG105" i="4"/>
  <c r="AF105" i="4"/>
  <c r="AE105" i="4"/>
  <c r="AD105" i="4"/>
  <c r="AC105" i="4"/>
  <c r="AB105" i="4"/>
  <c r="AA105" i="4"/>
  <c r="AJ104" i="4"/>
  <c r="AI104" i="4"/>
  <c r="AH104" i="4"/>
  <c r="AG104" i="4"/>
  <c r="AF104" i="4"/>
  <c r="AE104" i="4"/>
  <c r="AD104" i="4"/>
  <c r="AC104" i="4"/>
  <c r="AB104" i="4"/>
  <c r="AA104" i="4"/>
  <c r="AJ103" i="4"/>
  <c r="AI103" i="4"/>
  <c r="AH103" i="4"/>
  <c r="AG103" i="4"/>
  <c r="AF103" i="4"/>
  <c r="AE103" i="4"/>
  <c r="AD103" i="4"/>
  <c r="AC103" i="4"/>
  <c r="AB103" i="4"/>
  <c r="AA103" i="4"/>
  <c r="AJ102" i="4"/>
  <c r="AI102" i="4"/>
  <c r="AH102" i="4"/>
  <c r="AG102" i="4"/>
  <c r="AF102" i="4"/>
  <c r="AE102" i="4"/>
  <c r="AD102" i="4"/>
  <c r="AC102" i="4"/>
  <c r="AB102" i="4"/>
  <c r="AA102" i="4"/>
  <c r="AJ101" i="4"/>
  <c r="AI101" i="4"/>
  <c r="AH101" i="4"/>
  <c r="AG101" i="4"/>
  <c r="AF101" i="4"/>
  <c r="AE101" i="4"/>
  <c r="AD101" i="4"/>
  <c r="AC101" i="4"/>
  <c r="AB101" i="4"/>
  <c r="AA101" i="4"/>
  <c r="AJ100" i="4"/>
  <c r="AI100" i="4"/>
  <c r="AH100" i="4"/>
  <c r="AG100" i="4"/>
  <c r="AF100" i="4"/>
  <c r="AE100" i="4"/>
  <c r="AD100" i="4"/>
  <c r="AC100" i="4"/>
  <c r="AB100" i="4"/>
  <c r="AA100" i="4"/>
  <c r="AJ99" i="4"/>
  <c r="AI99" i="4"/>
  <c r="AH99" i="4"/>
  <c r="AG99" i="4"/>
  <c r="AF99" i="4"/>
  <c r="AE99" i="4"/>
  <c r="AD99" i="4"/>
  <c r="AC99" i="4"/>
  <c r="AB99" i="4"/>
  <c r="AA99" i="4"/>
  <c r="AJ98" i="4"/>
  <c r="AI98" i="4"/>
  <c r="AH98" i="4"/>
  <c r="AG98" i="4"/>
  <c r="AF98" i="4"/>
  <c r="AE98" i="4"/>
  <c r="AD98" i="4"/>
  <c r="AC98" i="4"/>
  <c r="AB98" i="4"/>
  <c r="AA98" i="4"/>
  <c r="AJ97" i="4"/>
  <c r="AI97" i="4"/>
  <c r="AH97" i="4"/>
  <c r="AG97" i="4"/>
  <c r="AF97" i="4"/>
  <c r="AE97" i="4"/>
  <c r="AD97" i="4"/>
  <c r="AC97" i="4"/>
  <c r="AB97" i="4"/>
  <c r="AA97" i="4"/>
  <c r="AJ96" i="4"/>
  <c r="AI96" i="4"/>
  <c r="AH96" i="4"/>
  <c r="AG96" i="4"/>
  <c r="AF96" i="4"/>
  <c r="AE96" i="4"/>
  <c r="AD96" i="4"/>
  <c r="AC96" i="4"/>
  <c r="AB96" i="4"/>
  <c r="AA96" i="4"/>
  <c r="AJ95" i="4"/>
  <c r="AI95" i="4"/>
  <c r="AH95" i="4"/>
  <c r="AG95" i="4"/>
  <c r="AF95" i="4"/>
  <c r="AE95" i="4"/>
  <c r="AD95" i="4"/>
  <c r="AC95" i="4"/>
  <c r="AB95" i="4"/>
  <c r="AA95" i="4"/>
  <c r="AJ94" i="4"/>
  <c r="AI94" i="4"/>
  <c r="AH94" i="4"/>
  <c r="AG94" i="4"/>
  <c r="AF94" i="4"/>
  <c r="AE94" i="4"/>
  <c r="AD94" i="4"/>
  <c r="AC94" i="4"/>
  <c r="AB94" i="4"/>
  <c r="AA94" i="4"/>
  <c r="AJ93" i="4"/>
  <c r="AI93" i="4"/>
  <c r="AH93" i="4"/>
  <c r="AG93" i="4"/>
  <c r="AF93" i="4"/>
  <c r="AE93" i="4"/>
  <c r="AD93" i="4"/>
  <c r="AC93" i="4"/>
  <c r="AB93" i="4"/>
  <c r="AA93" i="4"/>
  <c r="AJ92" i="4"/>
  <c r="AI92" i="4"/>
  <c r="AH92" i="4"/>
  <c r="AG92" i="4"/>
  <c r="AF92" i="4"/>
  <c r="AE92" i="4"/>
  <c r="AD92" i="4"/>
  <c r="AC92" i="4"/>
  <c r="AB92" i="4"/>
  <c r="AA92" i="4"/>
  <c r="AJ91" i="4"/>
  <c r="AI91" i="4"/>
  <c r="AH91" i="4"/>
  <c r="AG91" i="4"/>
  <c r="AF91" i="4"/>
  <c r="AE91" i="4"/>
  <c r="AD91" i="4"/>
  <c r="AC91" i="4"/>
  <c r="AB91" i="4"/>
  <c r="AA91" i="4"/>
  <c r="AJ90" i="4"/>
  <c r="AI90" i="4"/>
  <c r="AH90" i="4"/>
  <c r="AG90" i="4"/>
  <c r="AF90" i="4"/>
  <c r="AE90" i="4"/>
  <c r="AD90" i="4"/>
  <c r="AC90" i="4"/>
  <c r="AB90" i="4"/>
  <c r="AA90" i="4"/>
  <c r="AJ89" i="4"/>
  <c r="AI89" i="4"/>
  <c r="AH89" i="4"/>
  <c r="AG89" i="4"/>
  <c r="AF89" i="4"/>
  <c r="AE89" i="4"/>
  <c r="AD89" i="4"/>
  <c r="AC89" i="4"/>
  <c r="AB89" i="4"/>
  <c r="AA89" i="4"/>
  <c r="AJ88" i="4"/>
  <c r="AI88" i="4"/>
  <c r="AH88" i="4"/>
  <c r="AG88" i="4"/>
  <c r="AF88" i="4"/>
  <c r="AE88" i="4"/>
  <c r="AD88" i="4"/>
  <c r="AC88" i="4"/>
  <c r="AB88" i="4"/>
  <c r="AA88" i="4"/>
  <c r="AJ87" i="4"/>
  <c r="AI87" i="4"/>
  <c r="AH87" i="4"/>
  <c r="AG87" i="4"/>
  <c r="AF87" i="4"/>
  <c r="AE87" i="4"/>
  <c r="AD87" i="4"/>
  <c r="AC87" i="4"/>
  <c r="AB87" i="4"/>
  <c r="AA87" i="4"/>
  <c r="AJ86" i="4"/>
  <c r="AI86" i="4"/>
  <c r="AH86" i="4"/>
  <c r="AG86" i="4"/>
  <c r="AF86" i="4"/>
  <c r="AE86" i="4"/>
  <c r="AD86" i="4"/>
  <c r="AC86" i="4"/>
  <c r="AB86" i="4"/>
  <c r="AA86" i="4"/>
  <c r="AJ85" i="4"/>
  <c r="AI85" i="4"/>
  <c r="AH85" i="4"/>
  <c r="AG85" i="4"/>
  <c r="AF85" i="4"/>
  <c r="AE85" i="4"/>
  <c r="AD85" i="4"/>
  <c r="AC85" i="4"/>
  <c r="AB85" i="4"/>
  <c r="AA85" i="4"/>
  <c r="AJ84" i="4"/>
  <c r="AI84" i="4"/>
  <c r="AH84" i="4"/>
  <c r="AG84" i="4"/>
  <c r="AF84" i="4"/>
  <c r="AE84" i="4"/>
  <c r="AD84" i="4"/>
  <c r="AC84" i="4"/>
  <c r="AB84" i="4"/>
  <c r="AA84" i="4"/>
  <c r="AJ83" i="4"/>
  <c r="AI83" i="4"/>
  <c r="AH83" i="4"/>
  <c r="AG83" i="4"/>
  <c r="AF83" i="4"/>
  <c r="AE83" i="4"/>
  <c r="AD83" i="4"/>
  <c r="AC83" i="4"/>
  <c r="AB83" i="4"/>
  <c r="AA83" i="4"/>
  <c r="AJ82" i="4"/>
  <c r="AI82" i="4"/>
  <c r="AH82" i="4"/>
  <c r="AG82" i="4"/>
  <c r="AF82" i="4"/>
  <c r="AE82" i="4"/>
  <c r="AD82" i="4"/>
  <c r="AC82" i="4"/>
  <c r="AB82" i="4"/>
  <c r="AA82" i="4"/>
  <c r="AJ81" i="4"/>
  <c r="AI81" i="4"/>
  <c r="AH81" i="4"/>
  <c r="AG81" i="4"/>
  <c r="AF81" i="4"/>
  <c r="AE81" i="4"/>
  <c r="AD81" i="4"/>
  <c r="AC81" i="4"/>
  <c r="AB81" i="4"/>
  <c r="AA81" i="4"/>
  <c r="AJ80" i="4"/>
  <c r="AI80" i="4"/>
  <c r="AH80" i="4"/>
  <c r="AG80" i="4"/>
  <c r="AF80" i="4"/>
  <c r="AE80" i="4"/>
  <c r="AD80" i="4"/>
  <c r="AC80" i="4"/>
  <c r="AB80" i="4"/>
  <c r="AA80" i="4"/>
  <c r="AJ79" i="4"/>
  <c r="AI79" i="4"/>
  <c r="AH79" i="4"/>
  <c r="AG79" i="4"/>
  <c r="AF79" i="4"/>
  <c r="AE79" i="4"/>
  <c r="AD79" i="4"/>
  <c r="AC79" i="4"/>
  <c r="AB79" i="4"/>
  <c r="AA79" i="4"/>
  <c r="AJ78" i="4"/>
  <c r="AI78" i="4"/>
  <c r="AH78" i="4"/>
  <c r="AG78" i="4"/>
  <c r="AF78" i="4"/>
  <c r="AE78" i="4"/>
  <c r="AD78" i="4"/>
  <c r="AC78" i="4"/>
  <c r="AB78" i="4"/>
  <c r="AA78" i="4"/>
  <c r="AJ77" i="4"/>
  <c r="AI77" i="4"/>
  <c r="AH77" i="4"/>
  <c r="AG77" i="4"/>
  <c r="AF77" i="4"/>
  <c r="AE77" i="4"/>
  <c r="AD77" i="4"/>
  <c r="AC77" i="4"/>
  <c r="AB77" i="4"/>
  <c r="AA77" i="4"/>
  <c r="AJ76" i="4"/>
  <c r="AI76" i="4"/>
  <c r="AH76" i="4"/>
  <c r="AG76" i="4"/>
  <c r="AF76" i="4"/>
  <c r="AE76" i="4"/>
  <c r="AD76" i="4"/>
  <c r="AC76" i="4"/>
  <c r="AB76" i="4"/>
  <c r="AA76" i="4"/>
  <c r="AJ75" i="4"/>
  <c r="AI75" i="4"/>
  <c r="AH75" i="4"/>
  <c r="AG75" i="4"/>
  <c r="AF75" i="4"/>
  <c r="AE75" i="4"/>
  <c r="AD75" i="4"/>
  <c r="AC75" i="4"/>
  <c r="AB75" i="4"/>
  <c r="AA75" i="4"/>
  <c r="AJ74" i="4"/>
  <c r="AI74" i="4"/>
  <c r="AH74" i="4"/>
  <c r="AG74" i="4"/>
  <c r="AF74" i="4"/>
  <c r="AE74" i="4"/>
  <c r="AD74" i="4"/>
  <c r="AC74" i="4"/>
  <c r="AB74" i="4"/>
  <c r="AA74" i="4"/>
  <c r="AJ73" i="4"/>
  <c r="AI73" i="4"/>
  <c r="AH73" i="4"/>
  <c r="AG73" i="4"/>
  <c r="AF73" i="4"/>
  <c r="AE73" i="4"/>
  <c r="AD73" i="4"/>
  <c r="AC73" i="4"/>
  <c r="AB73" i="4"/>
  <c r="AA73" i="4"/>
  <c r="AJ72" i="4"/>
  <c r="AI72" i="4"/>
  <c r="AH72" i="4"/>
  <c r="AG72" i="4"/>
  <c r="AF72" i="4"/>
  <c r="AE72" i="4"/>
  <c r="AD72" i="4"/>
  <c r="AC72" i="4"/>
  <c r="AB72" i="4"/>
  <c r="AA72" i="4"/>
  <c r="AJ71" i="4"/>
  <c r="AI71" i="4"/>
  <c r="AH71" i="4"/>
  <c r="AG71" i="4"/>
  <c r="AF71" i="4"/>
  <c r="AE71" i="4"/>
  <c r="AD71" i="4"/>
  <c r="AC71" i="4"/>
  <c r="AB71" i="4"/>
  <c r="AA71" i="4"/>
  <c r="AJ70" i="4"/>
  <c r="AI70" i="4"/>
  <c r="AH70" i="4"/>
  <c r="AG70" i="4"/>
  <c r="AF70" i="4"/>
  <c r="AE70" i="4"/>
  <c r="AD70" i="4"/>
  <c r="AC70" i="4"/>
  <c r="AB70" i="4"/>
  <c r="AA70" i="4"/>
  <c r="AJ69" i="4"/>
  <c r="AI69" i="4"/>
  <c r="AH69" i="4"/>
  <c r="AG69" i="4"/>
  <c r="AF69" i="4"/>
  <c r="AE69" i="4"/>
  <c r="AD69" i="4"/>
  <c r="AC69" i="4"/>
  <c r="AB69" i="4"/>
  <c r="AA69" i="4"/>
  <c r="AJ68" i="4"/>
  <c r="AI68" i="4"/>
  <c r="AH68" i="4"/>
  <c r="AG68" i="4"/>
  <c r="AF68" i="4"/>
  <c r="AE68" i="4"/>
  <c r="AD68" i="4"/>
  <c r="AC68" i="4"/>
  <c r="AB68" i="4"/>
  <c r="AA68" i="4"/>
  <c r="AJ67" i="4"/>
  <c r="AI67" i="4"/>
  <c r="AH67" i="4"/>
  <c r="AG67" i="4"/>
  <c r="AF67" i="4"/>
  <c r="AE67" i="4"/>
  <c r="AD67" i="4"/>
  <c r="AC67" i="4"/>
  <c r="AB67" i="4"/>
  <c r="AA67" i="4"/>
  <c r="AJ66" i="4"/>
  <c r="AI66" i="4"/>
  <c r="AH66" i="4"/>
  <c r="AG66" i="4"/>
  <c r="AF66" i="4"/>
  <c r="AE66" i="4"/>
  <c r="AD66" i="4"/>
  <c r="AC66" i="4"/>
  <c r="AB66" i="4"/>
  <c r="AA66" i="4"/>
  <c r="AJ65" i="4"/>
  <c r="AI65" i="4"/>
  <c r="AH65" i="4"/>
  <c r="AG65" i="4"/>
  <c r="AF65" i="4"/>
  <c r="AE65" i="4"/>
  <c r="AD65" i="4"/>
  <c r="AC65" i="4"/>
  <c r="AB65" i="4"/>
  <c r="AA65" i="4"/>
  <c r="AJ64" i="4"/>
  <c r="AI64" i="4"/>
  <c r="AH64" i="4"/>
  <c r="AG64" i="4"/>
  <c r="AF64" i="4"/>
  <c r="AE64" i="4"/>
  <c r="AD64" i="4"/>
  <c r="AC64" i="4"/>
  <c r="AB64" i="4"/>
  <c r="AA64" i="4"/>
  <c r="AJ63" i="4"/>
  <c r="AI63" i="4"/>
  <c r="AH63" i="4"/>
  <c r="AG63" i="4"/>
  <c r="AF63" i="4"/>
  <c r="AE63" i="4"/>
  <c r="AD63" i="4"/>
  <c r="AC63" i="4"/>
  <c r="AB63" i="4"/>
  <c r="AA63" i="4"/>
  <c r="AJ62" i="4"/>
  <c r="AI62" i="4"/>
  <c r="AH62" i="4"/>
  <c r="AG62" i="4"/>
  <c r="AF62" i="4"/>
  <c r="AE62" i="4"/>
  <c r="AD62" i="4"/>
  <c r="AC62" i="4"/>
  <c r="AB62" i="4"/>
  <c r="AA62" i="4"/>
  <c r="AJ61" i="4"/>
  <c r="AI61" i="4"/>
  <c r="AH61" i="4"/>
  <c r="AG61" i="4"/>
  <c r="AF61" i="4"/>
  <c r="AE61" i="4"/>
  <c r="AD61" i="4"/>
  <c r="AC61" i="4"/>
  <c r="AB61" i="4"/>
  <c r="AA61" i="4"/>
  <c r="AJ60" i="4"/>
  <c r="AI60" i="4"/>
  <c r="AH60" i="4"/>
  <c r="AG60" i="4"/>
  <c r="AF60" i="4"/>
  <c r="AE60" i="4"/>
  <c r="AD60" i="4"/>
  <c r="AC60" i="4"/>
  <c r="AB60" i="4"/>
  <c r="AA60" i="4"/>
  <c r="AJ59" i="4"/>
  <c r="AI59" i="4"/>
  <c r="AH59" i="4"/>
  <c r="AG59" i="4"/>
  <c r="AF59" i="4"/>
  <c r="AE59" i="4"/>
  <c r="AD59" i="4"/>
  <c r="AC59" i="4"/>
  <c r="AB59" i="4"/>
  <c r="AA59" i="4"/>
  <c r="AJ58" i="4"/>
  <c r="AI58" i="4"/>
  <c r="AH58" i="4"/>
  <c r="AG58" i="4"/>
  <c r="AF58" i="4"/>
  <c r="AE58" i="4"/>
  <c r="AD58" i="4"/>
  <c r="AC58" i="4"/>
  <c r="AB58" i="4"/>
  <c r="AA58" i="4"/>
  <c r="AJ57" i="4"/>
  <c r="AI57" i="4"/>
  <c r="AH57" i="4"/>
  <c r="AG57" i="4"/>
  <c r="AF57" i="4"/>
  <c r="AE57" i="4"/>
  <c r="AD57" i="4"/>
  <c r="AC57" i="4"/>
  <c r="AB57" i="4"/>
  <c r="AA57" i="4"/>
  <c r="AJ56" i="4"/>
  <c r="AI56" i="4"/>
  <c r="AH56" i="4"/>
  <c r="AG56" i="4"/>
  <c r="AF56" i="4"/>
  <c r="AE56" i="4"/>
  <c r="AD56" i="4"/>
  <c r="AC56" i="4"/>
  <c r="AB56" i="4"/>
  <c r="AA56" i="4"/>
  <c r="AJ55" i="4"/>
  <c r="AI55" i="4"/>
  <c r="AH55" i="4"/>
  <c r="AG55" i="4"/>
  <c r="AF55" i="4"/>
  <c r="AE55" i="4"/>
  <c r="AD55" i="4"/>
  <c r="AC55" i="4"/>
  <c r="AB55" i="4"/>
  <c r="AA55" i="4"/>
  <c r="AJ54" i="4"/>
  <c r="AI54" i="4"/>
  <c r="AH54" i="4"/>
  <c r="AG54" i="4"/>
  <c r="AF54" i="4"/>
  <c r="AE54" i="4"/>
  <c r="AD54" i="4"/>
  <c r="AC54" i="4"/>
  <c r="AB54" i="4"/>
  <c r="AA54" i="4"/>
  <c r="AJ53" i="4"/>
  <c r="AI53" i="4"/>
  <c r="AH53" i="4"/>
  <c r="AG53" i="4"/>
  <c r="AF53" i="4"/>
  <c r="AE53" i="4"/>
  <c r="AD53" i="4"/>
  <c r="AC53" i="4"/>
  <c r="AB53" i="4"/>
  <c r="AA53" i="4"/>
  <c r="AJ52" i="4"/>
  <c r="AI52" i="4"/>
  <c r="AH52" i="4"/>
  <c r="AG52" i="4"/>
  <c r="AF52" i="4"/>
  <c r="AE52" i="4"/>
  <c r="AD52" i="4"/>
  <c r="AC52" i="4"/>
  <c r="AB52" i="4"/>
  <c r="AA52" i="4"/>
  <c r="AJ51" i="4"/>
  <c r="AI51" i="4"/>
  <c r="AH51" i="4"/>
  <c r="AG51" i="4"/>
  <c r="AF51" i="4"/>
  <c r="AE51" i="4"/>
  <c r="AD51" i="4"/>
  <c r="AC51" i="4"/>
  <c r="AB51" i="4"/>
  <c r="AA51" i="4"/>
  <c r="AJ50" i="4"/>
  <c r="AI50" i="4"/>
  <c r="AH50" i="4"/>
  <c r="AG50" i="4"/>
  <c r="AF50" i="4"/>
  <c r="AE50" i="4"/>
  <c r="AD50" i="4"/>
  <c r="AC50" i="4"/>
  <c r="AB50" i="4"/>
  <c r="AA50" i="4"/>
  <c r="AJ49" i="4"/>
  <c r="AI49" i="4"/>
  <c r="AH49" i="4"/>
  <c r="AG49" i="4"/>
  <c r="AF49" i="4"/>
  <c r="AE49" i="4"/>
  <c r="AD49" i="4"/>
  <c r="AC49" i="4"/>
  <c r="AB49" i="4"/>
  <c r="AA49" i="4"/>
  <c r="AJ48" i="4"/>
  <c r="AI48" i="4"/>
  <c r="AH48" i="4"/>
  <c r="AG48" i="4"/>
  <c r="AF48" i="4"/>
  <c r="AE48" i="4"/>
  <c r="AD48" i="4"/>
  <c r="AC48" i="4"/>
  <c r="AB48" i="4"/>
  <c r="AA48" i="4"/>
  <c r="AJ47" i="4"/>
  <c r="AI47" i="4"/>
  <c r="AH47" i="4"/>
  <c r="AG47" i="4"/>
  <c r="AF47" i="4"/>
  <c r="AE47" i="4"/>
  <c r="AD47" i="4"/>
  <c r="AC47" i="4"/>
  <c r="AB47" i="4"/>
  <c r="AA47" i="4"/>
  <c r="AJ46" i="4"/>
  <c r="AI46" i="4"/>
  <c r="AH46" i="4"/>
  <c r="AG46" i="4"/>
  <c r="AF46" i="4"/>
  <c r="AE46" i="4"/>
  <c r="AD46" i="4"/>
  <c r="AC46" i="4"/>
  <c r="AB46" i="4"/>
  <c r="AA46" i="4"/>
  <c r="AJ45" i="4"/>
  <c r="AI45" i="4"/>
  <c r="AH45" i="4"/>
  <c r="AG45" i="4"/>
  <c r="AF45" i="4"/>
  <c r="AE45" i="4"/>
  <c r="AD45" i="4"/>
  <c r="AC45" i="4"/>
  <c r="AB45" i="4"/>
  <c r="AA45" i="4"/>
  <c r="AJ44" i="4"/>
  <c r="AI44" i="4"/>
  <c r="AH44" i="4"/>
  <c r="AG44" i="4"/>
  <c r="AF44" i="4"/>
  <c r="AE44" i="4"/>
  <c r="AD44" i="4"/>
  <c r="AC44" i="4"/>
  <c r="AB44" i="4"/>
  <c r="AA44" i="4"/>
  <c r="AJ43" i="4"/>
  <c r="AI43" i="4"/>
  <c r="AH43" i="4"/>
  <c r="AG43" i="4"/>
  <c r="AF43" i="4"/>
  <c r="AE43" i="4"/>
  <c r="AD43" i="4"/>
  <c r="AC43" i="4"/>
  <c r="AB43" i="4"/>
  <c r="AA43" i="4"/>
  <c r="AJ42" i="4"/>
  <c r="AI42" i="4"/>
  <c r="AH42" i="4"/>
  <c r="AG42" i="4"/>
  <c r="AF42" i="4"/>
  <c r="AE42" i="4"/>
  <c r="AD42" i="4"/>
  <c r="AC42" i="4"/>
  <c r="AB42" i="4"/>
  <c r="AA42" i="4"/>
  <c r="AJ41" i="4"/>
  <c r="AI41" i="4"/>
  <c r="AH41" i="4"/>
  <c r="AG41" i="4"/>
  <c r="AF41" i="4"/>
  <c r="AE41" i="4"/>
  <c r="AD41" i="4"/>
  <c r="AC41" i="4"/>
  <c r="AB41" i="4"/>
  <c r="AA41" i="4"/>
  <c r="AJ40" i="4"/>
  <c r="AI40" i="4"/>
  <c r="AH40" i="4"/>
  <c r="AG40" i="4"/>
  <c r="AF40" i="4"/>
  <c r="AE40" i="4"/>
  <c r="AD40" i="4"/>
  <c r="AC40" i="4"/>
  <c r="AB40" i="4"/>
  <c r="AA40" i="4"/>
  <c r="AJ39" i="4"/>
  <c r="AI39" i="4"/>
  <c r="AH39" i="4"/>
  <c r="AG39" i="4"/>
  <c r="AF39" i="4"/>
  <c r="AE39" i="4"/>
  <c r="AD39" i="4"/>
  <c r="AC39" i="4"/>
  <c r="AB39" i="4"/>
  <c r="AA39" i="4"/>
  <c r="AJ38" i="4"/>
  <c r="AI38" i="4"/>
  <c r="AH38" i="4"/>
  <c r="AG38" i="4"/>
  <c r="AF38" i="4"/>
  <c r="AE38" i="4"/>
  <c r="AD38" i="4"/>
  <c r="AC38" i="4"/>
  <c r="AB38" i="4"/>
  <c r="AA38" i="4"/>
  <c r="AJ37" i="4"/>
  <c r="AI37" i="4"/>
  <c r="AH37" i="4"/>
  <c r="AG37" i="4"/>
  <c r="AF37" i="4"/>
  <c r="AE37" i="4"/>
  <c r="AD37" i="4"/>
  <c r="AC37" i="4"/>
  <c r="AB37" i="4"/>
  <c r="AA37" i="4"/>
  <c r="AJ36" i="4"/>
  <c r="AI36" i="4"/>
  <c r="AH36" i="4"/>
  <c r="AG36" i="4"/>
  <c r="AF36" i="4"/>
  <c r="AE36" i="4"/>
  <c r="AD36" i="4"/>
  <c r="AC36" i="4"/>
  <c r="AB36" i="4"/>
  <c r="AA36" i="4"/>
  <c r="AJ35" i="4"/>
  <c r="AI35" i="4"/>
  <c r="AH35" i="4"/>
  <c r="AG35" i="4"/>
  <c r="AF35" i="4"/>
  <c r="AE35" i="4"/>
  <c r="AD35" i="4"/>
  <c r="AC35" i="4"/>
  <c r="AB35" i="4"/>
  <c r="AA35" i="4"/>
  <c r="AJ34" i="4"/>
  <c r="AI34" i="4"/>
  <c r="AH34" i="4"/>
  <c r="AG34" i="4"/>
  <c r="AF34" i="4"/>
  <c r="AE34" i="4"/>
  <c r="AD34" i="4"/>
  <c r="AC34" i="4"/>
  <c r="AB34" i="4"/>
  <c r="AA34" i="4"/>
  <c r="AJ33" i="4"/>
  <c r="AI33" i="4"/>
  <c r="AH33" i="4"/>
  <c r="AG33" i="4"/>
  <c r="AF33" i="4"/>
  <c r="AE33" i="4"/>
  <c r="AD33" i="4"/>
  <c r="AC33" i="4"/>
  <c r="AB33" i="4"/>
  <c r="AA33" i="4"/>
  <c r="AJ32" i="4"/>
  <c r="AI32" i="4"/>
  <c r="AH32" i="4"/>
  <c r="AG32" i="4"/>
  <c r="AF32" i="4"/>
  <c r="AE32" i="4"/>
  <c r="AD32" i="4"/>
  <c r="AC32" i="4"/>
  <c r="AB32" i="4"/>
  <c r="AA32" i="4"/>
  <c r="AJ31" i="4"/>
  <c r="AI31" i="4"/>
  <c r="AH31" i="4"/>
  <c r="AG31" i="4"/>
  <c r="AF31" i="4"/>
  <c r="AE31" i="4"/>
  <c r="AD31" i="4"/>
  <c r="AC31" i="4"/>
  <c r="AB31" i="4"/>
  <c r="AA31" i="4"/>
  <c r="AJ30" i="4"/>
  <c r="AI30" i="4"/>
  <c r="AH30" i="4"/>
  <c r="AG30" i="4"/>
  <c r="AF30" i="4"/>
  <c r="AE30" i="4"/>
  <c r="AD30" i="4"/>
  <c r="AC30" i="4"/>
  <c r="AB30" i="4"/>
  <c r="AA30" i="4"/>
  <c r="AJ29" i="4"/>
  <c r="AI29" i="4"/>
  <c r="AH29" i="4"/>
  <c r="AG29" i="4"/>
  <c r="AF29" i="4"/>
  <c r="AE29" i="4"/>
  <c r="AD29" i="4"/>
  <c r="AC29" i="4"/>
  <c r="AB29" i="4"/>
  <c r="AA29" i="4"/>
  <c r="AJ28" i="4"/>
  <c r="AI28" i="4"/>
  <c r="AH28" i="4"/>
  <c r="AG28" i="4"/>
  <c r="AF28" i="4"/>
  <c r="AE28" i="4"/>
  <c r="AD28" i="4"/>
  <c r="AC28" i="4"/>
  <c r="AB28" i="4"/>
  <c r="AA28" i="4"/>
  <c r="AJ27" i="4"/>
  <c r="AI27" i="4"/>
  <c r="AH27" i="4"/>
  <c r="AG27" i="4"/>
  <c r="AF27" i="4"/>
  <c r="AE27" i="4"/>
  <c r="AD27" i="4"/>
  <c r="AC27" i="4"/>
  <c r="AB27" i="4"/>
  <c r="AA27" i="4"/>
  <c r="AJ26" i="4"/>
  <c r="AI26" i="4"/>
  <c r="AH26" i="4"/>
  <c r="AG26" i="4"/>
  <c r="AF26" i="4"/>
  <c r="AE26" i="4"/>
  <c r="AD26" i="4"/>
  <c r="AC26" i="4"/>
  <c r="AB26" i="4"/>
  <c r="AA26" i="4"/>
  <c r="AJ25" i="4"/>
  <c r="AI25" i="4"/>
  <c r="AH25" i="4"/>
  <c r="AG25" i="4"/>
  <c r="AF25" i="4"/>
  <c r="AE25" i="4"/>
  <c r="AD25" i="4"/>
  <c r="AC25" i="4"/>
  <c r="AB25" i="4"/>
  <c r="AA25" i="4"/>
  <c r="AJ24" i="4"/>
  <c r="AI24" i="4"/>
  <c r="AH24" i="4"/>
  <c r="AG24" i="4"/>
  <c r="AF24" i="4"/>
  <c r="AE24" i="4"/>
  <c r="AD24" i="4"/>
  <c r="AC24" i="4"/>
  <c r="AB24" i="4"/>
  <c r="AA24" i="4"/>
  <c r="AJ23" i="4"/>
  <c r="AI23" i="4"/>
  <c r="AH23" i="4"/>
  <c r="AG23" i="4"/>
  <c r="AF23" i="4"/>
  <c r="AE23" i="4"/>
  <c r="AD23" i="4"/>
  <c r="AC23" i="4"/>
  <c r="AB23" i="4"/>
  <c r="AA23" i="4"/>
  <c r="AJ22" i="4"/>
  <c r="AI22" i="4"/>
  <c r="AH22" i="4"/>
  <c r="AG22" i="4"/>
  <c r="AF22" i="4"/>
  <c r="AE22" i="4"/>
  <c r="AD22" i="4"/>
  <c r="AC22" i="4"/>
  <c r="AB22" i="4"/>
  <c r="AA22" i="4"/>
  <c r="AJ21" i="4"/>
  <c r="AI21" i="4"/>
  <c r="AH21" i="4"/>
  <c r="AG21" i="4"/>
  <c r="AF21" i="4"/>
  <c r="AE21" i="4"/>
  <c r="AD21" i="4"/>
  <c r="AC21" i="4"/>
  <c r="AB21" i="4"/>
  <c r="AA21" i="4"/>
  <c r="AJ20" i="4"/>
  <c r="AI20" i="4"/>
  <c r="AH20" i="4"/>
  <c r="AG20" i="4"/>
  <c r="AF20" i="4"/>
  <c r="AE20" i="4"/>
  <c r="AD20" i="4"/>
  <c r="AC20" i="4"/>
  <c r="AB20" i="4"/>
  <c r="AA20" i="4"/>
  <c r="AJ19" i="4"/>
  <c r="AI19" i="4"/>
  <c r="AH19" i="4"/>
  <c r="AG19" i="4"/>
  <c r="AF19" i="4"/>
  <c r="AE19" i="4"/>
  <c r="AD19" i="4"/>
  <c r="AC19" i="4"/>
  <c r="AB19" i="4"/>
  <c r="AA19" i="4"/>
  <c r="AJ18" i="4"/>
  <c r="AI18" i="4"/>
  <c r="AH18" i="4"/>
  <c r="AG18" i="4"/>
  <c r="AF18" i="4"/>
  <c r="AE18" i="4"/>
  <c r="AD18" i="4"/>
  <c r="AC18" i="4"/>
  <c r="AB18" i="4"/>
  <c r="AA18" i="4"/>
  <c r="AJ17" i="4"/>
  <c r="AI17" i="4"/>
  <c r="AH17" i="4"/>
  <c r="AG17" i="4"/>
  <c r="AF17" i="4"/>
  <c r="AE17" i="4"/>
  <c r="AD17" i="4"/>
  <c r="AC17" i="4"/>
  <c r="AB17" i="4"/>
  <c r="AA17" i="4"/>
  <c r="AJ16" i="4"/>
  <c r="AI16" i="4"/>
  <c r="AH16" i="4"/>
  <c r="AG16" i="4"/>
  <c r="AF16" i="4"/>
  <c r="AE16" i="4"/>
  <c r="AD16" i="4"/>
  <c r="AC16" i="4"/>
  <c r="AB16" i="4"/>
  <c r="AA16" i="4"/>
  <c r="AJ15" i="4"/>
  <c r="AI15" i="4"/>
  <c r="AH15" i="4"/>
  <c r="AG15" i="4"/>
  <c r="AF15" i="4"/>
  <c r="AE15" i="4"/>
  <c r="AD15" i="4"/>
  <c r="AC15" i="4"/>
  <c r="AB15" i="4"/>
  <c r="AA15" i="4"/>
  <c r="AJ14" i="4"/>
  <c r="AI14" i="4"/>
  <c r="AH14" i="4"/>
  <c r="AG14" i="4"/>
  <c r="AF14" i="4"/>
  <c r="AE14" i="4"/>
  <c r="AD14" i="4"/>
  <c r="AC14" i="4"/>
  <c r="AB14" i="4"/>
  <c r="AA14" i="4"/>
  <c r="AJ13" i="4"/>
  <c r="AI13" i="4"/>
  <c r="AH13" i="4"/>
  <c r="AG13" i="4"/>
  <c r="AF13" i="4"/>
  <c r="AE13" i="4"/>
  <c r="AD13" i="4"/>
  <c r="AC13" i="4"/>
  <c r="AB13" i="4"/>
  <c r="AA13" i="4"/>
  <c r="AJ12" i="4"/>
  <c r="AI12" i="4"/>
  <c r="AH12" i="4"/>
  <c r="AG12" i="4"/>
  <c r="AF12" i="4"/>
  <c r="AE12" i="4"/>
  <c r="AD12" i="4"/>
  <c r="AC12" i="4"/>
  <c r="AB12" i="4"/>
  <c r="AA12" i="4"/>
  <c r="AJ11" i="4"/>
  <c r="AI11" i="4"/>
  <c r="AH11" i="4"/>
  <c r="AG11" i="4"/>
  <c r="AF11" i="4"/>
  <c r="AE11" i="4"/>
  <c r="AD11" i="4"/>
  <c r="AC11" i="4"/>
  <c r="AB11" i="4"/>
  <c r="AA11" i="4"/>
  <c r="P337" i="3"/>
  <c r="P338" i="3" s="1"/>
  <c r="L337" i="3"/>
  <c r="L338" i="3" s="1"/>
  <c r="Q334" i="3"/>
  <c r="R334" i="3"/>
  <c r="S334" i="3"/>
  <c r="S333" i="3"/>
  <c r="R333" i="3"/>
  <c r="Q333" i="3"/>
  <c r="S332" i="3"/>
  <c r="R332" i="3"/>
  <c r="Q332" i="3"/>
  <c r="S331" i="3"/>
  <c r="R331" i="3"/>
  <c r="Q331" i="3"/>
  <c r="S330" i="3"/>
  <c r="R330" i="3"/>
  <c r="Q330" i="3"/>
  <c r="S329" i="3"/>
  <c r="R329" i="3"/>
  <c r="Q329" i="3"/>
  <c r="S328" i="3"/>
  <c r="R328" i="3"/>
  <c r="Q328" i="3"/>
  <c r="S327" i="3"/>
  <c r="R327" i="3"/>
  <c r="Q327" i="3"/>
  <c r="S326" i="3"/>
  <c r="R326" i="3"/>
  <c r="Q326" i="3"/>
  <c r="S325" i="3"/>
  <c r="R325" i="3"/>
  <c r="Q325" i="3"/>
  <c r="S324" i="3"/>
  <c r="R324" i="3"/>
  <c r="Q324" i="3"/>
  <c r="S323" i="3"/>
  <c r="R323" i="3"/>
  <c r="Q323" i="3"/>
  <c r="S322" i="3"/>
  <c r="R322" i="3"/>
  <c r="Q322" i="3"/>
  <c r="S321" i="3"/>
  <c r="R321" i="3"/>
  <c r="Q321" i="3"/>
  <c r="S320" i="3"/>
  <c r="R320" i="3"/>
  <c r="Q320" i="3"/>
  <c r="S319" i="3"/>
  <c r="R319" i="3"/>
  <c r="Q319" i="3"/>
  <c r="S318" i="3"/>
  <c r="R318" i="3"/>
  <c r="Q318" i="3"/>
  <c r="S317" i="3"/>
  <c r="R317" i="3"/>
  <c r="Q317" i="3"/>
  <c r="S316" i="3"/>
  <c r="R316" i="3"/>
  <c r="Q316" i="3"/>
  <c r="S315" i="3"/>
  <c r="R315" i="3"/>
  <c r="Q315" i="3"/>
  <c r="S314" i="3"/>
  <c r="R314" i="3"/>
  <c r="Q314" i="3"/>
  <c r="S313" i="3"/>
  <c r="R313" i="3"/>
  <c r="Q313" i="3"/>
  <c r="S312" i="3"/>
  <c r="R312" i="3"/>
  <c r="Q312" i="3"/>
  <c r="S311" i="3"/>
  <c r="R311" i="3"/>
  <c r="Q311" i="3"/>
  <c r="S310" i="3"/>
  <c r="R310" i="3"/>
  <c r="Q310" i="3"/>
  <c r="S309" i="3"/>
  <c r="R309" i="3"/>
  <c r="Q309" i="3"/>
  <c r="S308" i="3"/>
  <c r="R308" i="3"/>
  <c r="Q308" i="3"/>
  <c r="S307" i="3"/>
  <c r="R307" i="3"/>
  <c r="Q307" i="3"/>
  <c r="S306" i="3"/>
  <c r="R306" i="3"/>
  <c r="Q306" i="3"/>
  <c r="S305" i="3"/>
  <c r="R305" i="3"/>
  <c r="Q305" i="3"/>
  <c r="S304" i="3"/>
  <c r="R304" i="3"/>
  <c r="Q304" i="3"/>
  <c r="S303" i="3"/>
  <c r="R303" i="3"/>
  <c r="Q303" i="3"/>
  <c r="S302" i="3"/>
  <c r="R302" i="3"/>
  <c r="Q302" i="3"/>
  <c r="S301" i="3"/>
  <c r="R301" i="3"/>
  <c r="Q301" i="3"/>
  <c r="S300" i="3"/>
  <c r="R300" i="3"/>
  <c r="Q300" i="3"/>
  <c r="S299" i="3"/>
  <c r="R299" i="3"/>
  <c r="Q299" i="3"/>
  <c r="S298" i="3"/>
  <c r="R298" i="3"/>
  <c r="Q298" i="3"/>
  <c r="S297" i="3"/>
  <c r="R297" i="3"/>
  <c r="Q297" i="3"/>
  <c r="S296" i="3"/>
  <c r="R296" i="3"/>
  <c r="Q296" i="3"/>
  <c r="S295" i="3"/>
  <c r="R295" i="3"/>
  <c r="Q295" i="3"/>
  <c r="S294" i="3"/>
  <c r="R294" i="3"/>
  <c r="Q294" i="3"/>
  <c r="S293" i="3"/>
  <c r="R293" i="3"/>
  <c r="Q293" i="3"/>
  <c r="S292" i="3"/>
  <c r="R292" i="3"/>
  <c r="Q292" i="3"/>
  <c r="S291" i="3"/>
  <c r="R291" i="3"/>
  <c r="Q291" i="3"/>
  <c r="S290" i="3"/>
  <c r="R290" i="3"/>
  <c r="Q290" i="3"/>
  <c r="S289" i="3"/>
  <c r="R289" i="3"/>
  <c r="Q289" i="3"/>
  <c r="S288" i="3"/>
  <c r="R288" i="3"/>
  <c r="Q288" i="3"/>
  <c r="S287" i="3"/>
  <c r="R287" i="3"/>
  <c r="Q287" i="3"/>
  <c r="S286" i="3"/>
  <c r="R286" i="3"/>
  <c r="Q286" i="3"/>
  <c r="S285" i="3"/>
  <c r="R285" i="3"/>
  <c r="Q285" i="3"/>
  <c r="S284" i="3"/>
  <c r="R284" i="3"/>
  <c r="Q284" i="3"/>
  <c r="S283" i="3"/>
  <c r="R283" i="3"/>
  <c r="Q283" i="3"/>
  <c r="S282" i="3"/>
  <c r="R282" i="3"/>
  <c r="Q282" i="3"/>
  <c r="S281" i="3"/>
  <c r="R281" i="3"/>
  <c r="Q281" i="3"/>
  <c r="S280" i="3"/>
  <c r="R280" i="3"/>
  <c r="Q280" i="3"/>
  <c r="S279" i="3"/>
  <c r="R279" i="3"/>
  <c r="Q279" i="3"/>
  <c r="S278" i="3"/>
  <c r="R278" i="3"/>
  <c r="Q278" i="3"/>
  <c r="S277" i="3"/>
  <c r="R277" i="3"/>
  <c r="Q277" i="3"/>
  <c r="S276" i="3"/>
  <c r="R276" i="3"/>
  <c r="Q276" i="3"/>
  <c r="S275" i="3"/>
  <c r="R275" i="3"/>
  <c r="Q275" i="3"/>
  <c r="S274" i="3"/>
  <c r="R274" i="3"/>
  <c r="Q274" i="3"/>
  <c r="S273" i="3"/>
  <c r="R273" i="3"/>
  <c r="Q273" i="3"/>
  <c r="S272" i="3"/>
  <c r="R272" i="3"/>
  <c r="Q272" i="3"/>
  <c r="S271" i="3"/>
  <c r="R271" i="3"/>
  <c r="Q271" i="3"/>
  <c r="S270" i="3"/>
  <c r="R270" i="3"/>
  <c r="Q270" i="3"/>
  <c r="S269" i="3"/>
  <c r="R269" i="3"/>
  <c r="Q269" i="3"/>
  <c r="S268" i="3"/>
  <c r="R268" i="3"/>
  <c r="Q268" i="3"/>
  <c r="S267" i="3"/>
  <c r="R267" i="3"/>
  <c r="Q267" i="3"/>
  <c r="S266" i="3"/>
  <c r="R266" i="3"/>
  <c r="Q266" i="3"/>
  <c r="S265" i="3"/>
  <c r="R265" i="3"/>
  <c r="Q265" i="3"/>
  <c r="S264" i="3"/>
  <c r="R264" i="3"/>
  <c r="Q264" i="3"/>
  <c r="S263" i="3"/>
  <c r="R263" i="3"/>
  <c r="Q263" i="3"/>
  <c r="S262" i="3"/>
  <c r="R262" i="3"/>
  <c r="Q262" i="3"/>
  <c r="S261" i="3"/>
  <c r="R261" i="3"/>
  <c r="Q261" i="3"/>
  <c r="S260" i="3"/>
  <c r="R260" i="3"/>
  <c r="Q260" i="3"/>
  <c r="S259" i="3"/>
  <c r="R259" i="3"/>
  <c r="Q259" i="3"/>
  <c r="S258" i="3"/>
  <c r="R258" i="3"/>
  <c r="Q258" i="3"/>
  <c r="S257" i="3"/>
  <c r="R257" i="3"/>
  <c r="Q257" i="3"/>
  <c r="S256" i="3"/>
  <c r="R256" i="3"/>
  <c r="Q256" i="3"/>
  <c r="S255" i="3"/>
  <c r="R255" i="3"/>
  <c r="Q255" i="3"/>
  <c r="S254" i="3"/>
  <c r="R254" i="3"/>
  <c r="Q254" i="3"/>
  <c r="S253" i="3"/>
  <c r="R253" i="3"/>
  <c r="Q253" i="3"/>
  <c r="S252" i="3"/>
  <c r="R252" i="3"/>
  <c r="Q252" i="3"/>
  <c r="S251" i="3"/>
  <c r="R251" i="3"/>
  <c r="Q251" i="3"/>
  <c r="S250" i="3"/>
  <c r="R250" i="3"/>
  <c r="Q250" i="3"/>
  <c r="S249" i="3"/>
  <c r="R249" i="3"/>
  <c r="Q249" i="3"/>
  <c r="S248" i="3"/>
  <c r="R248" i="3"/>
  <c r="Q248" i="3"/>
  <c r="S247" i="3"/>
  <c r="R247" i="3"/>
  <c r="Q247" i="3"/>
  <c r="S246" i="3"/>
  <c r="R246" i="3"/>
  <c r="Q246" i="3"/>
  <c r="S245" i="3"/>
  <c r="R245" i="3"/>
  <c r="Q245" i="3"/>
  <c r="S244" i="3"/>
  <c r="R244" i="3"/>
  <c r="Q244" i="3"/>
  <c r="S243" i="3"/>
  <c r="R243" i="3"/>
  <c r="Q243" i="3"/>
  <c r="S242" i="3"/>
  <c r="R242" i="3"/>
  <c r="Q242" i="3"/>
  <c r="S241" i="3"/>
  <c r="R241" i="3"/>
  <c r="Q241" i="3"/>
  <c r="S240" i="3"/>
  <c r="R240" i="3"/>
  <c r="Q240" i="3"/>
  <c r="S239" i="3"/>
  <c r="R239" i="3"/>
  <c r="Q239" i="3"/>
  <c r="S238" i="3"/>
  <c r="R238" i="3"/>
  <c r="Q238" i="3"/>
  <c r="S237" i="3"/>
  <c r="R237" i="3"/>
  <c r="Q237" i="3"/>
  <c r="S236" i="3"/>
  <c r="R236" i="3"/>
  <c r="Q236" i="3"/>
  <c r="S235" i="3"/>
  <c r="R235" i="3"/>
  <c r="Q235" i="3"/>
  <c r="S234" i="3"/>
  <c r="R234" i="3"/>
  <c r="Q234" i="3"/>
  <c r="S233" i="3"/>
  <c r="R233" i="3"/>
  <c r="Q233" i="3"/>
  <c r="S232" i="3"/>
  <c r="R232" i="3"/>
  <c r="Q232" i="3"/>
  <c r="S231" i="3"/>
  <c r="R231" i="3"/>
  <c r="Q231" i="3"/>
  <c r="S230" i="3"/>
  <c r="R230" i="3"/>
  <c r="Q230" i="3"/>
  <c r="S229" i="3"/>
  <c r="R229" i="3"/>
  <c r="Q229" i="3"/>
  <c r="S228" i="3"/>
  <c r="R228" i="3"/>
  <c r="Q228" i="3"/>
  <c r="S227" i="3"/>
  <c r="R227" i="3"/>
  <c r="Q227" i="3"/>
  <c r="S226" i="3"/>
  <c r="R226" i="3"/>
  <c r="Q226" i="3"/>
  <c r="S225" i="3"/>
  <c r="R225" i="3"/>
  <c r="Q225" i="3"/>
  <c r="S224" i="3"/>
  <c r="R224" i="3"/>
  <c r="Q224" i="3"/>
  <c r="S223" i="3"/>
  <c r="R223" i="3"/>
  <c r="Q223" i="3"/>
  <c r="S222" i="3"/>
  <c r="R222" i="3"/>
  <c r="Q222" i="3"/>
  <c r="S221" i="3"/>
  <c r="R221" i="3"/>
  <c r="Q221" i="3"/>
  <c r="S220" i="3"/>
  <c r="R220" i="3"/>
  <c r="Q220" i="3"/>
  <c r="S219" i="3"/>
  <c r="R219" i="3"/>
  <c r="Q219" i="3"/>
  <c r="S218" i="3"/>
  <c r="R218" i="3"/>
  <c r="Q218" i="3"/>
  <c r="S217" i="3"/>
  <c r="R217" i="3"/>
  <c r="Q217" i="3"/>
  <c r="S216" i="3"/>
  <c r="R216" i="3"/>
  <c r="Q216" i="3"/>
  <c r="S215" i="3"/>
  <c r="R215" i="3"/>
  <c r="Q215" i="3"/>
  <c r="S214" i="3"/>
  <c r="R214" i="3"/>
  <c r="Q214" i="3"/>
  <c r="S213" i="3"/>
  <c r="R213" i="3"/>
  <c r="Q213" i="3"/>
  <c r="S212" i="3"/>
  <c r="R212" i="3"/>
  <c r="Q212" i="3"/>
  <c r="S211" i="3"/>
  <c r="R211" i="3"/>
  <c r="Q211" i="3"/>
  <c r="S210" i="3"/>
  <c r="R210" i="3"/>
  <c r="Q210" i="3"/>
  <c r="S209" i="3"/>
  <c r="R209" i="3"/>
  <c r="Q209" i="3"/>
  <c r="S208" i="3"/>
  <c r="R208" i="3"/>
  <c r="Q208" i="3"/>
  <c r="S207" i="3"/>
  <c r="R207" i="3"/>
  <c r="Q207" i="3"/>
  <c r="S206" i="3"/>
  <c r="R206" i="3"/>
  <c r="Q206" i="3"/>
  <c r="S205" i="3"/>
  <c r="R205" i="3"/>
  <c r="Q205" i="3"/>
  <c r="S204" i="3"/>
  <c r="R204" i="3"/>
  <c r="Q204" i="3"/>
  <c r="S203" i="3"/>
  <c r="R203" i="3"/>
  <c r="Q203" i="3"/>
  <c r="S202" i="3"/>
  <c r="R202" i="3"/>
  <c r="Q202" i="3"/>
  <c r="S201" i="3"/>
  <c r="R201" i="3"/>
  <c r="Q201" i="3"/>
  <c r="S200" i="3"/>
  <c r="R200" i="3"/>
  <c r="Q200" i="3"/>
  <c r="S199" i="3"/>
  <c r="R199" i="3"/>
  <c r="Q199" i="3"/>
  <c r="S198" i="3"/>
  <c r="R198" i="3"/>
  <c r="Q198" i="3"/>
  <c r="S197" i="3"/>
  <c r="R197" i="3"/>
  <c r="Q197" i="3"/>
  <c r="S196" i="3"/>
  <c r="R196" i="3"/>
  <c r="Q196" i="3"/>
  <c r="S195" i="3"/>
  <c r="R195" i="3"/>
  <c r="Q195" i="3"/>
  <c r="S194" i="3"/>
  <c r="R194" i="3"/>
  <c r="Q194" i="3"/>
  <c r="S193" i="3"/>
  <c r="R193" i="3"/>
  <c r="Q193" i="3"/>
  <c r="S192" i="3"/>
  <c r="R192" i="3"/>
  <c r="Q192" i="3"/>
  <c r="S191" i="3"/>
  <c r="R191" i="3"/>
  <c r="Q191" i="3"/>
  <c r="S190" i="3"/>
  <c r="R190" i="3"/>
  <c r="Q190" i="3"/>
  <c r="S189" i="3"/>
  <c r="R189" i="3"/>
  <c r="Q189" i="3"/>
  <c r="S188" i="3"/>
  <c r="R188" i="3"/>
  <c r="Q188" i="3"/>
  <c r="S187" i="3"/>
  <c r="R187" i="3"/>
  <c r="Q187" i="3"/>
  <c r="S186" i="3"/>
  <c r="R186" i="3"/>
  <c r="Q186" i="3"/>
  <c r="S185" i="3"/>
  <c r="R185" i="3"/>
  <c r="Q185" i="3"/>
  <c r="S184" i="3"/>
  <c r="R184" i="3"/>
  <c r="Q184" i="3"/>
  <c r="S183" i="3"/>
  <c r="R183" i="3"/>
  <c r="Q183" i="3"/>
  <c r="S182" i="3"/>
  <c r="R182" i="3"/>
  <c r="Q182" i="3"/>
  <c r="S181" i="3"/>
  <c r="R181" i="3"/>
  <c r="Q181" i="3"/>
  <c r="S180" i="3"/>
  <c r="R180" i="3"/>
  <c r="Q180" i="3"/>
  <c r="S179" i="3"/>
  <c r="R179" i="3"/>
  <c r="Q179" i="3"/>
  <c r="S178" i="3"/>
  <c r="R178" i="3"/>
  <c r="Q178" i="3"/>
  <c r="S177" i="3"/>
  <c r="R177" i="3"/>
  <c r="Q177" i="3"/>
  <c r="S176" i="3"/>
  <c r="R176" i="3"/>
  <c r="Q176" i="3"/>
  <c r="S175" i="3"/>
  <c r="R175" i="3"/>
  <c r="Q175" i="3"/>
  <c r="S174" i="3"/>
  <c r="R174" i="3"/>
  <c r="Q174" i="3"/>
  <c r="S173" i="3"/>
  <c r="R173" i="3"/>
  <c r="Q173" i="3"/>
  <c r="S172" i="3"/>
  <c r="R172" i="3"/>
  <c r="Q172" i="3"/>
  <c r="S171" i="3"/>
  <c r="R171" i="3"/>
  <c r="Q171" i="3"/>
  <c r="S170" i="3"/>
  <c r="R170" i="3"/>
  <c r="Q170" i="3"/>
  <c r="S169" i="3"/>
  <c r="R169" i="3"/>
  <c r="Q169" i="3"/>
  <c r="S168" i="3"/>
  <c r="R168" i="3"/>
  <c r="Q168" i="3"/>
  <c r="S167" i="3"/>
  <c r="R167" i="3"/>
  <c r="Q167" i="3"/>
  <c r="S166" i="3"/>
  <c r="R166" i="3"/>
  <c r="Q166" i="3"/>
  <c r="S165" i="3"/>
  <c r="R165" i="3"/>
  <c r="Q165" i="3"/>
  <c r="S164" i="3"/>
  <c r="R164" i="3"/>
  <c r="Q164" i="3"/>
  <c r="S163" i="3"/>
  <c r="R163" i="3"/>
  <c r="Q163" i="3"/>
  <c r="S162" i="3"/>
  <c r="R162" i="3"/>
  <c r="Q162" i="3"/>
  <c r="S161" i="3"/>
  <c r="R161" i="3"/>
  <c r="Q161" i="3"/>
  <c r="S160" i="3"/>
  <c r="R160" i="3"/>
  <c r="Q160" i="3"/>
  <c r="S159" i="3"/>
  <c r="R159" i="3"/>
  <c r="Q159" i="3"/>
  <c r="S158" i="3"/>
  <c r="R158" i="3"/>
  <c r="Q158" i="3"/>
  <c r="S157" i="3"/>
  <c r="R157" i="3"/>
  <c r="Q157" i="3"/>
  <c r="S156" i="3"/>
  <c r="R156" i="3"/>
  <c r="Q156" i="3"/>
  <c r="S155" i="3"/>
  <c r="R155" i="3"/>
  <c r="Q155" i="3"/>
  <c r="S154" i="3"/>
  <c r="R154" i="3"/>
  <c r="Q154" i="3"/>
  <c r="S153" i="3"/>
  <c r="R153" i="3"/>
  <c r="Q153" i="3"/>
  <c r="S152" i="3"/>
  <c r="R152" i="3"/>
  <c r="Q152" i="3"/>
  <c r="S151" i="3"/>
  <c r="R151" i="3"/>
  <c r="Q151" i="3"/>
  <c r="S150" i="3"/>
  <c r="R150" i="3"/>
  <c r="Q150" i="3"/>
  <c r="S149" i="3"/>
  <c r="R149" i="3"/>
  <c r="Q149" i="3"/>
  <c r="S148" i="3"/>
  <c r="R148" i="3"/>
  <c r="Q148" i="3"/>
  <c r="S147" i="3"/>
  <c r="R147" i="3"/>
  <c r="Q147" i="3"/>
  <c r="S146" i="3"/>
  <c r="R146" i="3"/>
  <c r="Q146" i="3"/>
  <c r="S145" i="3"/>
  <c r="R145" i="3"/>
  <c r="Q145" i="3"/>
  <c r="S144" i="3"/>
  <c r="R144" i="3"/>
  <c r="Q144" i="3"/>
  <c r="S143" i="3"/>
  <c r="R143" i="3"/>
  <c r="Q143" i="3"/>
  <c r="S142" i="3"/>
  <c r="R142" i="3"/>
  <c r="Q142" i="3"/>
  <c r="S141" i="3"/>
  <c r="R141" i="3"/>
  <c r="Q141" i="3"/>
  <c r="S140" i="3"/>
  <c r="R140" i="3"/>
  <c r="Q140" i="3"/>
  <c r="S139" i="3"/>
  <c r="R139" i="3"/>
  <c r="Q139" i="3"/>
  <c r="S138" i="3"/>
  <c r="R138" i="3"/>
  <c r="Q138" i="3"/>
  <c r="S137" i="3"/>
  <c r="R137" i="3"/>
  <c r="Q137" i="3"/>
  <c r="S136" i="3"/>
  <c r="R136" i="3"/>
  <c r="Q136" i="3"/>
  <c r="S135" i="3"/>
  <c r="R135" i="3"/>
  <c r="Q135" i="3"/>
  <c r="S134" i="3"/>
  <c r="R134" i="3"/>
  <c r="Q134" i="3"/>
  <c r="S133" i="3"/>
  <c r="R133" i="3"/>
  <c r="Q133" i="3"/>
  <c r="S132" i="3"/>
  <c r="R132" i="3"/>
  <c r="Q132" i="3"/>
  <c r="S131" i="3"/>
  <c r="R131" i="3"/>
  <c r="Q131" i="3"/>
  <c r="S130" i="3"/>
  <c r="R130" i="3"/>
  <c r="Q130" i="3"/>
  <c r="S129" i="3"/>
  <c r="R129" i="3"/>
  <c r="Q129" i="3"/>
  <c r="S128" i="3"/>
  <c r="R128" i="3"/>
  <c r="Q128" i="3"/>
  <c r="S127" i="3"/>
  <c r="R127" i="3"/>
  <c r="Q127" i="3"/>
  <c r="S126" i="3"/>
  <c r="R126" i="3"/>
  <c r="Q126" i="3"/>
  <c r="S125" i="3"/>
  <c r="R125" i="3"/>
  <c r="Q125" i="3"/>
  <c r="S124" i="3"/>
  <c r="R124" i="3"/>
  <c r="Q124" i="3"/>
  <c r="S123" i="3"/>
  <c r="R123" i="3"/>
  <c r="Q123" i="3"/>
  <c r="S122" i="3"/>
  <c r="R122" i="3"/>
  <c r="Q122" i="3"/>
  <c r="S121" i="3"/>
  <c r="R121" i="3"/>
  <c r="Q121" i="3"/>
  <c r="S120" i="3"/>
  <c r="R120" i="3"/>
  <c r="Q120" i="3"/>
  <c r="S119" i="3"/>
  <c r="R119" i="3"/>
  <c r="Q119" i="3"/>
  <c r="S118" i="3"/>
  <c r="R118" i="3"/>
  <c r="Q118" i="3"/>
  <c r="S117" i="3"/>
  <c r="R117" i="3"/>
  <c r="Q117" i="3"/>
  <c r="S116" i="3"/>
  <c r="R116" i="3"/>
  <c r="Q116" i="3"/>
  <c r="S115" i="3"/>
  <c r="R115" i="3"/>
  <c r="Q115" i="3"/>
  <c r="S114" i="3"/>
  <c r="R114" i="3"/>
  <c r="Q114" i="3"/>
  <c r="S113" i="3"/>
  <c r="R113" i="3"/>
  <c r="Q113" i="3"/>
  <c r="S112" i="3"/>
  <c r="R112" i="3"/>
  <c r="Q112" i="3"/>
  <c r="S111" i="3"/>
  <c r="R111" i="3"/>
  <c r="Q111" i="3"/>
  <c r="S110" i="3"/>
  <c r="R110" i="3"/>
  <c r="Q110" i="3"/>
  <c r="S109" i="3"/>
  <c r="R109" i="3"/>
  <c r="Q109" i="3"/>
  <c r="S108" i="3"/>
  <c r="R108" i="3"/>
  <c r="Q108" i="3"/>
  <c r="S107" i="3"/>
  <c r="R107" i="3"/>
  <c r="Q107" i="3"/>
  <c r="S106" i="3"/>
  <c r="R106" i="3"/>
  <c r="Q106" i="3"/>
  <c r="S105" i="3"/>
  <c r="R105" i="3"/>
  <c r="Q105" i="3"/>
  <c r="S104" i="3"/>
  <c r="R104" i="3"/>
  <c r="Q104" i="3"/>
  <c r="S103" i="3"/>
  <c r="R103" i="3"/>
  <c r="Q103" i="3"/>
  <c r="S102" i="3"/>
  <c r="R102" i="3"/>
  <c r="Q102" i="3"/>
  <c r="S101" i="3"/>
  <c r="R101" i="3"/>
  <c r="Q101" i="3"/>
  <c r="S100" i="3"/>
  <c r="R100" i="3"/>
  <c r="Q100" i="3"/>
  <c r="S99" i="3"/>
  <c r="R99" i="3"/>
  <c r="Q99" i="3"/>
  <c r="S98" i="3"/>
  <c r="R98" i="3"/>
  <c r="Q98" i="3"/>
  <c r="S97" i="3"/>
  <c r="R97" i="3"/>
  <c r="Q97" i="3"/>
  <c r="S96" i="3"/>
  <c r="R96" i="3"/>
  <c r="Q96" i="3"/>
  <c r="S95" i="3"/>
  <c r="R95" i="3"/>
  <c r="Q95" i="3"/>
  <c r="S94" i="3"/>
  <c r="R94" i="3"/>
  <c r="Q94" i="3"/>
  <c r="S93" i="3"/>
  <c r="R93" i="3"/>
  <c r="Q93" i="3"/>
  <c r="S92" i="3"/>
  <c r="R92" i="3"/>
  <c r="Q92" i="3"/>
  <c r="S91" i="3"/>
  <c r="R91" i="3"/>
  <c r="Q91" i="3"/>
  <c r="S90" i="3"/>
  <c r="R90" i="3"/>
  <c r="Q90" i="3"/>
  <c r="S89" i="3"/>
  <c r="R89" i="3"/>
  <c r="Q89" i="3"/>
  <c r="S88" i="3"/>
  <c r="R88" i="3"/>
  <c r="Q88" i="3"/>
  <c r="S87" i="3"/>
  <c r="R87" i="3"/>
  <c r="Q87" i="3"/>
  <c r="S86" i="3"/>
  <c r="R86" i="3"/>
  <c r="Q86" i="3"/>
  <c r="S85" i="3"/>
  <c r="R85" i="3"/>
  <c r="Q85" i="3"/>
  <c r="S84" i="3"/>
  <c r="R84" i="3"/>
  <c r="Q84" i="3"/>
  <c r="S83" i="3"/>
  <c r="R83" i="3"/>
  <c r="Q83" i="3"/>
  <c r="S82" i="3"/>
  <c r="R82" i="3"/>
  <c r="Q82" i="3"/>
  <c r="S81" i="3"/>
  <c r="R81" i="3"/>
  <c r="Q81" i="3"/>
  <c r="S80" i="3"/>
  <c r="R80" i="3"/>
  <c r="Q80" i="3"/>
  <c r="S79" i="3"/>
  <c r="R79" i="3"/>
  <c r="Q79" i="3"/>
  <c r="S78" i="3"/>
  <c r="R78" i="3"/>
  <c r="Q78" i="3"/>
  <c r="S77" i="3"/>
  <c r="R77" i="3"/>
  <c r="Q77" i="3"/>
  <c r="S76" i="3"/>
  <c r="R76" i="3"/>
  <c r="Q76" i="3"/>
  <c r="S75" i="3"/>
  <c r="R75" i="3"/>
  <c r="Q75" i="3"/>
  <c r="S74" i="3"/>
  <c r="R74" i="3"/>
  <c r="Q74" i="3"/>
  <c r="S73" i="3"/>
  <c r="R73" i="3"/>
  <c r="Q73" i="3"/>
  <c r="S72" i="3"/>
  <c r="R72" i="3"/>
  <c r="Q72" i="3"/>
  <c r="S71" i="3"/>
  <c r="R71" i="3"/>
  <c r="Q71" i="3"/>
  <c r="S70" i="3"/>
  <c r="R70" i="3"/>
  <c r="Q70" i="3"/>
  <c r="S69" i="3"/>
  <c r="R69" i="3"/>
  <c r="Q69" i="3"/>
  <c r="S68" i="3"/>
  <c r="R68" i="3"/>
  <c r="Q68" i="3"/>
  <c r="S67" i="3"/>
  <c r="R67" i="3"/>
  <c r="Q67" i="3"/>
  <c r="S66" i="3"/>
  <c r="R66" i="3"/>
  <c r="Q66" i="3"/>
  <c r="S65" i="3"/>
  <c r="R65" i="3"/>
  <c r="Q65" i="3"/>
  <c r="S64" i="3"/>
  <c r="R64" i="3"/>
  <c r="Q64" i="3"/>
  <c r="S63" i="3"/>
  <c r="R63" i="3"/>
  <c r="Q63" i="3"/>
  <c r="S62" i="3"/>
  <c r="R62" i="3"/>
  <c r="Q62" i="3"/>
  <c r="S61" i="3"/>
  <c r="R61" i="3"/>
  <c r="Q61" i="3"/>
  <c r="S60" i="3"/>
  <c r="R60" i="3"/>
  <c r="Q60" i="3"/>
  <c r="S59" i="3"/>
  <c r="R59" i="3"/>
  <c r="Q59" i="3"/>
  <c r="S58" i="3"/>
  <c r="R58" i="3"/>
  <c r="Q58" i="3"/>
  <c r="S57" i="3"/>
  <c r="R57" i="3"/>
  <c r="Q57" i="3"/>
  <c r="S56" i="3"/>
  <c r="R56" i="3"/>
  <c r="Q56" i="3"/>
  <c r="S55" i="3"/>
  <c r="R55" i="3"/>
  <c r="Q55" i="3"/>
  <c r="S54" i="3"/>
  <c r="R54" i="3"/>
  <c r="Q54" i="3"/>
  <c r="S53" i="3"/>
  <c r="R53" i="3"/>
  <c r="Q53" i="3"/>
  <c r="S52" i="3"/>
  <c r="R52" i="3"/>
  <c r="Q52" i="3"/>
  <c r="S51" i="3"/>
  <c r="R51" i="3"/>
  <c r="Q51" i="3"/>
  <c r="S50" i="3"/>
  <c r="R50" i="3"/>
  <c r="Q50" i="3"/>
  <c r="S49" i="3"/>
  <c r="R49" i="3"/>
  <c r="Q49" i="3"/>
  <c r="S48" i="3"/>
  <c r="R48" i="3"/>
  <c r="Q48" i="3"/>
  <c r="S47" i="3"/>
  <c r="R47" i="3"/>
  <c r="Q47" i="3"/>
  <c r="S46" i="3"/>
  <c r="R46" i="3"/>
  <c r="Q46" i="3"/>
  <c r="S45" i="3"/>
  <c r="R45" i="3"/>
  <c r="Q45" i="3"/>
  <c r="S44" i="3"/>
  <c r="R44" i="3"/>
  <c r="Q44" i="3"/>
  <c r="S43" i="3"/>
  <c r="R43" i="3"/>
  <c r="Q43" i="3"/>
  <c r="S42" i="3"/>
  <c r="R42" i="3"/>
  <c r="Q42" i="3"/>
  <c r="S41" i="3"/>
  <c r="R41" i="3"/>
  <c r="Q41" i="3"/>
  <c r="S40" i="3"/>
  <c r="R40" i="3"/>
  <c r="Q40" i="3"/>
  <c r="S39" i="3"/>
  <c r="R39" i="3"/>
  <c r="Q39" i="3"/>
  <c r="S38" i="3"/>
  <c r="R38" i="3"/>
  <c r="Q38" i="3"/>
  <c r="S37" i="3"/>
  <c r="R37" i="3"/>
  <c r="Q37" i="3"/>
  <c r="S36" i="3"/>
  <c r="R36" i="3"/>
  <c r="Q36" i="3"/>
  <c r="S35" i="3"/>
  <c r="R35" i="3"/>
  <c r="Q35" i="3"/>
  <c r="S34" i="3"/>
  <c r="R34" i="3"/>
  <c r="Q34" i="3"/>
  <c r="S33" i="3"/>
  <c r="R33" i="3"/>
  <c r="Q33" i="3"/>
  <c r="S32" i="3"/>
  <c r="R32" i="3"/>
  <c r="Q32" i="3"/>
  <c r="S31" i="3"/>
  <c r="R31" i="3"/>
  <c r="Q31" i="3"/>
  <c r="S30" i="3"/>
  <c r="R30" i="3"/>
  <c r="Q30" i="3"/>
  <c r="S29" i="3"/>
  <c r="R29" i="3"/>
  <c r="Q29" i="3"/>
  <c r="S28" i="3"/>
  <c r="R28" i="3"/>
  <c r="Q28" i="3"/>
  <c r="S27" i="3"/>
  <c r="R27" i="3"/>
  <c r="Q27" i="3"/>
  <c r="S26" i="3"/>
  <c r="R26" i="3"/>
  <c r="Q26" i="3"/>
  <c r="S25" i="3"/>
  <c r="R25" i="3"/>
  <c r="Q25" i="3"/>
  <c r="S24" i="3"/>
  <c r="R24" i="3"/>
  <c r="Q24" i="3"/>
  <c r="S23" i="3"/>
  <c r="R23" i="3"/>
  <c r="Q23" i="3"/>
  <c r="S22" i="3"/>
  <c r="R22" i="3"/>
  <c r="Q22" i="3"/>
  <c r="S21" i="3"/>
  <c r="R21" i="3"/>
  <c r="Q21" i="3"/>
  <c r="S20" i="3"/>
  <c r="R20" i="3"/>
  <c r="Q20" i="3"/>
  <c r="S19" i="3"/>
  <c r="R19" i="3"/>
  <c r="Q19" i="3"/>
  <c r="S18" i="3"/>
  <c r="R18" i="3"/>
  <c r="Q18" i="3"/>
  <c r="R17" i="3"/>
  <c r="Q17" i="3"/>
  <c r="R16" i="3"/>
  <c r="Q16" i="3"/>
  <c r="R15" i="3"/>
  <c r="Q15" i="3"/>
  <c r="R14" i="3"/>
  <c r="Q14" i="3"/>
  <c r="R13" i="3"/>
  <c r="Q13" i="3"/>
  <c r="R12" i="3"/>
  <c r="Q12" i="3"/>
  <c r="R11" i="3"/>
  <c r="Q11" i="3"/>
  <c r="R10" i="3"/>
  <c r="Q10" i="3"/>
  <c r="R9" i="3"/>
  <c r="Q9" i="3"/>
  <c r="Q8" i="3"/>
  <c r="Q7" i="3"/>
  <c r="M334" i="3"/>
  <c r="N334" i="3"/>
  <c r="O334" i="3"/>
  <c r="O333" i="3"/>
  <c r="N333" i="3"/>
  <c r="M333" i="3"/>
  <c r="O332" i="3"/>
  <c r="N332" i="3"/>
  <c r="M332" i="3"/>
  <c r="O331" i="3"/>
  <c r="N331" i="3"/>
  <c r="M331" i="3"/>
  <c r="O330" i="3"/>
  <c r="N330" i="3"/>
  <c r="M330" i="3"/>
  <c r="O329" i="3"/>
  <c r="N329" i="3"/>
  <c r="M329" i="3"/>
  <c r="O328" i="3"/>
  <c r="N328" i="3"/>
  <c r="M328" i="3"/>
  <c r="O327" i="3"/>
  <c r="N327" i="3"/>
  <c r="M327" i="3"/>
  <c r="O326" i="3"/>
  <c r="N326" i="3"/>
  <c r="M326" i="3"/>
  <c r="O325" i="3"/>
  <c r="N325" i="3"/>
  <c r="M325" i="3"/>
  <c r="O324" i="3"/>
  <c r="N324" i="3"/>
  <c r="M324" i="3"/>
  <c r="O323" i="3"/>
  <c r="N323" i="3"/>
  <c r="M323" i="3"/>
  <c r="O322" i="3"/>
  <c r="N322" i="3"/>
  <c r="M322" i="3"/>
  <c r="O321" i="3"/>
  <c r="N321" i="3"/>
  <c r="M321" i="3"/>
  <c r="O320" i="3"/>
  <c r="N320" i="3"/>
  <c r="M320" i="3"/>
  <c r="O319" i="3"/>
  <c r="N319" i="3"/>
  <c r="M319" i="3"/>
  <c r="O318" i="3"/>
  <c r="N318" i="3"/>
  <c r="M318" i="3"/>
  <c r="O317" i="3"/>
  <c r="N317" i="3"/>
  <c r="M317" i="3"/>
  <c r="O316" i="3"/>
  <c r="N316" i="3"/>
  <c r="M316" i="3"/>
  <c r="O315" i="3"/>
  <c r="N315" i="3"/>
  <c r="M315" i="3"/>
  <c r="O314" i="3"/>
  <c r="N314" i="3"/>
  <c r="M314" i="3"/>
  <c r="O313" i="3"/>
  <c r="N313" i="3"/>
  <c r="M313" i="3"/>
  <c r="O312" i="3"/>
  <c r="N312" i="3"/>
  <c r="M312" i="3"/>
  <c r="O311" i="3"/>
  <c r="N311" i="3"/>
  <c r="M311" i="3"/>
  <c r="O310" i="3"/>
  <c r="N310" i="3"/>
  <c r="M310" i="3"/>
  <c r="O309" i="3"/>
  <c r="N309" i="3"/>
  <c r="M309" i="3"/>
  <c r="O308" i="3"/>
  <c r="N308" i="3"/>
  <c r="M308" i="3"/>
  <c r="O307" i="3"/>
  <c r="N307" i="3"/>
  <c r="M307" i="3"/>
  <c r="O306" i="3"/>
  <c r="N306" i="3"/>
  <c r="M306" i="3"/>
  <c r="O305" i="3"/>
  <c r="N305" i="3"/>
  <c r="M305" i="3"/>
  <c r="O304" i="3"/>
  <c r="N304" i="3"/>
  <c r="M304" i="3"/>
  <c r="O303" i="3"/>
  <c r="N303" i="3"/>
  <c r="M303" i="3"/>
  <c r="O302" i="3"/>
  <c r="N302" i="3"/>
  <c r="M302" i="3"/>
  <c r="O301" i="3"/>
  <c r="N301" i="3"/>
  <c r="M301" i="3"/>
  <c r="O300" i="3"/>
  <c r="N300" i="3"/>
  <c r="M300" i="3"/>
  <c r="O299" i="3"/>
  <c r="N299" i="3"/>
  <c r="M299" i="3"/>
  <c r="O298" i="3"/>
  <c r="N298" i="3"/>
  <c r="M298" i="3"/>
  <c r="O297" i="3"/>
  <c r="N297" i="3"/>
  <c r="M297" i="3"/>
  <c r="O296" i="3"/>
  <c r="N296" i="3"/>
  <c r="M296" i="3"/>
  <c r="O295" i="3"/>
  <c r="N295" i="3"/>
  <c r="M295" i="3"/>
  <c r="O294" i="3"/>
  <c r="N294" i="3"/>
  <c r="M294" i="3"/>
  <c r="O293" i="3"/>
  <c r="N293" i="3"/>
  <c r="M293" i="3"/>
  <c r="O292" i="3"/>
  <c r="N292" i="3"/>
  <c r="M292" i="3"/>
  <c r="O291" i="3"/>
  <c r="N291" i="3"/>
  <c r="M291" i="3"/>
  <c r="O290" i="3"/>
  <c r="N290" i="3"/>
  <c r="M290" i="3"/>
  <c r="O289" i="3"/>
  <c r="N289" i="3"/>
  <c r="M289" i="3"/>
  <c r="O288" i="3"/>
  <c r="N288" i="3"/>
  <c r="M288" i="3"/>
  <c r="O287" i="3"/>
  <c r="N287" i="3"/>
  <c r="M287" i="3"/>
  <c r="O286" i="3"/>
  <c r="N286" i="3"/>
  <c r="M286" i="3"/>
  <c r="O285" i="3"/>
  <c r="N285" i="3"/>
  <c r="M285" i="3"/>
  <c r="O284" i="3"/>
  <c r="N284" i="3"/>
  <c r="M284" i="3"/>
  <c r="O283" i="3"/>
  <c r="N283" i="3"/>
  <c r="M283" i="3"/>
  <c r="O282" i="3"/>
  <c r="N282" i="3"/>
  <c r="M282" i="3"/>
  <c r="O281" i="3"/>
  <c r="N281" i="3"/>
  <c r="M281" i="3"/>
  <c r="O280" i="3"/>
  <c r="N280" i="3"/>
  <c r="M280" i="3"/>
  <c r="O279" i="3"/>
  <c r="N279" i="3"/>
  <c r="M279" i="3"/>
  <c r="O278" i="3"/>
  <c r="N278" i="3"/>
  <c r="M278" i="3"/>
  <c r="O277" i="3"/>
  <c r="N277" i="3"/>
  <c r="M277" i="3"/>
  <c r="O276" i="3"/>
  <c r="N276" i="3"/>
  <c r="M276" i="3"/>
  <c r="O275" i="3"/>
  <c r="N275" i="3"/>
  <c r="M275" i="3"/>
  <c r="O274" i="3"/>
  <c r="N274" i="3"/>
  <c r="M274" i="3"/>
  <c r="O273" i="3"/>
  <c r="N273" i="3"/>
  <c r="M273" i="3"/>
  <c r="O272" i="3"/>
  <c r="N272" i="3"/>
  <c r="M272" i="3"/>
  <c r="O271" i="3"/>
  <c r="N271" i="3"/>
  <c r="M271" i="3"/>
  <c r="O270" i="3"/>
  <c r="N270" i="3"/>
  <c r="M270" i="3"/>
  <c r="O269" i="3"/>
  <c r="N269" i="3"/>
  <c r="M269" i="3"/>
  <c r="O268" i="3"/>
  <c r="N268" i="3"/>
  <c r="M268" i="3"/>
  <c r="O267" i="3"/>
  <c r="N267" i="3"/>
  <c r="M267" i="3"/>
  <c r="O266" i="3"/>
  <c r="N266" i="3"/>
  <c r="M266" i="3"/>
  <c r="O265" i="3"/>
  <c r="N265" i="3"/>
  <c r="M265" i="3"/>
  <c r="O264" i="3"/>
  <c r="N264" i="3"/>
  <c r="M264" i="3"/>
  <c r="O263" i="3"/>
  <c r="N263" i="3"/>
  <c r="M263" i="3"/>
  <c r="O262" i="3"/>
  <c r="N262" i="3"/>
  <c r="M262" i="3"/>
  <c r="O261" i="3"/>
  <c r="N261" i="3"/>
  <c r="M261" i="3"/>
  <c r="O260" i="3"/>
  <c r="N260" i="3"/>
  <c r="M260" i="3"/>
  <c r="O259" i="3"/>
  <c r="N259" i="3"/>
  <c r="M259" i="3"/>
  <c r="O258" i="3"/>
  <c r="N258" i="3"/>
  <c r="M258" i="3"/>
  <c r="O257" i="3"/>
  <c r="N257" i="3"/>
  <c r="M257" i="3"/>
  <c r="O256" i="3"/>
  <c r="N256" i="3"/>
  <c r="M256" i="3"/>
  <c r="O255" i="3"/>
  <c r="N255" i="3"/>
  <c r="M255" i="3"/>
  <c r="O254" i="3"/>
  <c r="N254" i="3"/>
  <c r="M254" i="3"/>
  <c r="O253" i="3"/>
  <c r="N253" i="3"/>
  <c r="M253" i="3"/>
  <c r="O252" i="3"/>
  <c r="N252" i="3"/>
  <c r="M252" i="3"/>
  <c r="O251" i="3"/>
  <c r="N251" i="3"/>
  <c r="M251" i="3"/>
  <c r="O250" i="3"/>
  <c r="N250" i="3"/>
  <c r="M250" i="3"/>
  <c r="O249" i="3"/>
  <c r="N249" i="3"/>
  <c r="M249" i="3"/>
  <c r="O248" i="3"/>
  <c r="N248" i="3"/>
  <c r="M248" i="3"/>
  <c r="O247" i="3"/>
  <c r="N247" i="3"/>
  <c r="M247" i="3"/>
  <c r="O246" i="3"/>
  <c r="N246" i="3"/>
  <c r="M246" i="3"/>
  <c r="O245" i="3"/>
  <c r="N245" i="3"/>
  <c r="M245" i="3"/>
  <c r="O244" i="3"/>
  <c r="N244" i="3"/>
  <c r="M244" i="3"/>
  <c r="O243" i="3"/>
  <c r="N243" i="3"/>
  <c r="M243" i="3"/>
  <c r="O242" i="3"/>
  <c r="N242" i="3"/>
  <c r="M242" i="3"/>
  <c r="O241" i="3"/>
  <c r="N241" i="3"/>
  <c r="M241" i="3"/>
  <c r="O240" i="3"/>
  <c r="N240" i="3"/>
  <c r="M240" i="3"/>
  <c r="O239" i="3"/>
  <c r="N239" i="3"/>
  <c r="M239" i="3"/>
  <c r="O238" i="3"/>
  <c r="N238" i="3"/>
  <c r="M238" i="3"/>
  <c r="O237" i="3"/>
  <c r="N237" i="3"/>
  <c r="M237" i="3"/>
  <c r="O236" i="3"/>
  <c r="N236" i="3"/>
  <c r="M236" i="3"/>
  <c r="O235" i="3"/>
  <c r="N235" i="3"/>
  <c r="M235" i="3"/>
  <c r="O234" i="3"/>
  <c r="N234" i="3"/>
  <c r="M234" i="3"/>
  <c r="O233" i="3"/>
  <c r="N233" i="3"/>
  <c r="M233" i="3"/>
  <c r="O232" i="3"/>
  <c r="N232" i="3"/>
  <c r="M232" i="3"/>
  <c r="O231" i="3"/>
  <c r="N231" i="3"/>
  <c r="M231" i="3"/>
  <c r="O230" i="3"/>
  <c r="N230" i="3"/>
  <c r="M230" i="3"/>
  <c r="O229" i="3"/>
  <c r="N229" i="3"/>
  <c r="M229" i="3"/>
  <c r="O228" i="3"/>
  <c r="N228" i="3"/>
  <c r="M228" i="3"/>
  <c r="O227" i="3"/>
  <c r="N227" i="3"/>
  <c r="M227" i="3"/>
  <c r="O226" i="3"/>
  <c r="N226" i="3"/>
  <c r="M226" i="3"/>
  <c r="O225" i="3"/>
  <c r="N225" i="3"/>
  <c r="M225" i="3"/>
  <c r="O224" i="3"/>
  <c r="N224" i="3"/>
  <c r="M224" i="3"/>
  <c r="O223" i="3"/>
  <c r="N223" i="3"/>
  <c r="M223" i="3"/>
  <c r="O222" i="3"/>
  <c r="N222" i="3"/>
  <c r="M222" i="3"/>
  <c r="O221" i="3"/>
  <c r="N221" i="3"/>
  <c r="M221" i="3"/>
  <c r="O220" i="3"/>
  <c r="N220" i="3"/>
  <c r="M220" i="3"/>
  <c r="O219" i="3"/>
  <c r="N219" i="3"/>
  <c r="M219" i="3"/>
  <c r="O218" i="3"/>
  <c r="N218" i="3"/>
  <c r="M218" i="3"/>
  <c r="O217" i="3"/>
  <c r="N217" i="3"/>
  <c r="M217" i="3"/>
  <c r="O216" i="3"/>
  <c r="N216" i="3"/>
  <c r="M216" i="3"/>
  <c r="O215" i="3"/>
  <c r="N215" i="3"/>
  <c r="M215" i="3"/>
  <c r="O214" i="3"/>
  <c r="N214" i="3"/>
  <c r="M214" i="3"/>
  <c r="O213" i="3"/>
  <c r="N213" i="3"/>
  <c r="M213" i="3"/>
  <c r="O212" i="3"/>
  <c r="N212" i="3"/>
  <c r="M212" i="3"/>
  <c r="O211" i="3"/>
  <c r="N211" i="3"/>
  <c r="M211" i="3"/>
  <c r="O210" i="3"/>
  <c r="N210" i="3"/>
  <c r="M210" i="3"/>
  <c r="O209" i="3"/>
  <c r="N209" i="3"/>
  <c r="M209" i="3"/>
  <c r="O208" i="3"/>
  <c r="N208" i="3"/>
  <c r="M208" i="3"/>
  <c r="O207" i="3"/>
  <c r="N207" i="3"/>
  <c r="M207" i="3"/>
  <c r="O206" i="3"/>
  <c r="N206" i="3"/>
  <c r="M206" i="3"/>
  <c r="O205" i="3"/>
  <c r="N205" i="3"/>
  <c r="M205" i="3"/>
  <c r="O204" i="3"/>
  <c r="N204" i="3"/>
  <c r="M204" i="3"/>
  <c r="O203" i="3"/>
  <c r="N203" i="3"/>
  <c r="M203" i="3"/>
  <c r="O202" i="3"/>
  <c r="N202" i="3"/>
  <c r="M202" i="3"/>
  <c r="O201" i="3"/>
  <c r="N201" i="3"/>
  <c r="M201" i="3"/>
  <c r="O200" i="3"/>
  <c r="N200" i="3"/>
  <c r="M200" i="3"/>
  <c r="O199" i="3"/>
  <c r="N199" i="3"/>
  <c r="M199" i="3"/>
  <c r="O198" i="3"/>
  <c r="N198" i="3"/>
  <c r="M198" i="3"/>
  <c r="O197" i="3"/>
  <c r="N197" i="3"/>
  <c r="M197" i="3"/>
  <c r="O196" i="3"/>
  <c r="N196" i="3"/>
  <c r="M196" i="3"/>
  <c r="O195" i="3"/>
  <c r="N195" i="3"/>
  <c r="M195" i="3"/>
  <c r="O194" i="3"/>
  <c r="N194" i="3"/>
  <c r="M194" i="3"/>
  <c r="O193" i="3"/>
  <c r="N193" i="3"/>
  <c r="M193" i="3"/>
  <c r="O192" i="3"/>
  <c r="N192" i="3"/>
  <c r="M192" i="3"/>
  <c r="O191" i="3"/>
  <c r="N191" i="3"/>
  <c r="M191" i="3"/>
  <c r="O190" i="3"/>
  <c r="N190" i="3"/>
  <c r="M190" i="3"/>
  <c r="O189" i="3"/>
  <c r="N189" i="3"/>
  <c r="M189" i="3"/>
  <c r="O188" i="3"/>
  <c r="N188" i="3"/>
  <c r="M188" i="3"/>
  <c r="O187" i="3"/>
  <c r="N187" i="3"/>
  <c r="M187" i="3"/>
  <c r="O186" i="3"/>
  <c r="N186" i="3"/>
  <c r="M186" i="3"/>
  <c r="O185" i="3"/>
  <c r="N185" i="3"/>
  <c r="M185" i="3"/>
  <c r="O184" i="3"/>
  <c r="N184" i="3"/>
  <c r="M184" i="3"/>
  <c r="O183" i="3"/>
  <c r="N183" i="3"/>
  <c r="M183" i="3"/>
  <c r="O182" i="3"/>
  <c r="N182" i="3"/>
  <c r="M182" i="3"/>
  <c r="O181" i="3"/>
  <c r="N181" i="3"/>
  <c r="M181" i="3"/>
  <c r="O180" i="3"/>
  <c r="N180" i="3"/>
  <c r="M180" i="3"/>
  <c r="O179" i="3"/>
  <c r="N179" i="3"/>
  <c r="M179" i="3"/>
  <c r="O178" i="3"/>
  <c r="N178" i="3"/>
  <c r="M178" i="3"/>
  <c r="O177" i="3"/>
  <c r="N177" i="3"/>
  <c r="M177" i="3"/>
  <c r="O176" i="3"/>
  <c r="N176" i="3"/>
  <c r="M176" i="3"/>
  <c r="O175" i="3"/>
  <c r="N175" i="3"/>
  <c r="M175" i="3"/>
  <c r="O174" i="3"/>
  <c r="N174" i="3"/>
  <c r="M174" i="3"/>
  <c r="O173" i="3"/>
  <c r="N173" i="3"/>
  <c r="M173" i="3"/>
  <c r="O172" i="3"/>
  <c r="N172" i="3"/>
  <c r="M172" i="3"/>
  <c r="O171" i="3"/>
  <c r="N171" i="3"/>
  <c r="M171" i="3"/>
  <c r="O170" i="3"/>
  <c r="N170" i="3"/>
  <c r="M170" i="3"/>
  <c r="O169" i="3"/>
  <c r="N169" i="3"/>
  <c r="M169" i="3"/>
  <c r="O168" i="3"/>
  <c r="N168" i="3"/>
  <c r="M168" i="3"/>
  <c r="O167" i="3"/>
  <c r="N167" i="3"/>
  <c r="M167" i="3"/>
  <c r="O166" i="3"/>
  <c r="N166" i="3"/>
  <c r="M166" i="3"/>
  <c r="O165" i="3"/>
  <c r="N165" i="3"/>
  <c r="M165" i="3"/>
  <c r="O164" i="3"/>
  <c r="N164" i="3"/>
  <c r="M164" i="3"/>
  <c r="O163" i="3"/>
  <c r="N163" i="3"/>
  <c r="M163" i="3"/>
  <c r="O162" i="3"/>
  <c r="N162" i="3"/>
  <c r="M162" i="3"/>
  <c r="O161" i="3"/>
  <c r="N161" i="3"/>
  <c r="M161" i="3"/>
  <c r="O160" i="3"/>
  <c r="N160" i="3"/>
  <c r="M160" i="3"/>
  <c r="O159" i="3"/>
  <c r="N159" i="3"/>
  <c r="M159" i="3"/>
  <c r="O158" i="3"/>
  <c r="N158" i="3"/>
  <c r="M158" i="3"/>
  <c r="O157" i="3"/>
  <c r="N157" i="3"/>
  <c r="M157" i="3"/>
  <c r="O156" i="3"/>
  <c r="N156" i="3"/>
  <c r="M156" i="3"/>
  <c r="O155" i="3"/>
  <c r="N155" i="3"/>
  <c r="M155" i="3"/>
  <c r="O154" i="3"/>
  <c r="N154" i="3"/>
  <c r="M154" i="3"/>
  <c r="O153" i="3"/>
  <c r="N153" i="3"/>
  <c r="M153" i="3"/>
  <c r="O152" i="3"/>
  <c r="N152" i="3"/>
  <c r="M152" i="3"/>
  <c r="O151" i="3"/>
  <c r="N151" i="3"/>
  <c r="M151" i="3"/>
  <c r="O150" i="3"/>
  <c r="N150" i="3"/>
  <c r="M150" i="3"/>
  <c r="O149" i="3"/>
  <c r="N149" i="3"/>
  <c r="M149" i="3"/>
  <c r="O148" i="3"/>
  <c r="N148" i="3"/>
  <c r="M148" i="3"/>
  <c r="O147" i="3"/>
  <c r="N147" i="3"/>
  <c r="M147" i="3"/>
  <c r="O146" i="3"/>
  <c r="N146" i="3"/>
  <c r="M146" i="3"/>
  <c r="O145" i="3"/>
  <c r="N145" i="3"/>
  <c r="M145" i="3"/>
  <c r="O144" i="3"/>
  <c r="N144" i="3"/>
  <c r="M144" i="3"/>
  <c r="O143" i="3"/>
  <c r="N143" i="3"/>
  <c r="M143" i="3"/>
  <c r="O142" i="3"/>
  <c r="N142" i="3"/>
  <c r="M142" i="3"/>
  <c r="O141" i="3"/>
  <c r="N141" i="3"/>
  <c r="M141" i="3"/>
  <c r="O140" i="3"/>
  <c r="N140" i="3"/>
  <c r="M140" i="3"/>
  <c r="O139" i="3"/>
  <c r="N139" i="3"/>
  <c r="M139" i="3"/>
  <c r="O138" i="3"/>
  <c r="N138" i="3"/>
  <c r="M138" i="3"/>
  <c r="O137" i="3"/>
  <c r="N137" i="3"/>
  <c r="M137" i="3"/>
  <c r="O136" i="3"/>
  <c r="N136" i="3"/>
  <c r="M136" i="3"/>
  <c r="O135" i="3"/>
  <c r="N135" i="3"/>
  <c r="M135" i="3"/>
  <c r="O134" i="3"/>
  <c r="N134" i="3"/>
  <c r="M134" i="3"/>
  <c r="O133" i="3"/>
  <c r="N133" i="3"/>
  <c r="M133" i="3"/>
  <c r="O132" i="3"/>
  <c r="N132" i="3"/>
  <c r="M132" i="3"/>
  <c r="O131" i="3"/>
  <c r="N131" i="3"/>
  <c r="M131" i="3"/>
  <c r="O130" i="3"/>
  <c r="N130" i="3"/>
  <c r="M130" i="3"/>
  <c r="O129" i="3"/>
  <c r="N129" i="3"/>
  <c r="M129" i="3"/>
  <c r="O128" i="3"/>
  <c r="N128" i="3"/>
  <c r="M128" i="3"/>
  <c r="O127" i="3"/>
  <c r="N127" i="3"/>
  <c r="M127" i="3"/>
  <c r="O126" i="3"/>
  <c r="N126" i="3"/>
  <c r="M126" i="3"/>
  <c r="O125" i="3"/>
  <c r="N125" i="3"/>
  <c r="M125" i="3"/>
  <c r="O124" i="3"/>
  <c r="N124" i="3"/>
  <c r="M124" i="3"/>
  <c r="O123" i="3"/>
  <c r="N123" i="3"/>
  <c r="M123" i="3"/>
  <c r="O122" i="3"/>
  <c r="N122" i="3"/>
  <c r="M122" i="3"/>
  <c r="O121" i="3"/>
  <c r="N121" i="3"/>
  <c r="M121" i="3"/>
  <c r="O120" i="3"/>
  <c r="N120" i="3"/>
  <c r="M120" i="3"/>
  <c r="O119" i="3"/>
  <c r="N119" i="3"/>
  <c r="M119" i="3"/>
  <c r="O118" i="3"/>
  <c r="N118" i="3"/>
  <c r="M118" i="3"/>
  <c r="O117" i="3"/>
  <c r="N117" i="3"/>
  <c r="M117" i="3"/>
  <c r="O116" i="3"/>
  <c r="N116" i="3"/>
  <c r="M116" i="3"/>
  <c r="O115" i="3"/>
  <c r="N115" i="3"/>
  <c r="M115" i="3"/>
  <c r="O114" i="3"/>
  <c r="N114" i="3"/>
  <c r="M114" i="3"/>
  <c r="O113" i="3"/>
  <c r="N113" i="3"/>
  <c r="M113" i="3"/>
  <c r="O112" i="3"/>
  <c r="N112" i="3"/>
  <c r="M112" i="3"/>
  <c r="O111" i="3"/>
  <c r="N111" i="3"/>
  <c r="M111" i="3"/>
  <c r="O110" i="3"/>
  <c r="N110" i="3"/>
  <c r="M110" i="3"/>
  <c r="O109" i="3"/>
  <c r="N109" i="3"/>
  <c r="M109" i="3"/>
  <c r="O108" i="3"/>
  <c r="N108" i="3"/>
  <c r="M108" i="3"/>
  <c r="O107" i="3"/>
  <c r="N107" i="3"/>
  <c r="M107" i="3"/>
  <c r="O106" i="3"/>
  <c r="N106" i="3"/>
  <c r="M106" i="3"/>
  <c r="O105" i="3"/>
  <c r="N105" i="3"/>
  <c r="M105" i="3"/>
  <c r="O104" i="3"/>
  <c r="N104" i="3"/>
  <c r="M104" i="3"/>
  <c r="O103" i="3"/>
  <c r="N103" i="3"/>
  <c r="M103" i="3"/>
  <c r="O102" i="3"/>
  <c r="N102" i="3"/>
  <c r="M102" i="3"/>
  <c r="O101" i="3"/>
  <c r="N101" i="3"/>
  <c r="M101" i="3"/>
  <c r="O100" i="3"/>
  <c r="N100" i="3"/>
  <c r="M100" i="3"/>
  <c r="O99" i="3"/>
  <c r="N99" i="3"/>
  <c r="M99" i="3"/>
  <c r="O98" i="3"/>
  <c r="N98" i="3"/>
  <c r="M98" i="3"/>
  <c r="O97" i="3"/>
  <c r="N97" i="3"/>
  <c r="M97" i="3"/>
  <c r="O96" i="3"/>
  <c r="N96" i="3"/>
  <c r="M96" i="3"/>
  <c r="O95" i="3"/>
  <c r="N95" i="3"/>
  <c r="M95" i="3"/>
  <c r="O94" i="3"/>
  <c r="N94" i="3"/>
  <c r="M94" i="3"/>
  <c r="O93" i="3"/>
  <c r="N93" i="3"/>
  <c r="M93" i="3"/>
  <c r="O92" i="3"/>
  <c r="N92" i="3"/>
  <c r="M92" i="3"/>
  <c r="O91" i="3"/>
  <c r="N91" i="3"/>
  <c r="M91" i="3"/>
  <c r="O90" i="3"/>
  <c r="N90" i="3"/>
  <c r="M90" i="3"/>
  <c r="O89" i="3"/>
  <c r="N89" i="3"/>
  <c r="M89" i="3"/>
  <c r="O88" i="3"/>
  <c r="N88" i="3"/>
  <c r="M88" i="3"/>
  <c r="O87" i="3"/>
  <c r="N87" i="3"/>
  <c r="M87" i="3"/>
  <c r="O86" i="3"/>
  <c r="N86" i="3"/>
  <c r="M86" i="3"/>
  <c r="O85" i="3"/>
  <c r="N85" i="3"/>
  <c r="M85" i="3"/>
  <c r="O84" i="3"/>
  <c r="N84" i="3"/>
  <c r="M84" i="3"/>
  <c r="O83" i="3"/>
  <c r="N83" i="3"/>
  <c r="M83" i="3"/>
  <c r="O82" i="3"/>
  <c r="N82" i="3"/>
  <c r="M82" i="3"/>
  <c r="O81" i="3"/>
  <c r="N81" i="3"/>
  <c r="M81" i="3"/>
  <c r="O80" i="3"/>
  <c r="N80" i="3"/>
  <c r="M80" i="3"/>
  <c r="O79" i="3"/>
  <c r="N79" i="3"/>
  <c r="M79" i="3"/>
  <c r="O78" i="3"/>
  <c r="N78" i="3"/>
  <c r="M78" i="3"/>
  <c r="O77" i="3"/>
  <c r="N77" i="3"/>
  <c r="M77" i="3"/>
  <c r="O76" i="3"/>
  <c r="N76" i="3"/>
  <c r="M76" i="3"/>
  <c r="O75" i="3"/>
  <c r="N75" i="3"/>
  <c r="M75" i="3"/>
  <c r="O74" i="3"/>
  <c r="N74" i="3"/>
  <c r="M74" i="3"/>
  <c r="O73" i="3"/>
  <c r="N73" i="3"/>
  <c r="M73" i="3"/>
  <c r="O72" i="3"/>
  <c r="N72" i="3"/>
  <c r="M72" i="3"/>
  <c r="O71" i="3"/>
  <c r="N71" i="3"/>
  <c r="M71" i="3"/>
  <c r="O70" i="3"/>
  <c r="N70" i="3"/>
  <c r="M70" i="3"/>
  <c r="O69" i="3"/>
  <c r="N69" i="3"/>
  <c r="M69" i="3"/>
  <c r="O68" i="3"/>
  <c r="N68" i="3"/>
  <c r="M68" i="3"/>
  <c r="O67" i="3"/>
  <c r="N67" i="3"/>
  <c r="M67" i="3"/>
  <c r="O66" i="3"/>
  <c r="N66" i="3"/>
  <c r="M66" i="3"/>
  <c r="O65" i="3"/>
  <c r="N65" i="3"/>
  <c r="M65" i="3"/>
  <c r="O64" i="3"/>
  <c r="N64" i="3"/>
  <c r="M64" i="3"/>
  <c r="O63" i="3"/>
  <c r="N63" i="3"/>
  <c r="M63" i="3"/>
  <c r="O62" i="3"/>
  <c r="N62" i="3"/>
  <c r="M62" i="3"/>
  <c r="O61" i="3"/>
  <c r="N61" i="3"/>
  <c r="M61" i="3"/>
  <c r="O60" i="3"/>
  <c r="N60" i="3"/>
  <c r="M60" i="3"/>
  <c r="O59" i="3"/>
  <c r="N59" i="3"/>
  <c r="M59" i="3"/>
  <c r="O58" i="3"/>
  <c r="N58" i="3"/>
  <c r="M58" i="3"/>
  <c r="O57" i="3"/>
  <c r="N57" i="3"/>
  <c r="M57" i="3"/>
  <c r="O56" i="3"/>
  <c r="N56" i="3"/>
  <c r="M56" i="3"/>
  <c r="O55" i="3"/>
  <c r="N55" i="3"/>
  <c r="M55" i="3"/>
  <c r="O54" i="3"/>
  <c r="N54" i="3"/>
  <c r="M54" i="3"/>
  <c r="O53" i="3"/>
  <c r="N53" i="3"/>
  <c r="M53" i="3"/>
  <c r="O52" i="3"/>
  <c r="N52" i="3"/>
  <c r="M52" i="3"/>
  <c r="O51" i="3"/>
  <c r="N51" i="3"/>
  <c r="M51" i="3"/>
  <c r="O50" i="3"/>
  <c r="N50" i="3"/>
  <c r="M50" i="3"/>
  <c r="O49" i="3"/>
  <c r="N49" i="3"/>
  <c r="M49" i="3"/>
  <c r="O48" i="3"/>
  <c r="N48" i="3"/>
  <c r="M48" i="3"/>
  <c r="O47" i="3"/>
  <c r="N47" i="3"/>
  <c r="M47" i="3"/>
  <c r="O46" i="3"/>
  <c r="N46" i="3"/>
  <c r="M46" i="3"/>
  <c r="O45" i="3"/>
  <c r="N45" i="3"/>
  <c r="M45" i="3"/>
  <c r="O44" i="3"/>
  <c r="N44" i="3"/>
  <c r="M44" i="3"/>
  <c r="O43" i="3"/>
  <c r="N43" i="3"/>
  <c r="M43" i="3"/>
  <c r="O42" i="3"/>
  <c r="N42" i="3"/>
  <c r="M42" i="3"/>
  <c r="O41" i="3"/>
  <c r="N41" i="3"/>
  <c r="M41" i="3"/>
  <c r="O40" i="3"/>
  <c r="N40" i="3"/>
  <c r="M40" i="3"/>
  <c r="O39" i="3"/>
  <c r="N39" i="3"/>
  <c r="M39" i="3"/>
  <c r="O38" i="3"/>
  <c r="N38" i="3"/>
  <c r="M38" i="3"/>
  <c r="O37" i="3"/>
  <c r="N37" i="3"/>
  <c r="M37" i="3"/>
  <c r="O36" i="3"/>
  <c r="N36" i="3"/>
  <c r="M36" i="3"/>
  <c r="O35" i="3"/>
  <c r="N35" i="3"/>
  <c r="M35" i="3"/>
  <c r="O34" i="3"/>
  <c r="N34" i="3"/>
  <c r="M34" i="3"/>
  <c r="O33" i="3"/>
  <c r="N33" i="3"/>
  <c r="M33" i="3"/>
  <c r="O32" i="3"/>
  <c r="N32" i="3"/>
  <c r="M32" i="3"/>
  <c r="O31" i="3"/>
  <c r="N31" i="3"/>
  <c r="M31" i="3"/>
  <c r="O30" i="3"/>
  <c r="N30" i="3"/>
  <c r="M30" i="3"/>
  <c r="O29" i="3"/>
  <c r="N29" i="3"/>
  <c r="M29" i="3"/>
  <c r="O28" i="3"/>
  <c r="N28" i="3"/>
  <c r="M28" i="3"/>
  <c r="O27" i="3"/>
  <c r="N27" i="3"/>
  <c r="M27" i="3"/>
  <c r="O26" i="3"/>
  <c r="N26" i="3"/>
  <c r="M26" i="3"/>
  <c r="O25" i="3"/>
  <c r="N25" i="3"/>
  <c r="M25" i="3"/>
  <c r="O24" i="3"/>
  <c r="N24" i="3"/>
  <c r="M24" i="3"/>
  <c r="O23" i="3"/>
  <c r="N23" i="3"/>
  <c r="M23" i="3"/>
  <c r="O22" i="3"/>
  <c r="N22" i="3"/>
  <c r="M22" i="3"/>
  <c r="O21" i="3"/>
  <c r="N21" i="3"/>
  <c r="M21" i="3"/>
  <c r="O20" i="3"/>
  <c r="N20" i="3"/>
  <c r="M20" i="3"/>
  <c r="O19" i="3"/>
  <c r="N19" i="3"/>
  <c r="M19" i="3"/>
  <c r="O18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  <c r="N10" i="3"/>
  <c r="M10" i="3"/>
  <c r="N9" i="3"/>
  <c r="M9" i="3"/>
  <c r="M8" i="3"/>
  <c r="M7" i="3"/>
  <c r="Q317" i="2"/>
  <c r="M317" i="2"/>
  <c r="L317" i="2"/>
  <c r="Q316" i="2"/>
  <c r="M316" i="2"/>
  <c r="L316" i="2"/>
  <c r="Q315" i="2"/>
  <c r="M315" i="2"/>
  <c r="L315" i="2"/>
  <c r="Q314" i="2"/>
  <c r="M314" i="2"/>
  <c r="L314" i="2"/>
  <c r="Q313" i="2"/>
  <c r="M313" i="2"/>
  <c r="L313" i="2"/>
  <c r="R310" i="2"/>
  <c r="S310" i="2"/>
  <c r="T310" i="2"/>
  <c r="T309" i="2"/>
  <c r="S309" i="2"/>
  <c r="R309" i="2"/>
  <c r="T308" i="2"/>
  <c r="S308" i="2"/>
  <c r="R308" i="2"/>
  <c r="T307" i="2"/>
  <c r="S307" i="2"/>
  <c r="R307" i="2"/>
  <c r="T306" i="2"/>
  <c r="S306" i="2"/>
  <c r="R306" i="2"/>
  <c r="T305" i="2"/>
  <c r="S305" i="2"/>
  <c r="R305" i="2"/>
  <c r="T304" i="2"/>
  <c r="S304" i="2"/>
  <c r="R304" i="2"/>
  <c r="T303" i="2"/>
  <c r="S303" i="2"/>
  <c r="R303" i="2"/>
  <c r="T302" i="2"/>
  <c r="S302" i="2"/>
  <c r="R302" i="2"/>
  <c r="T301" i="2"/>
  <c r="S301" i="2"/>
  <c r="R301" i="2"/>
  <c r="T300" i="2"/>
  <c r="S300" i="2"/>
  <c r="R300" i="2"/>
  <c r="T299" i="2"/>
  <c r="S299" i="2"/>
  <c r="R299" i="2"/>
  <c r="T298" i="2"/>
  <c r="S298" i="2"/>
  <c r="R298" i="2"/>
  <c r="T297" i="2"/>
  <c r="S297" i="2"/>
  <c r="R297" i="2"/>
  <c r="T296" i="2"/>
  <c r="S296" i="2"/>
  <c r="R296" i="2"/>
  <c r="T295" i="2"/>
  <c r="S295" i="2"/>
  <c r="R295" i="2"/>
  <c r="T294" i="2"/>
  <c r="S294" i="2"/>
  <c r="R294" i="2"/>
  <c r="T293" i="2"/>
  <c r="S293" i="2"/>
  <c r="R293" i="2"/>
  <c r="T292" i="2"/>
  <c r="S292" i="2"/>
  <c r="R292" i="2"/>
  <c r="T291" i="2"/>
  <c r="S291" i="2"/>
  <c r="R291" i="2"/>
  <c r="T290" i="2"/>
  <c r="S290" i="2"/>
  <c r="R290" i="2"/>
  <c r="T289" i="2"/>
  <c r="S289" i="2"/>
  <c r="R289" i="2"/>
  <c r="T288" i="2"/>
  <c r="S288" i="2"/>
  <c r="R288" i="2"/>
  <c r="T287" i="2"/>
  <c r="S287" i="2"/>
  <c r="R287" i="2"/>
  <c r="T286" i="2"/>
  <c r="S286" i="2"/>
  <c r="R286" i="2"/>
  <c r="T285" i="2"/>
  <c r="S285" i="2"/>
  <c r="R285" i="2"/>
  <c r="T284" i="2"/>
  <c r="S284" i="2"/>
  <c r="R284" i="2"/>
  <c r="T283" i="2"/>
  <c r="S283" i="2"/>
  <c r="R283" i="2"/>
  <c r="T282" i="2"/>
  <c r="S282" i="2"/>
  <c r="R282" i="2"/>
  <c r="T281" i="2"/>
  <c r="S281" i="2"/>
  <c r="R281" i="2"/>
  <c r="T280" i="2"/>
  <c r="S280" i="2"/>
  <c r="R280" i="2"/>
  <c r="T279" i="2"/>
  <c r="S279" i="2"/>
  <c r="R279" i="2"/>
  <c r="T278" i="2"/>
  <c r="S278" i="2"/>
  <c r="R278" i="2"/>
  <c r="T277" i="2"/>
  <c r="S277" i="2"/>
  <c r="R277" i="2"/>
  <c r="T276" i="2"/>
  <c r="S276" i="2"/>
  <c r="R276" i="2"/>
  <c r="T275" i="2"/>
  <c r="S275" i="2"/>
  <c r="R275" i="2"/>
  <c r="T274" i="2"/>
  <c r="S274" i="2"/>
  <c r="R274" i="2"/>
  <c r="T273" i="2"/>
  <c r="S273" i="2"/>
  <c r="R273" i="2"/>
  <c r="T272" i="2"/>
  <c r="S272" i="2"/>
  <c r="R272" i="2"/>
  <c r="T271" i="2"/>
  <c r="S271" i="2"/>
  <c r="R271" i="2"/>
  <c r="T270" i="2"/>
  <c r="S270" i="2"/>
  <c r="R270" i="2"/>
  <c r="T269" i="2"/>
  <c r="S269" i="2"/>
  <c r="R269" i="2"/>
  <c r="T268" i="2"/>
  <c r="S268" i="2"/>
  <c r="R268" i="2"/>
  <c r="T267" i="2"/>
  <c r="S267" i="2"/>
  <c r="R267" i="2"/>
  <c r="T266" i="2"/>
  <c r="S266" i="2"/>
  <c r="R266" i="2"/>
  <c r="T265" i="2"/>
  <c r="S265" i="2"/>
  <c r="R265" i="2"/>
  <c r="T264" i="2"/>
  <c r="S264" i="2"/>
  <c r="R264" i="2"/>
  <c r="T263" i="2"/>
  <c r="S263" i="2"/>
  <c r="R263" i="2"/>
  <c r="T262" i="2"/>
  <c r="S262" i="2"/>
  <c r="R262" i="2"/>
  <c r="T261" i="2"/>
  <c r="S261" i="2"/>
  <c r="R261" i="2"/>
  <c r="T260" i="2"/>
  <c r="S260" i="2"/>
  <c r="R260" i="2"/>
  <c r="T259" i="2"/>
  <c r="S259" i="2"/>
  <c r="R259" i="2"/>
  <c r="T258" i="2"/>
  <c r="S258" i="2"/>
  <c r="R258" i="2"/>
  <c r="T257" i="2"/>
  <c r="S257" i="2"/>
  <c r="R257" i="2"/>
  <c r="T256" i="2"/>
  <c r="S256" i="2"/>
  <c r="R256" i="2"/>
  <c r="T255" i="2"/>
  <c r="S255" i="2"/>
  <c r="R255" i="2"/>
  <c r="T254" i="2"/>
  <c r="S254" i="2"/>
  <c r="R254" i="2"/>
  <c r="T253" i="2"/>
  <c r="S253" i="2"/>
  <c r="R253" i="2"/>
  <c r="T252" i="2"/>
  <c r="S252" i="2"/>
  <c r="R252" i="2"/>
  <c r="T251" i="2"/>
  <c r="S251" i="2"/>
  <c r="R251" i="2"/>
  <c r="T250" i="2"/>
  <c r="S250" i="2"/>
  <c r="R250" i="2"/>
  <c r="T249" i="2"/>
  <c r="S249" i="2"/>
  <c r="R249" i="2"/>
  <c r="T248" i="2"/>
  <c r="S248" i="2"/>
  <c r="R248" i="2"/>
  <c r="T247" i="2"/>
  <c r="S247" i="2"/>
  <c r="R247" i="2"/>
  <c r="T246" i="2"/>
  <c r="S246" i="2"/>
  <c r="R246" i="2"/>
  <c r="T245" i="2"/>
  <c r="S245" i="2"/>
  <c r="R245" i="2"/>
  <c r="T244" i="2"/>
  <c r="S244" i="2"/>
  <c r="R244" i="2"/>
  <c r="T243" i="2"/>
  <c r="S243" i="2"/>
  <c r="R243" i="2"/>
  <c r="T242" i="2"/>
  <c r="S242" i="2"/>
  <c r="R242" i="2"/>
  <c r="T241" i="2"/>
  <c r="S241" i="2"/>
  <c r="R241" i="2"/>
  <c r="T240" i="2"/>
  <c r="S240" i="2"/>
  <c r="R240" i="2"/>
  <c r="T239" i="2"/>
  <c r="S239" i="2"/>
  <c r="R239" i="2"/>
  <c r="T238" i="2"/>
  <c r="S238" i="2"/>
  <c r="R238" i="2"/>
  <c r="T237" i="2"/>
  <c r="S237" i="2"/>
  <c r="R237" i="2"/>
  <c r="T236" i="2"/>
  <c r="S236" i="2"/>
  <c r="R236" i="2"/>
  <c r="T235" i="2"/>
  <c r="S235" i="2"/>
  <c r="R235" i="2"/>
  <c r="T234" i="2"/>
  <c r="S234" i="2"/>
  <c r="R234" i="2"/>
  <c r="T233" i="2"/>
  <c r="S233" i="2"/>
  <c r="R233" i="2"/>
  <c r="T232" i="2"/>
  <c r="S232" i="2"/>
  <c r="R232" i="2"/>
  <c r="T231" i="2"/>
  <c r="S231" i="2"/>
  <c r="R231" i="2"/>
  <c r="T230" i="2"/>
  <c r="S230" i="2"/>
  <c r="R230" i="2"/>
  <c r="T229" i="2"/>
  <c r="S229" i="2"/>
  <c r="R229" i="2"/>
  <c r="T228" i="2"/>
  <c r="S228" i="2"/>
  <c r="R228" i="2"/>
  <c r="T227" i="2"/>
  <c r="S227" i="2"/>
  <c r="R227" i="2"/>
  <c r="T226" i="2"/>
  <c r="S226" i="2"/>
  <c r="R226" i="2"/>
  <c r="T225" i="2"/>
  <c r="S225" i="2"/>
  <c r="R225" i="2"/>
  <c r="T224" i="2"/>
  <c r="S224" i="2"/>
  <c r="R224" i="2"/>
  <c r="T223" i="2"/>
  <c r="S223" i="2"/>
  <c r="R223" i="2"/>
  <c r="T222" i="2"/>
  <c r="S222" i="2"/>
  <c r="R222" i="2"/>
  <c r="T221" i="2"/>
  <c r="S221" i="2"/>
  <c r="R221" i="2"/>
  <c r="T220" i="2"/>
  <c r="S220" i="2"/>
  <c r="R220" i="2"/>
  <c r="T219" i="2"/>
  <c r="S219" i="2"/>
  <c r="R219" i="2"/>
  <c r="T218" i="2"/>
  <c r="S218" i="2"/>
  <c r="R218" i="2"/>
  <c r="T217" i="2"/>
  <c r="S217" i="2"/>
  <c r="R217" i="2"/>
  <c r="T216" i="2"/>
  <c r="S216" i="2"/>
  <c r="R216" i="2"/>
  <c r="T215" i="2"/>
  <c r="S215" i="2"/>
  <c r="R215" i="2"/>
  <c r="T214" i="2"/>
  <c r="S214" i="2"/>
  <c r="R214" i="2"/>
  <c r="T213" i="2"/>
  <c r="S213" i="2"/>
  <c r="R213" i="2"/>
  <c r="T212" i="2"/>
  <c r="S212" i="2"/>
  <c r="R212" i="2"/>
  <c r="T211" i="2"/>
  <c r="S211" i="2"/>
  <c r="R211" i="2"/>
  <c r="T210" i="2"/>
  <c r="S210" i="2"/>
  <c r="R210" i="2"/>
  <c r="T209" i="2"/>
  <c r="S209" i="2"/>
  <c r="R209" i="2"/>
  <c r="T208" i="2"/>
  <c r="S208" i="2"/>
  <c r="R208" i="2"/>
  <c r="T207" i="2"/>
  <c r="S207" i="2"/>
  <c r="R207" i="2"/>
  <c r="T206" i="2"/>
  <c r="S206" i="2"/>
  <c r="R206" i="2"/>
  <c r="T205" i="2"/>
  <c r="S205" i="2"/>
  <c r="R205" i="2"/>
  <c r="T204" i="2"/>
  <c r="S204" i="2"/>
  <c r="R204" i="2"/>
  <c r="T203" i="2"/>
  <c r="S203" i="2"/>
  <c r="R203" i="2"/>
  <c r="T202" i="2"/>
  <c r="S202" i="2"/>
  <c r="R202" i="2"/>
  <c r="T201" i="2"/>
  <c r="S201" i="2"/>
  <c r="R201" i="2"/>
  <c r="T200" i="2"/>
  <c r="S200" i="2"/>
  <c r="R200" i="2"/>
  <c r="T199" i="2"/>
  <c r="S199" i="2"/>
  <c r="R199" i="2"/>
  <c r="T198" i="2"/>
  <c r="S198" i="2"/>
  <c r="R198" i="2"/>
  <c r="T197" i="2"/>
  <c r="S197" i="2"/>
  <c r="R197" i="2"/>
  <c r="T196" i="2"/>
  <c r="S196" i="2"/>
  <c r="R196" i="2"/>
  <c r="T195" i="2"/>
  <c r="S195" i="2"/>
  <c r="R195" i="2"/>
  <c r="T194" i="2"/>
  <c r="S194" i="2"/>
  <c r="R194" i="2"/>
  <c r="T193" i="2"/>
  <c r="S193" i="2"/>
  <c r="R193" i="2"/>
  <c r="T192" i="2"/>
  <c r="S192" i="2"/>
  <c r="R192" i="2"/>
  <c r="T191" i="2"/>
  <c r="S191" i="2"/>
  <c r="R191" i="2"/>
  <c r="T190" i="2"/>
  <c r="S190" i="2"/>
  <c r="R190" i="2"/>
  <c r="T189" i="2"/>
  <c r="S189" i="2"/>
  <c r="R189" i="2"/>
  <c r="T188" i="2"/>
  <c r="S188" i="2"/>
  <c r="R188" i="2"/>
  <c r="T187" i="2"/>
  <c r="S187" i="2"/>
  <c r="R187" i="2"/>
  <c r="T186" i="2"/>
  <c r="S186" i="2"/>
  <c r="R186" i="2"/>
  <c r="T185" i="2"/>
  <c r="S185" i="2"/>
  <c r="R185" i="2"/>
  <c r="T184" i="2"/>
  <c r="S184" i="2"/>
  <c r="R184" i="2"/>
  <c r="T183" i="2"/>
  <c r="S183" i="2"/>
  <c r="R183" i="2"/>
  <c r="T182" i="2"/>
  <c r="S182" i="2"/>
  <c r="R182" i="2"/>
  <c r="T181" i="2"/>
  <c r="S181" i="2"/>
  <c r="R181" i="2"/>
  <c r="T180" i="2"/>
  <c r="S180" i="2"/>
  <c r="R180" i="2"/>
  <c r="T179" i="2"/>
  <c r="S179" i="2"/>
  <c r="R179" i="2"/>
  <c r="T178" i="2"/>
  <c r="S178" i="2"/>
  <c r="R178" i="2"/>
  <c r="T177" i="2"/>
  <c r="S177" i="2"/>
  <c r="R177" i="2"/>
  <c r="T176" i="2"/>
  <c r="S176" i="2"/>
  <c r="R176" i="2"/>
  <c r="T175" i="2"/>
  <c r="S175" i="2"/>
  <c r="R175" i="2"/>
  <c r="T174" i="2"/>
  <c r="S174" i="2"/>
  <c r="R174" i="2"/>
  <c r="T173" i="2"/>
  <c r="S173" i="2"/>
  <c r="R173" i="2"/>
  <c r="T172" i="2"/>
  <c r="S172" i="2"/>
  <c r="R172" i="2"/>
  <c r="T171" i="2"/>
  <c r="S171" i="2"/>
  <c r="R171" i="2"/>
  <c r="T170" i="2"/>
  <c r="S170" i="2"/>
  <c r="R170" i="2"/>
  <c r="T169" i="2"/>
  <c r="S169" i="2"/>
  <c r="R169" i="2"/>
  <c r="T168" i="2"/>
  <c r="S168" i="2"/>
  <c r="R168" i="2"/>
  <c r="T167" i="2"/>
  <c r="S167" i="2"/>
  <c r="R167" i="2"/>
  <c r="T166" i="2"/>
  <c r="S166" i="2"/>
  <c r="R166" i="2"/>
  <c r="T165" i="2"/>
  <c r="S165" i="2"/>
  <c r="R165" i="2"/>
  <c r="T164" i="2"/>
  <c r="S164" i="2"/>
  <c r="R164" i="2"/>
  <c r="T163" i="2"/>
  <c r="S163" i="2"/>
  <c r="R163" i="2"/>
  <c r="T162" i="2"/>
  <c r="S162" i="2"/>
  <c r="R162" i="2"/>
  <c r="T161" i="2"/>
  <c r="S161" i="2"/>
  <c r="R161" i="2"/>
  <c r="T160" i="2"/>
  <c r="S160" i="2"/>
  <c r="R160" i="2"/>
  <c r="T159" i="2"/>
  <c r="S159" i="2"/>
  <c r="R159" i="2"/>
  <c r="T158" i="2"/>
  <c r="S158" i="2"/>
  <c r="R158" i="2"/>
  <c r="T157" i="2"/>
  <c r="S157" i="2"/>
  <c r="R157" i="2"/>
  <c r="T156" i="2"/>
  <c r="S156" i="2"/>
  <c r="R156" i="2"/>
  <c r="T155" i="2"/>
  <c r="S155" i="2"/>
  <c r="R155" i="2"/>
  <c r="T154" i="2"/>
  <c r="S154" i="2"/>
  <c r="R154" i="2"/>
  <c r="T153" i="2"/>
  <c r="S153" i="2"/>
  <c r="R153" i="2"/>
  <c r="T152" i="2"/>
  <c r="S152" i="2"/>
  <c r="R152" i="2"/>
  <c r="T151" i="2"/>
  <c r="S151" i="2"/>
  <c r="R151" i="2"/>
  <c r="T150" i="2"/>
  <c r="S150" i="2"/>
  <c r="R150" i="2"/>
  <c r="T149" i="2"/>
  <c r="S149" i="2"/>
  <c r="R149" i="2"/>
  <c r="T148" i="2"/>
  <c r="S148" i="2"/>
  <c r="R148" i="2"/>
  <c r="T147" i="2"/>
  <c r="S147" i="2"/>
  <c r="R147" i="2"/>
  <c r="T146" i="2"/>
  <c r="S146" i="2"/>
  <c r="R146" i="2"/>
  <c r="T145" i="2"/>
  <c r="S145" i="2"/>
  <c r="R145" i="2"/>
  <c r="T144" i="2"/>
  <c r="S144" i="2"/>
  <c r="R144" i="2"/>
  <c r="T143" i="2"/>
  <c r="S143" i="2"/>
  <c r="R143" i="2"/>
  <c r="T142" i="2"/>
  <c r="S142" i="2"/>
  <c r="R142" i="2"/>
  <c r="T141" i="2"/>
  <c r="S141" i="2"/>
  <c r="R141" i="2"/>
  <c r="T140" i="2"/>
  <c r="S140" i="2"/>
  <c r="R140" i="2"/>
  <c r="T139" i="2"/>
  <c r="S139" i="2"/>
  <c r="R139" i="2"/>
  <c r="T138" i="2"/>
  <c r="S138" i="2"/>
  <c r="R138" i="2"/>
  <c r="T137" i="2"/>
  <c r="S137" i="2"/>
  <c r="R137" i="2"/>
  <c r="T136" i="2"/>
  <c r="S136" i="2"/>
  <c r="R136" i="2"/>
  <c r="T135" i="2"/>
  <c r="S135" i="2"/>
  <c r="R135" i="2"/>
  <c r="T134" i="2"/>
  <c r="S134" i="2"/>
  <c r="R134" i="2"/>
  <c r="T133" i="2"/>
  <c r="S133" i="2"/>
  <c r="R133" i="2"/>
  <c r="T132" i="2"/>
  <c r="S132" i="2"/>
  <c r="R132" i="2"/>
  <c r="T131" i="2"/>
  <c r="S131" i="2"/>
  <c r="R131" i="2"/>
  <c r="T130" i="2"/>
  <c r="S130" i="2"/>
  <c r="R130" i="2"/>
  <c r="T129" i="2"/>
  <c r="S129" i="2"/>
  <c r="R129" i="2"/>
  <c r="T128" i="2"/>
  <c r="S128" i="2"/>
  <c r="R128" i="2"/>
  <c r="T127" i="2"/>
  <c r="S127" i="2"/>
  <c r="R127" i="2"/>
  <c r="T126" i="2"/>
  <c r="S126" i="2"/>
  <c r="R126" i="2"/>
  <c r="T125" i="2"/>
  <c r="S125" i="2"/>
  <c r="R125" i="2"/>
  <c r="T124" i="2"/>
  <c r="S124" i="2"/>
  <c r="R124" i="2"/>
  <c r="T123" i="2"/>
  <c r="S123" i="2"/>
  <c r="R123" i="2"/>
  <c r="T122" i="2"/>
  <c r="S122" i="2"/>
  <c r="R122" i="2"/>
  <c r="T121" i="2"/>
  <c r="S121" i="2"/>
  <c r="R121" i="2"/>
  <c r="T120" i="2"/>
  <c r="S120" i="2"/>
  <c r="R120" i="2"/>
  <c r="T119" i="2"/>
  <c r="S119" i="2"/>
  <c r="R119" i="2"/>
  <c r="T118" i="2"/>
  <c r="S118" i="2"/>
  <c r="R118" i="2"/>
  <c r="T117" i="2"/>
  <c r="S117" i="2"/>
  <c r="R117" i="2"/>
  <c r="T116" i="2"/>
  <c r="S116" i="2"/>
  <c r="R116" i="2"/>
  <c r="T115" i="2"/>
  <c r="S115" i="2"/>
  <c r="R115" i="2"/>
  <c r="T114" i="2"/>
  <c r="S114" i="2"/>
  <c r="R114" i="2"/>
  <c r="T113" i="2"/>
  <c r="S113" i="2"/>
  <c r="R113" i="2"/>
  <c r="T112" i="2"/>
  <c r="S112" i="2"/>
  <c r="R112" i="2"/>
  <c r="T111" i="2"/>
  <c r="S111" i="2"/>
  <c r="R111" i="2"/>
  <c r="T110" i="2"/>
  <c r="S110" i="2"/>
  <c r="R110" i="2"/>
  <c r="T109" i="2"/>
  <c r="S109" i="2"/>
  <c r="R109" i="2"/>
  <c r="T108" i="2"/>
  <c r="S108" i="2"/>
  <c r="R108" i="2"/>
  <c r="T107" i="2"/>
  <c r="S107" i="2"/>
  <c r="R107" i="2"/>
  <c r="T106" i="2"/>
  <c r="S106" i="2"/>
  <c r="R106" i="2"/>
  <c r="T105" i="2"/>
  <c r="S105" i="2"/>
  <c r="R105" i="2"/>
  <c r="T104" i="2"/>
  <c r="S104" i="2"/>
  <c r="R104" i="2"/>
  <c r="T103" i="2"/>
  <c r="S103" i="2"/>
  <c r="R103" i="2"/>
  <c r="T102" i="2"/>
  <c r="S102" i="2"/>
  <c r="R102" i="2"/>
  <c r="T101" i="2"/>
  <c r="S101" i="2"/>
  <c r="R101" i="2"/>
  <c r="T100" i="2"/>
  <c r="S100" i="2"/>
  <c r="R100" i="2"/>
  <c r="T99" i="2"/>
  <c r="S99" i="2"/>
  <c r="R99" i="2"/>
  <c r="T98" i="2"/>
  <c r="S98" i="2"/>
  <c r="R98" i="2"/>
  <c r="T97" i="2"/>
  <c r="S97" i="2"/>
  <c r="R97" i="2"/>
  <c r="T96" i="2"/>
  <c r="S96" i="2"/>
  <c r="R96" i="2"/>
  <c r="T95" i="2"/>
  <c r="S95" i="2"/>
  <c r="R95" i="2"/>
  <c r="T94" i="2"/>
  <c r="S94" i="2"/>
  <c r="R94" i="2"/>
  <c r="T93" i="2"/>
  <c r="S93" i="2"/>
  <c r="R93" i="2"/>
  <c r="T92" i="2"/>
  <c r="S92" i="2"/>
  <c r="R92" i="2"/>
  <c r="T91" i="2"/>
  <c r="S91" i="2"/>
  <c r="R91" i="2"/>
  <c r="T90" i="2"/>
  <c r="S90" i="2"/>
  <c r="R90" i="2"/>
  <c r="T89" i="2"/>
  <c r="S89" i="2"/>
  <c r="R89" i="2"/>
  <c r="T88" i="2"/>
  <c r="S88" i="2"/>
  <c r="R88" i="2"/>
  <c r="T87" i="2"/>
  <c r="S87" i="2"/>
  <c r="R87" i="2"/>
  <c r="T86" i="2"/>
  <c r="S86" i="2"/>
  <c r="R86" i="2"/>
  <c r="T85" i="2"/>
  <c r="S85" i="2"/>
  <c r="R85" i="2"/>
  <c r="T84" i="2"/>
  <c r="S84" i="2"/>
  <c r="R84" i="2"/>
  <c r="T83" i="2"/>
  <c r="S83" i="2"/>
  <c r="R83" i="2"/>
  <c r="T82" i="2"/>
  <c r="S82" i="2"/>
  <c r="R82" i="2"/>
  <c r="T81" i="2"/>
  <c r="S81" i="2"/>
  <c r="R81" i="2"/>
  <c r="T80" i="2"/>
  <c r="S80" i="2"/>
  <c r="R80" i="2"/>
  <c r="T79" i="2"/>
  <c r="S79" i="2"/>
  <c r="R79" i="2"/>
  <c r="T78" i="2"/>
  <c r="S78" i="2"/>
  <c r="R78" i="2"/>
  <c r="T77" i="2"/>
  <c r="S77" i="2"/>
  <c r="R77" i="2"/>
  <c r="T76" i="2"/>
  <c r="S76" i="2"/>
  <c r="R76" i="2"/>
  <c r="T75" i="2"/>
  <c r="S75" i="2"/>
  <c r="R75" i="2"/>
  <c r="T74" i="2"/>
  <c r="S74" i="2"/>
  <c r="R74" i="2"/>
  <c r="T73" i="2"/>
  <c r="S73" i="2"/>
  <c r="R73" i="2"/>
  <c r="T72" i="2"/>
  <c r="S72" i="2"/>
  <c r="R72" i="2"/>
  <c r="T71" i="2"/>
  <c r="S71" i="2"/>
  <c r="R71" i="2"/>
  <c r="T70" i="2"/>
  <c r="S70" i="2"/>
  <c r="R70" i="2"/>
  <c r="T69" i="2"/>
  <c r="S69" i="2"/>
  <c r="R69" i="2"/>
  <c r="T68" i="2"/>
  <c r="S68" i="2"/>
  <c r="R68" i="2"/>
  <c r="T67" i="2"/>
  <c r="S67" i="2"/>
  <c r="R67" i="2"/>
  <c r="T66" i="2"/>
  <c r="S66" i="2"/>
  <c r="R66" i="2"/>
  <c r="T65" i="2"/>
  <c r="S65" i="2"/>
  <c r="R65" i="2"/>
  <c r="T64" i="2"/>
  <c r="S64" i="2"/>
  <c r="R64" i="2"/>
  <c r="T63" i="2"/>
  <c r="S63" i="2"/>
  <c r="R63" i="2"/>
  <c r="T62" i="2"/>
  <c r="S62" i="2"/>
  <c r="R62" i="2"/>
  <c r="T61" i="2"/>
  <c r="S61" i="2"/>
  <c r="R61" i="2"/>
  <c r="T60" i="2"/>
  <c r="S60" i="2"/>
  <c r="R60" i="2"/>
  <c r="T59" i="2"/>
  <c r="S59" i="2"/>
  <c r="R59" i="2"/>
  <c r="T58" i="2"/>
  <c r="S58" i="2"/>
  <c r="R58" i="2"/>
  <c r="T57" i="2"/>
  <c r="S57" i="2"/>
  <c r="R57" i="2"/>
  <c r="T56" i="2"/>
  <c r="S56" i="2"/>
  <c r="R56" i="2"/>
  <c r="T55" i="2"/>
  <c r="S55" i="2"/>
  <c r="R55" i="2"/>
  <c r="T54" i="2"/>
  <c r="S54" i="2"/>
  <c r="R54" i="2"/>
  <c r="T53" i="2"/>
  <c r="S53" i="2"/>
  <c r="R53" i="2"/>
  <c r="T52" i="2"/>
  <c r="S52" i="2"/>
  <c r="R52" i="2"/>
  <c r="T51" i="2"/>
  <c r="S51" i="2"/>
  <c r="R51" i="2"/>
  <c r="T50" i="2"/>
  <c r="S50" i="2"/>
  <c r="R50" i="2"/>
  <c r="T49" i="2"/>
  <c r="S49" i="2"/>
  <c r="R49" i="2"/>
  <c r="T48" i="2"/>
  <c r="S48" i="2"/>
  <c r="R48" i="2"/>
  <c r="T47" i="2"/>
  <c r="S47" i="2"/>
  <c r="R47" i="2"/>
  <c r="T46" i="2"/>
  <c r="S46" i="2"/>
  <c r="R46" i="2"/>
  <c r="T45" i="2"/>
  <c r="S45" i="2"/>
  <c r="R45" i="2"/>
  <c r="T44" i="2"/>
  <c r="S44" i="2"/>
  <c r="R44" i="2"/>
  <c r="T43" i="2"/>
  <c r="S43" i="2"/>
  <c r="R43" i="2"/>
  <c r="T42" i="2"/>
  <c r="S42" i="2"/>
  <c r="R42" i="2"/>
  <c r="T41" i="2"/>
  <c r="S41" i="2"/>
  <c r="R41" i="2"/>
  <c r="T40" i="2"/>
  <c r="S40" i="2"/>
  <c r="R40" i="2"/>
  <c r="T39" i="2"/>
  <c r="S39" i="2"/>
  <c r="R39" i="2"/>
  <c r="T38" i="2"/>
  <c r="S38" i="2"/>
  <c r="R38" i="2"/>
  <c r="T37" i="2"/>
  <c r="S37" i="2"/>
  <c r="R37" i="2"/>
  <c r="T36" i="2"/>
  <c r="S36" i="2"/>
  <c r="R36" i="2"/>
  <c r="T35" i="2"/>
  <c r="S35" i="2"/>
  <c r="R35" i="2"/>
  <c r="T34" i="2"/>
  <c r="S34" i="2"/>
  <c r="R34" i="2"/>
  <c r="T33" i="2"/>
  <c r="S33" i="2"/>
  <c r="R33" i="2"/>
  <c r="T32" i="2"/>
  <c r="S32" i="2"/>
  <c r="R32" i="2"/>
  <c r="T31" i="2"/>
  <c r="S31" i="2"/>
  <c r="R31" i="2"/>
  <c r="T30" i="2"/>
  <c r="S30" i="2"/>
  <c r="R30" i="2"/>
  <c r="T29" i="2"/>
  <c r="S29" i="2"/>
  <c r="R29" i="2"/>
  <c r="T28" i="2"/>
  <c r="S28" i="2"/>
  <c r="R28" i="2"/>
  <c r="T27" i="2"/>
  <c r="S27" i="2"/>
  <c r="R27" i="2"/>
  <c r="T26" i="2"/>
  <c r="S26" i="2"/>
  <c r="R26" i="2"/>
  <c r="T25" i="2"/>
  <c r="S25" i="2"/>
  <c r="R25" i="2"/>
  <c r="T24" i="2"/>
  <c r="S24" i="2"/>
  <c r="R24" i="2"/>
  <c r="T23" i="2"/>
  <c r="S23" i="2"/>
  <c r="R23" i="2"/>
  <c r="T22" i="2"/>
  <c r="S22" i="2"/>
  <c r="R22" i="2"/>
  <c r="T21" i="2"/>
  <c r="S21" i="2"/>
  <c r="R21" i="2"/>
  <c r="T20" i="2"/>
  <c r="S20" i="2"/>
  <c r="R20" i="2"/>
  <c r="T19" i="2"/>
  <c r="S19" i="2"/>
  <c r="R19" i="2"/>
  <c r="T18" i="2"/>
  <c r="S18" i="2"/>
  <c r="R18" i="2"/>
  <c r="S17" i="2"/>
  <c r="R17" i="2"/>
  <c r="S16" i="2"/>
  <c r="R16" i="2"/>
  <c r="S15" i="2"/>
  <c r="R15" i="2"/>
  <c r="S14" i="2"/>
  <c r="R14" i="2"/>
  <c r="S13" i="2"/>
  <c r="R13" i="2"/>
  <c r="S12" i="2"/>
  <c r="R12" i="2"/>
  <c r="S11" i="2"/>
  <c r="R11" i="2"/>
  <c r="S10" i="2"/>
  <c r="R10" i="2"/>
  <c r="S9" i="2"/>
  <c r="R9" i="2"/>
  <c r="R8" i="2"/>
  <c r="R7" i="2"/>
  <c r="N310" i="2"/>
  <c r="O310" i="2"/>
  <c r="P310" i="2"/>
  <c r="P309" i="2"/>
  <c r="O309" i="2"/>
  <c r="N309" i="2"/>
  <c r="P308" i="2"/>
  <c r="O308" i="2"/>
  <c r="N308" i="2"/>
  <c r="P307" i="2"/>
  <c r="O307" i="2"/>
  <c r="N307" i="2"/>
  <c r="P306" i="2"/>
  <c r="O306" i="2"/>
  <c r="N306" i="2"/>
  <c r="P305" i="2"/>
  <c r="O305" i="2"/>
  <c r="N305" i="2"/>
  <c r="P304" i="2"/>
  <c r="O304" i="2"/>
  <c r="N304" i="2"/>
  <c r="P303" i="2"/>
  <c r="O303" i="2"/>
  <c r="N303" i="2"/>
  <c r="P302" i="2"/>
  <c r="O302" i="2"/>
  <c r="N302" i="2"/>
  <c r="P301" i="2"/>
  <c r="O301" i="2"/>
  <c r="N301" i="2"/>
  <c r="P300" i="2"/>
  <c r="O300" i="2"/>
  <c r="N300" i="2"/>
  <c r="P299" i="2"/>
  <c r="O299" i="2"/>
  <c r="N299" i="2"/>
  <c r="P298" i="2"/>
  <c r="O298" i="2"/>
  <c r="N298" i="2"/>
  <c r="P297" i="2"/>
  <c r="O297" i="2"/>
  <c r="N297" i="2"/>
  <c r="P296" i="2"/>
  <c r="O296" i="2"/>
  <c r="N296" i="2"/>
  <c r="P295" i="2"/>
  <c r="O295" i="2"/>
  <c r="N295" i="2"/>
  <c r="P294" i="2"/>
  <c r="O294" i="2"/>
  <c r="N294" i="2"/>
  <c r="P293" i="2"/>
  <c r="O293" i="2"/>
  <c r="N293" i="2"/>
  <c r="P292" i="2"/>
  <c r="O292" i="2"/>
  <c r="N292" i="2"/>
  <c r="P291" i="2"/>
  <c r="O291" i="2"/>
  <c r="N291" i="2"/>
  <c r="P290" i="2"/>
  <c r="O290" i="2"/>
  <c r="N290" i="2"/>
  <c r="P289" i="2"/>
  <c r="O289" i="2"/>
  <c r="N289" i="2"/>
  <c r="P288" i="2"/>
  <c r="O288" i="2"/>
  <c r="N288" i="2"/>
  <c r="P287" i="2"/>
  <c r="O287" i="2"/>
  <c r="N287" i="2"/>
  <c r="P286" i="2"/>
  <c r="O286" i="2"/>
  <c r="N286" i="2"/>
  <c r="P285" i="2"/>
  <c r="O285" i="2"/>
  <c r="N285" i="2"/>
  <c r="P284" i="2"/>
  <c r="O284" i="2"/>
  <c r="N284" i="2"/>
  <c r="P283" i="2"/>
  <c r="O283" i="2"/>
  <c r="N283" i="2"/>
  <c r="P282" i="2"/>
  <c r="O282" i="2"/>
  <c r="N282" i="2"/>
  <c r="P281" i="2"/>
  <c r="O281" i="2"/>
  <c r="N281" i="2"/>
  <c r="P280" i="2"/>
  <c r="O280" i="2"/>
  <c r="N280" i="2"/>
  <c r="P279" i="2"/>
  <c r="O279" i="2"/>
  <c r="N279" i="2"/>
  <c r="P278" i="2"/>
  <c r="O278" i="2"/>
  <c r="N278" i="2"/>
  <c r="P277" i="2"/>
  <c r="O277" i="2"/>
  <c r="N277" i="2"/>
  <c r="P276" i="2"/>
  <c r="O276" i="2"/>
  <c r="N276" i="2"/>
  <c r="P275" i="2"/>
  <c r="O275" i="2"/>
  <c r="N275" i="2"/>
  <c r="P274" i="2"/>
  <c r="O274" i="2"/>
  <c r="N274" i="2"/>
  <c r="P273" i="2"/>
  <c r="O273" i="2"/>
  <c r="N273" i="2"/>
  <c r="P272" i="2"/>
  <c r="O272" i="2"/>
  <c r="N272" i="2"/>
  <c r="P271" i="2"/>
  <c r="O271" i="2"/>
  <c r="N271" i="2"/>
  <c r="P270" i="2"/>
  <c r="O270" i="2"/>
  <c r="N270" i="2"/>
  <c r="P269" i="2"/>
  <c r="O269" i="2"/>
  <c r="N269" i="2"/>
  <c r="P268" i="2"/>
  <c r="O268" i="2"/>
  <c r="N268" i="2"/>
  <c r="P267" i="2"/>
  <c r="O267" i="2"/>
  <c r="N267" i="2"/>
  <c r="P266" i="2"/>
  <c r="O266" i="2"/>
  <c r="N266" i="2"/>
  <c r="P265" i="2"/>
  <c r="O265" i="2"/>
  <c r="N265" i="2"/>
  <c r="P264" i="2"/>
  <c r="O264" i="2"/>
  <c r="N264" i="2"/>
  <c r="P263" i="2"/>
  <c r="O263" i="2"/>
  <c r="N263" i="2"/>
  <c r="P262" i="2"/>
  <c r="O262" i="2"/>
  <c r="N262" i="2"/>
  <c r="P261" i="2"/>
  <c r="O261" i="2"/>
  <c r="N261" i="2"/>
  <c r="P260" i="2"/>
  <c r="O260" i="2"/>
  <c r="N260" i="2"/>
  <c r="P259" i="2"/>
  <c r="O259" i="2"/>
  <c r="N259" i="2"/>
  <c r="P258" i="2"/>
  <c r="O258" i="2"/>
  <c r="N258" i="2"/>
  <c r="P257" i="2"/>
  <c r="O257" i="2"/>
  <c r="N257" i="2"/>
  <c r="P256" i="2"/>
  <c r="O256" i="2"/>
  <c r="N256" i="2"/>
  <c r="P255" i="2"/>
  <c r="O255" i="2"/>
  <c r="N255" i="2"/>
  <c r="P254" i="2"/>
  <c r="O254" i="2"/>
  <c r="N254" i="2"/>
  <c r="P253" i="2"/>
  <c r="O253" i="2"/>
  <c r="N253" i="2"/>
  <c r="P252" i="2"/>
  <c r="O252" i="2"/>
  <c r="N252" i="2"/>
  <c r="P251" i="2"/>
  <c r="O251" i="2"/>
  <c r="N251" i="2"/>
  <c r="P250" i="2"/>
  <c r="O250" i="2"/>
  <c r="N250" i="2"/>
  <c r="P249" i="2"/>
  <c r="O249" i="2"/>
  <c r="N249" i="2"/>
  <c r="P248" i="2"/>
  <c r="O248" i="2"/>
  <c r="N248" i="2"/>
  <c r="P247" i="2"/>
  <c r="O247" i="2"/>
  <c r="N247" i="2"/>
  <c r="P246" i="2"/>
  <c r="O246" i="2"/>
  <c r="N246" i="2"/>
  <c r="P245" i="2"/>
  <c r="O245" i="2"/>
  <c r="N245" i="2"/>
  <c r="P244" i="2"/>
  <c r="O244" i="2"/>
  <c r="N244" i="2"/>
  <c r="P243" i="2"/>
  <c r="O243" i="2"/>
  <c r="N243" i="2"/>
  <c r="P242" i="2"/>
  <c r="O242" i="2"/>
  <c r="N242" i="2"/>
  <c r="P241" i="2"/>
  <c r="O241" i="2"/>
  <c r="N241" i="2"/>
  <c r="P240" i="2"/>
  <c r="O240" i="2"/>
  <c r="N240" i="2"/>
  <c r="P239" i="2"/>
  <c r="O239" i="2"/>
  <c r="N239" i="2"/>
  <c r="P238" i="2"/>
  <c r="O238" i="2"/>
  <c r="N238" i="2"/>
  <c r="P237" i="2"/>
  <c r="O237" i="2"/>
  <c r="N237" i="2"/>
  <c r="P236" i="2"/>
  <c r="O236" i="2"/>
  <c r="N236" i="2"/>
  <c r="P235" i="2"/>
  <c r="O235" i="2"/>
  <c r="N235" i="2"/>
  <c r="P234" i="2"/>
  <c r="O234" i="2"/>
  <c r="N234" i="2"/>
  <c r="P233" i="2"/>
  <c r="O233" i="2"/>
  <c r="N233" i="2"/>
  <c r="P232" i="2"/>
  <c r="O232" i="2"/>
  <c r="N232" i="2"/>
  <c r="P231" i="2"/>
  <c r="O231" i="2"/>
  <c r="N231" i="2"/>
  <c r="P230" i="2"/>
  <c r="O230" i="2"/>
  <c r="N230" i="2"/>
  <c r="P229" i="2"/>
  <c r="O229" i="2"/>
  <c r="N229" i="2"/>
  <c r="P228" i="2"/>
  <c r="O228" i="2"/>
  <c r="N228" i="2"/>
  <c r="P227" i="2"/>
  <c r="O227" i="2"/>
  <c r="N227" i="2"/>
  <c r="P226" i="2"/>
  <c r="O226" i="2"/>
  <c r="N226" i="2"/>
  <c r="P225" i="2"/>
  <c r="O225" i="2"/>
  <c r="N225" i="2"/>
  <c r="P224" i="2"/>
  <c r="O224" i="2"/>
  <c r="N224" i="2"/>
  <c r="P223" i="2"/>
  <c r="O223" i="2"/>
  <c r="N223" i="2"/>
  <c r="P222" i="2"/>
  <c r="O222" i="2"/>
  <c r="N222" i="2"/>
  <c r="P221" i="2"/>
  <c r="O221" i="2"/>
  <c r="N221" i="2"/>
  <c r="P220" i="2"/>
  <c r="O220" i="2"/>
  <c r="N220" i="2"/>
  <c r="P219" i="2"/>
  <c r="O219" i="2"/>
  <c r="N219" i="2"/>
  <c r="P218" i="2"/>
  <c r="O218" i="2"/>
  <c r="N218" i="2"/>
  <c r="P217" i="2"/>
  <c r="O217" i="2"/>
  <c r="N217" i="2"/>
  <c r="P216" i="2"/>
  <c r="O216" i="2"/>
  <c r="N216" i="2"/>
  <c r="P215" i="2"/>
  <c r="O215" i="2"/>
  <c r="N215" i="2"/>
  <c r="P214" i="2"/>
  <c r="O214" i="2"/>
  <c r="N214" i="2"/>
  <c r="P213" i="2"/>
  <c r="O213" i="2"/>
  <c r="N213" i="2"/>
  <c r="P212" i="2"/>
  <c r="O212" i="2"/>
  <c r="N212" i="2"/>
  <c r="P211" i="2"/>
  <c r="O211" i="2"/>
  <c r="N211" i="2"/>
  <c r="P210" i="2"/>
  <c r="O210" i="2"/>
  <c r="N210" i="2"/>
  <c r="P209" i="2"/>
  <c r="O209" i="2"/>
  <c r="N209" i="2"/>
  <c r="P208" i="2"/>
  <c r="O208" i="2"/>
  <c r="N208" i="2"/>
  <c r="P207" i="2"/>
  <c r="O207" i="2"/>
  <c r="N207" i="2"/>
  <c r="P206" i="2"/>
  <c r="O206" i="2"/>
  <c r="N206" i="2"/>
  <c r="P205" i="2"/>
  <c r="O205" i="2"/>
  <c r="N205" i="2"/>
  <c r="P204" i="2"/>
  <c r="O204" i="2"/>
  <c r="N204" i="2"/>
  <c r="P203" i="2"/>
  <c r="O203" i="2"/>
  <c r="N203" i="2"/>
  <c r="P202" i="2"/>
  <c r="O202" i="2"/>
  <c r="N202" i="2"/>
  <c r="P201" i="2"/>
  <c r="O201" i="2"/>
  <c r="N201" i="2"/>
  <c r="P200" i="2"/>
  <c r="O200" i="2"/>
  <c r="N200" i="2"/>
  <c r="P199" i="2"/>
  <c r="O199" i="2"/>
  <c r="N199" i="2"/>
  <c r="P198" i="2"/>
  <c r="O198" i="2"/>
  <c r="N198" i="2"/>
  <c r="P197" i="2"/>
  <c r="O197" i="2"/>
  <c r="N197" i="2"/>
  <c r="P196" i="2"/>
  <c r="O196" i="2"/>
  <c r="N196" i="2"/>
  <c r="P195" i="2"/>
  <c r="O195" i="2"/>
  <c r="N195" i="2"/>
  <c r="P194" i="2"/>
  <c r="O194" i="2"/>
  <c r="N194" i="2"/>
  <c r="P193" i="2"/>
  <c r="O193" i="2"/>
  <c r="N193" i="2"/>
  <c r="P192" i="2"/>
  <c r="O192" i="2"/>
  <c r="N192" i="2"/>
  <c r="P191" i="2"/>
  <c r="O191" i="2"/>
  <c r="N191" i="2"/>
  <c r="P190" i="2"/>
  <c r="O190" i="2"/>
  <c r="N190" i="2"/>
  <c r="P189" i="2"/>
  <c r="O189" i="2"/>
  <c r="N189" i="2"/>
  <c r="P188" i="2"/>
  <c r="O188" i="2"/>
  <c r="N188" i="2"/>
  <c r="P187" i="2"/>
  <c r="O187" i="2"/>
  <c r="N187" i="2"/>
  <c r="P186" i="2"/>
  <c r="O186" i="2"/>
  <c r="N186" i="2"/>
  <c r="P185" i="2"/>
  <c r="O185" i="2"/>
  <c r="N185" i="2"/>
  <c r="P184" i="2"/>
  <c r="O184" i="2"/>
  <c r="N184" i="2"/>
  <c r="P183" i="2"/>
  <c r="O183" i="2"/>
  <c r="N183" i="2"/>
  <c r="P182" i="2"/>
  <c r="O182" i="2"/>
  <c r="N182" i="2"/>
  <c r="P181" i="2"/>
  <c r="O181" i="2"/>
  <c r="N181" i="2"/>
  <c r="P180" i="2"/>
  <c r="O180" i="2"/>
  <c r="N180" i="2"/>
  <c r="P179" i="2"/>
  <c r="O179" i="2"/>
  <c r="N179" i="2"/>
  <c r="P178" i="2"/>
  <c r="O178" i="2"/>
  <c r="N178" i="2"/>
  <c r="P177" i="2"/>
  <c r="O177" i="2"/>
  <c r="N177" i="2"/>
  <c r="P176" i="2"/>
  <c r="O176" i="2"/>
  <c r="N176" i="2"/>
  <c r="P175" i="2"/>
  <c r="O175" i="2"/>
  <c r="N175" i="2"/>
  <c r="P174" i="2"/>
  <c r="O174" i="2"/>
  <c r="N174" i="2"/>
  <c r="P173" i="2"/>
  <c r="O173" i="2"/>
  <c r="N173" i="2"/>
  <c r="P172" i="2"/>
  <c r="O172" i="2"/>
  <c r="N172" i="2"/>
  <c r="P171" i="2"/>
  <c r="O171" i="2"/>
  <c r="N171" i="2"/>
  <c r="P170" i="2"/>
  <c r="O170" i="2"/>
  <c r="N170" i="2"/>
  <c r="P169" i="2"/>
  <c r="O169" i="2"/>
  <c r="N169" i="2"/>
  <c r="P168" i="2"/>
  <c r="O168" i="2"/>
  <c r="N168" i="2"/>
  <c r="P167" i="2"/>
  <c r="O167" i="2"/>
  <c r="N167" i="2"/>
  <c r="P166" i="2"/>
  <c r="O166" i="2"/>
  <c r="N166" i="2"/>
  <c r="P165" i="2"/>
  <c r="O165" i="2"/>
  <c r="N165" i="2"/>
  <c r="P164" i="2"/>
  <c r="O164" i="2"/>
  <c r="N164" i="2"/>
  <c r="P163" i="2"/>
  <c r="O163" i="2"/>
  <c r="N163" i="2"/>
  <c r="P162" i="2"/>
  <c r="O162" i="2"/>
  <c r="N162" i="2"/>
  <c r="P161" i="2"/>
  <c r="O161" i="2"/>
  <c r="N161" i="2"/>
  <c r="P160" i="2"/>
  <c r="O160" i="2"/>
  <c r="N160" i="2"/>
  <c r="P159" i="2"/>
  <c r="O159" i="2"/>
  <c r="N159" i="2"/>
  <c r="P158" i="2"/>
  <c r="O158" i="2"/>
  <c r="N158" i="2"/>
  <c r="P157" i="2"/>
  <c r="O157" i="2"/>
  <c r="N157" i="2"/>
  <c r="P156" i="2"/>
  <c r="O156" i="2"/>
  <c r="N156" i="2"/>
  <c r="P155" i="2"/>
  <c r="O155" i="2"/>
  <c r="N155" i="2"/>
  <c r="P154" i="2"/>
  <c r="O154" i="2"/>
  <c r="N154" i="2"/>
  <c r="P153" i="2"/>
  <c r="O153" i="2"/>
  <c r="N153" i="2"/>
  <c r="P152" i="2"/>
  <c r="O152" i="2"/>
  <c r="N152" i="2"/>
  <c r="P151" i="2"/>
  <c r="O151" i="2"/>
  <c r="N151" i="2"/>
  <c r="P150" i="2"/>
  <c r="O150" i="2"/>
  <c r="N150" i="2"/>
  <c r="P149" i="2"/>
  <c r="O149" i="2"/>
  <c r="N149" i="2"/>
  <c r="P148" i="2"/>
  <c r="O148" i="2"/>
  <c r="N148" i="2"/>
  <c r="P147" i="2"/>
  <c r="O147" i="2"/>
  <c r="N147" i="2"/>
  <c r="P146" i="2"/>
  <c r="O146" i="2"/>
  <c r="N146" i="2"/>
  <c r="P145" i="2"/>
  <c r="O145" i="2"/>
  <c r="N145" i="2"/>
  <c r="P144" i="2"/>
  <c r="O144" i="2"/>
  <c r="N144" i="2"/>
  <c r="P143" i="2"/>
  <c r="O143" i="2"/>
  <c r="N143" i="2"/>
  <c r="P142" i="2"/>
  <c r="O142" i="2"/>
  <c r="N142" i="2"/>
  <c r="P141" i="2"/>
  <c r="O141" i="2"/>
  <c r="N141" i="2"/>
  <c r="P140" i="2"/>
  <c r="O140" i="2"/>
  <c r="N140" i="2"/>
  <c r="P139" i="2"/>
  <c r="O139" i="2"/>
  <c r="N139" i="2"/>
  <c r="P138" i="2"/>
  <c r="O138" i="2"/>
  <c r="N138" i="2"/>
  <c r="P137" i="2"/>
  <c r="O137" i="2"/>
  <c r="N137" i="2"/>
  <c r="P136" i="2"/>
  <c r="O136" i="2"/>
  <c r="N136" i="2"/>
  <c r="P135" i="2"/>
  <c r="O135" i="2"/>
  <c r="N135" i="2"/>
  <c r="P134" i="2"/>
  <c r="O134" i="2"/>
  <c r="N134" i="2"/>
  <c r="P133" i="2"/>
  <c r="O133" i="2"/>
  <c r="N133" i="2"/>
  <c r="P132" i="2"/>
  <c r="O132" i="2"/>
  <c r="N132" i="2"/>
  <c r="P131" i="2"/>
  <c r="O131" i="2"/>
  <c r="N131" i="2"/>
  <c r="P130" i="2"/>
  <c r="O130" i="2"/>
  <c r="N130" i="2"/>
  <c r="P129" i="2"/>
  <c r="O129" i="2"/>
  <c r="N129" i="2"/>
  <c r="P128" i="2"/>
  <c r="O128" i="2"/>
  <c r="N128" i="2"/>
  <c r="P127" i="2"/>
  <c r="O127" i="2"/>
  <c r="N127" i="2"/>
  <c r="P126" i="2"/>
  <c r="O126" i="2"/>
  <c r="N126" i="2"/>
  <c r="P125" i="2"/>
  <c r="O125" i="2"/>
  <c r="N125" i="2"/>
  <c r="P124" i="2"/>
  <c r="O124" i="2"/>
  <c r="N124" i="2"/>
  <c r="P123" i="2"/>
  <c r="O123" i="2"/>
  <c r="N123" i="2"/>
  <c r="P122" i="2"/>
  <c r="O122" i="2"/>
  <c r="N122" i="2"/>
  <c r="P121" i="2"/>
  <c r="O121" i="2"/>
  <c r="N121" i="2"/>
  <c r="P120" i="2"/>
  <c r="O120" i="2"/>
  <c r="N120" i="2"/>
  <c r="P119" i="2"/>
  <c r="O119" i="2"/>
  <c r="N119" i="2"/>
  <c r="P118" i="2"/>
  <c r="O118" i="2"/>
  <c r="N118" i="2"/>
  <c r="P117" i="2"/>
  <c r="O117" i="2"/>
  <c r="N117" i="2"/>
  <c r="P116" i="2"/>
  <c r="O116" i="2"/>
  <c r="N116" i="2"/>
  <c r="P115" i="2"/>
  <c r="O115" i="2"/>
  <c r="N115" i="2"/>
  <c r="P114" i="2"/>
  <c r="O114" i="2"/>
  <c r="N114" i="2"/>
  <c r="P113" i="2"/>
  <c r="O113" i="2"/>
  <c r="N113" i="2"/>
  <c r="P112" i="2"/>
  <c r="O112" i="2"/>
  <c r="N112" i="2"/>
  <c r="P111" i="2"/>
  <c r="O111" i="2"/>
  <c r="N111" i="2"/>
  <c r="P110" i="2"/>
  <c r="O110" i="2"/>
  <c r="N110" i="2"/>
  <c r="P109" i="2"/>
  <c r="O109" i="2"/>
  <c r="N109" i="2"/>
  <c r="P108" i="2"/>
  <c r="O108" i="2"/>
  <c r="N108" i="2"/>
  <c r="P107" i="2"/>
  <c r="O107" i="2"/>
  <c r="N107" i="2"/>
  <c r="P106" i="2"/>
  <c r="O106" i="2"/>
  <c r="N106" i="2"/>
  <c r="P105" i="2"/>
  <c r="O105" i="2"/>
  <c r="N105" i="2"/>
  <c r="P104" i="2"/>
  <c r="O104" i="2"/>
  <c r="N104" i="2"/>
  <c r="P103" i="2"/>
  <c r="O103" i="2"/>
  <c r="N103" i="2"/>
  <c r="P102" i="2"/>
  <c r="O102" i="2"/>
  <c r="N102" i="2"/>
  <c r="P101" i="2"/>
  <c r="O101" i="2"/>
  <c r="N101" i="2"/>
  <c r="P100" i="2"/>
  <c r="O100" i="2"/>
  <c r="N100" i="2"/>
  <c r="P99" i="2"/>
  <c r="O99" i="2"/>
  <c r="N99" i="2"/>
  <c r="P98" i="2"/>
  <c r="O98" i="2"/>
  <c r="N98" i="2"/>
  <c r="P97" i="2"/>
  <c r="O97" i="2"/>
  <c r="N97" i="2"/>
  <c r="P96" i="2"/>
  <c r="O96" i="2"/>
  <c r="N96" i="2"/>
  <c r="P95" i="2"/>
  <c r="O95" i="2"/>
  <c r="N95" i="2"/>
  <c r="P94" i="2"/>
  <c r="O94" i="2"/>
  <c r="N94" i="2"/>
  <c r="P93" i="2"/>
  <c r="O93" i="2"/>
  <c r="N93" i="2"/>
  <c r="P92" i="2"/>
  <c r="O92" i="2"/>
  <c r="N92" i="2"/>
  <c r="P91" i="2"/>
  <c r="O91" i="2"/>
  <c r="N91" i="2"/>
  <c r="P90" i="2"/>
  <c r="O90" i="2"/>
  <c r="N90" i="2"/>
  <c r="P89" i="2"/>
  <c r="O89" i="2"/>
  <c r="N89" i="2"/>
  <c r="P88" i="2"/>
  <c r="O88" i="2"/>
  <c r="N88" i="2"/>
  <c r="P87" i="2"/>
  <c r="O87" i="2"/>
  <c r="N87" i="2"/>
  <c r="P86" i="2"/>
  <c r="O86" i="2"/>
  <c r="N86" i="2"/>
  <c r="P85" i="2"/>
  <c r="O85" i="2"/>
  <c r="N85" i="2"/>
  <c r="P84" i="2"/>
  <c r="O84" i="2"/>
  <c r="N84" i="2"/>
  <c r="P83" i="2"/>
  <c r="O83" i="2"/>
  <c r="N83" i="2"/>
  <c r="P82" i="2"/>
  <c r="O82" i="2"/>
  <c r="N82" i="2"/>
  <c r="P81" i="2"/>
  <c r="O81" i="2"/>
  <c r="N81" i="2"/>
  <c r="P80" i="2"/>
  <c r="O80" i="2"/>
  <c r="N80" i="2"/>
  <c r="P79" i="2"/>
  <c r="O79" i="2"/>
  <c r="N79" i="2"/>
  <c r="P78" i="2"/>
  <c r="O78" i="2"/>
  <c r="N78" i="2"/>
  <c r="P77" i="2"/>
  <c r="O77" i="2"/>
  <c r="N77" i="2"/>
  <c r="P76" i="2"/>
  <c r="O76" i="2"/>
  <c r="N76" i="2"/>
  <c r="P75" i="2"/>
  <c r="O75" i="2"/>
  <c r="N75" i="2"/>
  <c r="P74" i="2"/>
  <c r="O74" i="2"/>
  <c r="N74" i="2"/>
  <c r="P73" i="2"/>
  <c r="O73" i="2"/>
  <c r="N73" i="2"/>
  <c r="P72" i="2"/>
  <c r="O72" i="2"/>
  <c r="N72" i="2"/>
  <c r="P71" i="2"/>
  <c r="O71" i="2"/>
  <c r="N71" i="2"/>
  <c r="P70" i="2"/>
  <c r="O70" i="2"/>
  <c r="N70" i="2"/>
  <c r="P69" i="2"/>
  <c r="O69" i="2"/>
  <c r="N69" i="2"/>
  <c r="P68" i="2"/>
  <c r="O68" i="2"/>
  <c r="N68" i="2"/>
  <c r="P67" i="2"/>
  <c r="O67" i="2"/>
  <c r="N67" i="2"/>
  <c r="P66" i="2"/>
  <c r="O66" i="2"/>
  <c r="N66" i="2"/>
  <c r="P65" i="2"/>
  <c r="O65" i="2"/>
  <c r="N65" i="2"/>
  <c r="P64" i="2"/>
  <c r="O64" i="2"/>
  <c r="N64" i="2"/>
  <c r="P63" i="2"/>
  <c r="O63" i="2"/>
  <c r="N63" i="2"/>
  <c r="P62" i="2"/>
  <c r="O62" i="2"/>
  <c r="N62" i="2"/>
  <c r="P61" i="2"/>
  <c r="O61" i="2"/>
  <c r="N61" i="2"/>
  <c r="P60" i="2"/>
  <c r="O60" i="2"/>
  <c r="N60" i="2"/>
  <c r="P59" i="2"/>
  <c r="O59" i="2"/>
  <c r="N59" i="2"/>
  <c r="P58" i="2"/>
  <c r="O58" i="2"/>
  <c r="N58" i="2"/>
  <c r="P57" i="2"/>
  <c r="O57" i="2"/>
  <c r="N57" i="2"/>
  <c r="P56" i="2"/>
  <c r="O56" i="2"/>
  <c r="N56" i="2"/>
  <c r="P55" i="2"/>
  <c r="O55" i="2"/>
  <c r="N55" i="2"/>
  <c r="P54" i="2"/>
  <c r="O54" i="2"/>
  <c r="N54" i="2"/>
  <c r="P53" i="2"/>
  <c r="O53" i="2"/>
  <c r="N53" i="2"/>
  <c r="P52" i="2"/>
  <c r="O52" i="2"/>
  <c r="N52" i="2"/>
  <c r="P51" i="2"/>
  <c r="O51" i="2"/>
  <c r="N51" i="2"/>
  <c r="P50" i="2"/>
  <c r="O50" i="2"/>
  <c r="N50" i="2"/>
  <c r="P49" i="2"/>
  <c r="O49" i="2"/>
  <c r="N49" i="2"/>
  <c r="P48" i="2"/>
  <c r="O48" i="2"/>
  <c r="N48" i="2"/>
  <c r="P47" i="2"/>
  <c r="O47" i="2"/>
  <c r="N47" i="2"/>
  <c r="P46" i="2"/>
  <c r="O46" i="2"/>
  <c r="N46" i="2"/>
  <c r="P45" i="2"/>
  <c r="O45" i="2"/>
  <c r="N45" i="2"/>
  <c r="P44" i="2"/>
  <c r="O44" i="2"/>
  <c r="N44" i="2"/>
  <c r="P43" i="2"/>
  <c r="O43" i="2"/>
  <c r="N43" i="2"/>
  <c r="P42" i="2"/>
  <c r="O42" i="2"/>
  <c r="N42" i="2"/>
  <c r="P41" i="2"/>
  <c r="O41" i="2"/>
  <c r="N41" i="2"/>
  <c r="P40" i="2"/>
  <c r="O40" i="2"/>
  <c r="N40" i="2"/>
  <c r="P39" i="2"/>
  <c r="O39" i="2"/>
  <c r="N39" i="2"/>
  <c r="P38" i="2"/>
  <c r="O38" i="2"/>
  <c r="N38" i="2"/>
  <c r="P37" i="2"/>
  <c r="O37" i="2"/>
  <c r="N37" i="2"/>
  <c r="P36" i="2"/>
  <c r="O36" i="2"/>
  <c r="N36" i="2"/>
  <c r="P35" i="2"/>
  <c r="O35" i="2"/>
  <c r="N35" i="2"/>
  <c r="P34" i="2"/>
  <c r="O34" i="2"/>
  <c r="N34" i="2"/>
  <c r="P33" i="2"/>
  <c r="O33" i="2"/>
  <c r="N33" i="2"/>
  <c r="P32" i="2"/>
  <c r="O32" i="2"/>
  <c r="N32" i="2"/>
  <c r="P31" i="2"/>
  <c r="O31" i="2"/>
  <c r="N31" i="2"/>
  <c r="P30" i="2"/>
  <c r="O30" i="2"/>
  <c r="N30" i="2"/>
  <c r="P29" i="2"/>
  <c r="O29" i="2"/>
  <c r="N29" i="2"/>
  <c r="P28" i="2"/>
  <c r="O28" i="2"/>
  <c r="N28" i="2"/>
  <c r="P27" i="2"/>
  <c r="O27" i="2"/>
  <c r="N27" i="2"/>
  <c r="P26" i="2"/>
  <c r="O26" i="2"/>
  <c r="N26" i="2"/>
  <c r="P25" i="2"/>
  <c r="O25" i="2"/>
  <c r="N25" i="2"/>
  <c r="P24" i="2"/>
  <c r="O24" i="2"/>
  <c r="N24" i="2"/>
  <c r="P23" i="2"/>
  <c r="O23" i="2"/>
  <c r="N23" i="2"/>
  <c r="P22" i="2"/>
  <c r="O22" i="2"/>
  <c r="N22" i="2"/>
  <c r="P21" i="2"/>
  <c r="O21" i="2"/>
  <c r="N21" i="2"/>
  <c r="P20" i="2"/>
  <c r="O20" i="2"/>
  <c r="N20" i="2"/>
  <c r="P19" i="2"/>
  <c r="O19" i="2"/>
  <c r="N19" i="2"/>
  <c r="P18" i="2"/>
  <c r="O18" i="2"/>
  <c r="N18" i="2"/>
  <c r="O17" i="2"/>
  <c r="N17" i="2"/>
  <c r="O16" i="2"/>
  <c r="N16" i="2"/>
  <c r="O15" i="2"/>
  <c r="N15" i="2"/>
  <c r="O14" i="2"/>
  <c r="N14" i="2"/>
  <c r="O13" i="2"/>
  <c r="N13" i="2"/>
  <c r="O12" i="2"/>
  <c r="N12" i="2"/>
  <c r="O11" i="2"/>
  <c r="N11" i="2"/>
  <c r="O10" i="2"/>
  <c r="N10" i="2"/>
  <c r="O9" i="2"/>
  <c r="N9" i="2"/>
  <c r="N8" i="2"/>
  <c r="N7" i="2"/>
  <c r="R343" i="1"/>
  <c r="M343" i="1"/>
  <c r="R342" i="1"/>
  <c r="M342" i="1"/>
  <c r="R341" i="1"/>
  <c r="M341" i="1"/>
  <c r="R340" i="1"/>
  <c r="M340" i="1"/>
  <c r="R339" i="1"/>
  <c r="M339" i="1"/>
  <c r="U335" i="1"/>
  <c r="P335" i="1"/>
  <c r="S334" i="1"/>
  <c r="T334" i="1"/>
  <c r="U334" i="1"/>
  <c r="U333" i="1"/>
  <c r="T333" i="1"/>
  <c r="S333" i="1"/>
  <c r="U332" i="1"/>
  <c r="T332" i="1"/>
  <c r="S332" i="1"/>
  <c r="U331" i="1"/>
  <c r="T331" i="1"/>
  <c r="S331" i="1"/>
  <c r="U330" i="1"/>
  <c r="T330" i="1"/>
  <c r="S330" i="1"/>
  <c r="U329" i="1"/>
  <c r="T329" i="1"/>
  <c r="S329" i="1"/>
  <c r="U328" i="1"/>
  <c r="T328" i="1"/>
  <c r="S328" i="1"/>
  <c r="U327" i="1"/>
  <c r="T327" i="1"/>
  <c r="S327" i="1"/>
  <c r="U326" i="1"/>
  <c r="T326" i="1"/>
  <c r="S326" i="1"/>
  <c r="U325" i="1"/>
  <c r="T325" i="1"/>
  <c r="S325" i="1"/>
  <c r="U324" i="1"/>
  <c r="T324" i="1"/>
  <c r="S324" i="1"/>
  <c r="U323" i="1"/>
  <c r="T323" i="1"/>
  <c r="S323" i="1"/>
  <c r="U322" i="1"/>
  <c r="T322" i="1"/>
  <c r="S322" i="1"/>
  <c r="U321" i="1"/>
  <c r="T321" i="1"/>
  <c r="S321" i="1"/>
  <c r="U320" i="1"/>
  <c r="T320" i="1"/>
  <c r="S320" i="1"/>
  <c r="U319" i="1"/>
  <c r="T319" i="1"/>
  <c r="S319" i="1"/>
  <c r="U318" i="1"/>
  <c r="T318" i="1"/>
  <c r="S318" i="1"/>
  <c r="U317" i="1"/>
  <c r="T317" i="1"/>
  <c r="S317" i="1"/>
  <c r="U316" i="1"/>
  <c r="T316" i="1"/>
  <c r="S316" i="1"/>
  <c r="U315" i="1"/>
  <c r="T315" i="1"/>
  <c r="S315" i="1"/>
  <c r="U314" i="1"/>
  <c r="T314" i="1"/>
  <c r="S314" i="1"/>
  <c r="U313" i="1"/>
  <c r="T313" i="1"/>
  <c r="S313" i="1"/>
  <c r="U312" i="1"/>
  <c r="T312" i="1"/>
  <c r="S312" i="1"/>
  <c r="U311" i="1"/>
  <c r="T311" i="1"/>
  <c r="S311" i="1"/>
  <c r="U310" i="1"/>
  <c r="T310" i="1"/>
  <c r="S310" i="1"/>
  <c r="U309" i="1"/>
  <c r="T309" i="1"/>
  <c r="S309" i="1"/>
  <c r="U308" i="1"/>
  <c r="T308" i="1"/>
  <c r="S308" i="1"/>
  <c r="U307" i="1"/>
  <c r="T307" i="1"/>
  <c r="S307" i="1"/>
  <c r="U306" i="1"/>
  <c r="T306" i="1"/>
  <c r="S306" i="1"/>
  <c r="U305" i="1"/>
  <c r="T305" i="1"/>
  <c r="S305" i="1"/>
  <c r="U304" i="1"/>
  <c r="T304" i="1"/>
  <c r="S304" i="1"/>
  <c r="U303" i="1"/>
  <c r="T303" i="1"/>
  <c r="S303" i="1"/>
  <c r="U302" i="1"/>
  <c r="T302" i="1"/>
  <c r="S302" i="1"/>
  <c r="U301" i="1"/>
  <c r="T301" i="1"/>
  <c r="S301" i="1"/>
  <c r="U300" i="1"/>
  <c r="T300" i="1"/>
  <c r="S300" i="1"/>
  <c r="U299" i="1"/>
  <c r="T299" i="1"/>
  <c r="S299" i="1"/>
  <c r="U298" i="1"/>
  <c r="T298" i="1"/>
  <c r="S298" i="1"/>
  <c r="U297" i="1"/>
  <c r="T297" i="1"/>
  <c r="S297" i="1"/>
  <c r="U296" i="1"/>
  <c r="T296" i="1"/>
  <c r="S296" i="1"/>
  <c r="U295" i="1"/>
  <c r="T295" i="1"/>
  <c r="S295" i="1"/>
  <c r="U294" i="1"/>
  <c r="T294" i="1"/>
  <c r="S294" i="1"/>
  <c r="U293" i="1"/>
  <c r="T293" i="1"/>
  <c r="S293" i="1"/>
  <c r="U292" i="1"/>
  <c r="T292" i="1"/>
  <c r="S292" i="1"/>
  <c r="U291" i="1"/>
  <c r="T291" i="1"/>
  <c r="S291" i="1"/>
  <c r="U290" i="1"/>
  <c r="T290" i="1"/>
  <c r="S290" i="1"/>
  <c r="U289" i="1"/>
  <c r="T289" i="1"/>
  <c r="S289" i="1"/>
  <c r="U288" i="1"/>
  <c r="T288" i="1"/>
  <c r="S288" i="1"/>
  <c r="U287" i="1"/>
  <c r="T287" i="1"/>
  <c r="S287" i="1"/>
  <c r="U286" i="1"/>
  <c r="T286" i="1"/>
  <c r="S286" i="1"/>
  <c r="U285" i="1"/>
  <c r="T285" i="1"/>
  <c r="S285" i="1"/>
  <c r="U284" i="1"/>
  <c r="T284" i="1"/>
  <c r="S284" i="1"/>
  <c r="U283" i="1"/>
  <c r="T283" i="1"/>
  <c r="S283" i="1"/>
  <c r="U282" i="1"/>
  <c r="T282" i="1"/>
  <c r="S282" i="1"/>
  <c r="U281" i="1"/>
  <c r="T281" i="1"/>
  <c r="S281" i="1"/>
  <c r="U280" i="1"/>
  <c r="T280" i="1"/>
  <c r="S280" i="1"/>
  <c r="U279" i="1"/>
  <c r="T279" i="1"/>
  <c r="S279" i="1"/>
  <c r="U278" i="1"/>
  <c r="T278" i="1"/>
  <c r="S278" i="1"/>
  <c r="U277" i="1"/>
  <c r="T277" i="1"/>
  <c r="S277" i="1"/>
  <c r="U276" i="1"/>
  <c r="T276" i="1"/>
  <c r="S276" i="1"/>
  <c r="U275" i="1"/>
  <c r="T275" i="1"/>
  <c r="S275" i="1"/>
  <c r="U274" i="1"/>
  <c r="T274" i="1"/>
  <c r="S274" i="1"/>
  <c r="U273" i="1"/>
  <c r="T273" i="1"/>
  <c r="S273" i="1"/>
  <c r="U272" i="1"/>
  <c r="T272" i="1"/>
  <c r="S272" i="1"/>
  <c r="U271" i="1"/>
  <c r="T271" i="1"/>
  <c r="S271" i="1"/>
  <c r="U270" i="1"/>
  <c r="T270" i="1"/>
  <c r="S270" i="1"/>
  <c r="U269" i="1"/>
  <c r="T269" i="1"/>
  <c r="S269" i="1"/>
  <c r="U268" i="1"/>
  <c r="T268" i="1"/>
  <c r="S268" i="1"/>
  <c r="U267" i="1"/>
  <c r="T267" i="1"/>
  <c r="S267" i="1"/>
  <c r="U266" i="1"/>
  <c r="T266" i="1"/>
  <c r="S266" i="1"/>
  <c r="U265" i="1"/>
  <c r="T265" i="1"/>
  <c r="S265" i="1"/>
  <c r="U264" i="1"/>
  <c r="T264" i="1"/>
  <c r="S264" i="1"/>
  <c r="U263" i="1"/>
  <c r="T263" i="1"/>
  <c r="S263" i="1"/>
  <c r="U262" i="1"/>
  <c r="T262" i="1"/>
  <c r="S262" i="1"/>
  <c r="U261" i="1"/>
  <c r="T261" i="1"/>
  <c r="S261" i="1"/>
  <c r="U260" i="1"/>
  <c r="T260" i="1"/>
  <c r="S260" i="1"/>
  <c r="U259" i="1"/>
  <c r="T259" i="1"/>
  <c r="S259" i="1"/>
  <c r="U258" i="1"/>
  <c r="T258" i="1"/>
  <c r="S258" i="1"/>
  <c r="U257" i="1"/>
  <c r="T257" i="1"/>
  <c r="S257" i="1"/>
  <c r="U256" i="1"/>
  <c r="T256" i="1"/>
  <c r="S256" i="1"/>
  <c r="U255" i="1"/>
  <c r="T255" i="1"/>
  <c r="S255" i="1"/>
  <c r="U254" i="1"/>
  <c r="T254" i="1"/>
  <c r="S254" i="1"/>
  <c r="U253" i="1"/>
  <c r="T253" i="1"/>
  <c r="S253" i="1"/>
  <c r="U252" i="1"/>
  <c r="T252" i="1"/>
  <c r="S252" i="1"/>
  <c r="U251" i="1"/>
  <c r="T251" i="1"/>
  <c r="S251" i="1"/>
  <c r="U250" i="1"/>
  <c r="T250" i="1"/>
  <c r="S250" i="1"/>
  <c r="U249" i="1"/>
  <c r="T249" i="1"/>
  <c r="S249" i="1"/>
  <c r="U248" i="1"/>
  <c r="T248" i="1"/>
  <c r="S248" i="1"/>
  <c r="U247" i="1"/>
  <c r="T247" i="1"/>
  <c r="S247" i="1"/>
  <c r="U246" i="1"/>
  <c r="T246" i="1"/>
  <c r="S246" i="1"/>
  <c r="U245" i="1"/>
  <c r="T245" i="1"/>
  <c r="S245" i="1"/>
  <c r="U244" i="1"/>
  <c r="T244" i="1"/>
  <c r="S244" i="1"/>
  <c r="U243" i="1"/>
  <c r="T243" i="1"/>
  <c r="S243" i="1"/>
  <c r="U242" i="1"/>
  <c r="T242" i="1"/>
  <c r="S242" i="1"/>
  <c r="U241" i="1"/>
  <c r="T241" i="1"/>
  <c r="S241" i="1"/>
  <c r="U240" i="1"/>
  <c r="T240" i="1"/>
  <c r="S240" i="1"/>
  <c r="U239" i="1"/>
  <c r="T239" i="1"/>
  <c r="S239" i="1"/>
  <c r="U238" i="1"/>
  <c r="T238" i="1"/>
  <c r="S238" i="1"/>
  <c r="U237" i="1"/>
  <c r="T237" i="1"/>
  <c r="S237" i="1"/>
  <c r="U236" i="1"/>
  <c r="T236" i="1"/>
  <c r="S236" i="1"/>
  <c r="U235" i="1"/>
  <c r="T235" i="1"/>
  <c r="S235" i="1"/>
  <c r="U234" i="1"/>
  <c r="T234" i="1"/>
  <c r="S234" i="1"/>
  <c r="U233" i="1"/>
  <c r="T233" i="1"/>
  <c r="S233" i="1"/>
  <c r="U232" i="1"/>
  <c r="T232" i="1"/>
  <c r="S232" i="1"/>
  <c r="U231" i="1"/>
  <c r="T231" i="1"/>
  <c r="S231" i="1"/>
  <c r="U230" i="1"/>
  <c r="T230" i="1"/>
  <c r="S230" i="1"/>
  <c r="U229" i="1"/>
  <c r="T229" i="1"/>
  <c r="S229" i="1"/>
  <c r="U228" i="1"/>
  <c r="T228" i="1"/>
  <c r="S228" i="1"/>
  <c r="U227" i="1"/>
  <c r="T227" i="1"/>
  <c r="S227" i="1"/>
  <c r="U226" i="1"/>
  <c r="T226" i="1"/>
  <c r="S226" i="1"/>
  <c r="U225" i="1"/>
  <c r="T225" i="1"/>
  <c r="S225" i="1"/>
  <c r="U224" i="1"/>
  <c r="T224" i="1"/>
  <c r="S224" i="1"/>
  <c r="U223" i="1"/>
  <c r="T223" i="1"/>
  <c r="S223" i="1"/>
  <c r="U222" i="1"/>
  <c r="T222" i="1"/>
  <c r="S222" i="1"/>
  <c r="U221" i="1"/>
  <c r="T221" i="1"/>
  <c r="S221" i="1"/>
  <c r="U220" i="1"/>
  <c r="T220" i="1"/>
  <c r="S220" i="1"/>
  <c r="U219" i="1"/>
  <c r="T219" i="1"/>
  <c r="S219" i="1"/>
  <c r="U218" i="1"/>
  <c r="T218" i="1"/>
  <c r="S218" i="1"/>
  <c r="U217" i="1"/>
  <c r="T217" i="1"/>
  <c r="S217" i="1"/>
  <c r="U216" i="1"/>
  <c r="T216" i="1"/>
  <c r="S216" i="1"/>
  <c r="U215" i="1"/>
  <c r="T215" i="1"/>
  <c r="S215" i="1"/>
  <c r="U214" i="1"/>
  <c r="T214" i="1"/>
  <c r="S214" i="1"/>
  <c r="U213" i="1"/>
  <c r="T213" i="1"/>
  <c r="S213" i="1"/>
  <c r="U212" i="1"/>
  <c r="T212" i="1"/>
  <c r="S212" i="1"/>
  <c r="U211" i="1"/>
  <c r="T211" i="1"/>
  <c r="S211" i="1"/>
  <c r="U210" i="1"/>
  <c r="T210" i="1"/>
  <c r="S210" i="1"/>
  <c r="U209" i="1"/>
  <c r="T209" i="1"/>
  <c r="S209" i="1"/>
  <c r="U208" i="1"/>
  <c r="T208" i="1"/>
  <c r="S208" i="1"/>
  <c r="U207" i="1"/>
  <c r="T207" i="1"/>
  <c r="S207" i="1"/>
  <c r="U206" i="1"/>
  <c r="T206" i="1"/>
  <c r="S206" i="1"/>
  <c r="U205" i="1"/>
  <c r="T205" i="1"/>
  <c r="S205" i="1"/>
  <c r="U204" i="1"/>
  <c r="T204" i="1"/>
  <c r="S204" i="1"/>
  <c r="U203" i="1"/>
  <c r="T203" i="1"/>
  <c r="S203" i="1"/>
  <c r="U202" i="1"/>
  <c r="T202" i="1"/>
  <c r="S202" i="1"/>
  <c r="U201" i="1"/>
  <c r="T201" i="1"/>
  <c r="S201" i="1"/>
  <c r="U200" i="1"/>
  <c r="T200" i="1"/>
  <c r="S200" i="1"/>
  <c r="U199" i="1"/>
  <c r="T199" i="1"/>
  <c r="S199" i="1"/>
  <c r="U198" i="1"/>
  <c r="T198" i="1"/>
  <c r="S198" i="1"/>
  <c r="U197" i="1"/>
  <c r="T197" i="1"/>
  <c r="S197" i="1"/>
  <c r="U196" i="1"/>
  <c r="T196" i="1"/>
  <c r="S196" i="1"/>
  <c r="U195" i="1"/>
  <c r="T195" i="1"/>
  <c r="S195" i="1"/>
  <c r="U194" i="1"/>
  <c r="T194" i="1"/>
  <c r="S194" i="1"/>
  <c r="U193" i="1"/>
  <c r="T193" i="1"/>
  <c r="S193" i="1"/>
  <c r="U192" i="1"/>
  <c r="T192" i="1"/>
  <c r="S192" i="1"/>
  <c r="U191" i="1"/>
  <c r="T191" i="1"/>
  <c r="S191" i="1"/>
  <c r="U190" i="1"/>
  <c r="T190" i="1"/>
  <c r="S190" i="1"/>
  <c r="U189" i="1"/>
  <c r="T189" i="1"/>
  <c r="S189" i="1"/>
  <c r="U188" i="1"/>
  <c r="T188" i="1"/>
  <c r="S188" i="1"/>
  <c r="U187" i="1"/>
  <c r="T187" i="1"/>
  <c r="S187" i="1"/>
  <c r="U186" i="1"/>
  <c r="T186" i="1"/>
  <c r="S186" i="1"/>
  <c r="U185" i="1"/>
  <c r="T185" i="1"/>
  <c r="S185" i="1"/>
  <c r="U184" i="1"/>
  <c r="T184" i="1"/>
  <c r="S184" i="1"/>
  <c r="U183" i="1"/>
  <c r="T183" i="1"/>
  <c r="S183" i="1"/>
  <c r="U182" i="1"/>
  <c r="T182" i="1"/>
  <c r="S182" i="1"/>
  <c r="U181" i="1"/>
  <c r="T181" i="1"/>
  <c r="S181" i="1"/>
  <c r="U180" i="1"/>
  <c r="T180" i="1"/>
  <c r="S180" i="1"/>
  <c r="U179" i="1"/>
  <c r="T179" i="1"/>
  <c r="S179" i="1"/>
  <c r="U178" i="1"/>
  <c r="T178" i="1"/>
  <c r="S178" i="1"/>
  <c r="U177" i="1"/>
  <c r="T177" i="1"/>
  <c r="S177" i="1"/>
  <c r="U176" i="1"/>
  <c r="T176" i="1"/>
  <c r="S176" i="1"/>
  <c r="U175" i="1"/>
  <c r="T175" i="1"/>
  <c r="S175" i="1"/>
  <c r="U174" i="1"/>
  <c r="T174" i="1"/>
  <c r="S174" i="1"/>
  <c r="U173" i="1"/>
  <c r="T173" i="1"/>
  <c r="S173" i="1"/>
  <c r="U172" i="1"/>
  <c r="T172" i="1"/>
  <c r="S172" i="1"/>
  <c r="U171" i="1"/>
  <c r="T171" i="1"/>
  <c r="S171" i="1"/>
  <c r="U170" i="1"/>
  <c r="T170" i="1"/>
  <c r="S170" i="1"/>
  <c r="U169" i="1"/>
  <c r="T169" i="1"/>
  <c r="S169" i="1"/>
  <c r="U168" i="1"/>
  <c r="T168" i="1"/>
  <c r="S168" i="1"/>
  <c r="U167" i="1"/>
  <c r="T167" i="1"/>
  <c r="S167" i="1"/>
  <c r="U166" i="1"/>
  <c r="T166" i="1"/>
  <c r="S166" i="1"/>
  <c r="U165" i="1"/>
  <c r="T165" i="1"/>
  <c r="S165" i="1"/>
  <c r="U164" i="1"/>
  <c r="T164" i="1"/>
  <c r="S164" i="1"/>
  <c r="U163" i="1"/>
  <c r="T163" i="1"/>
  <c r="S163" i="1"/>
  <c r="U162" i="1"/>
  <c r="T162" i="1"/>
  <c r="S162" i="1"/>
  <c r="U161" i="1"/>
  <c r="T161" i="1"/>
  <c r="S161" i="1"/>
  <c r="U160" i="1"/>
  <c r="T160" i="1"/>
  <c r="S160" i="1"/>
  <c r="U159" i="1"/>
  <c r="T159" i="1"/>
  <c r="S159" i="1"/>
  <c r="U158" i="1"/>
  <c r="T158" i="1"/>
  <c r="S158" i="1"/>
  <c r="U157" i="1"/>
  <c r="T157" i="1"/>
  <c r="S157" i="1"/>
  <c r="U156" i="1"/>
  <c r="T156" i="1"/>
  <c r="S156" i="1"/>
  <c r="U155" i="1"/>
  <c r="T155" i="1"/>
  <c r="S155" i="1"/>
  <c r="U154" i="1"/>
  <c r="T154" i="1"/>
  <c r="S154" i="1"/>
  <c r="U153" i="1"/>
  <c r="T153" i="1"/>
  <c r="S153" i="1"/>
  <c r="U152" i="1"/>
  <c r="T152" i="1"/>
  <c r="S152" i="1"/>
  <c r="U151" i="1"/>
  <c r="T151" i="1"/>
  <c r="S151" i="1"/>
  <c r="U150" i="1"/>
  <c r="T150" i="1"/>
  <c r="S150" i="1"/>
  <c r="U149" i="1"/>
  <c r="T149" i="1"/>
  <c r="S149" i="1"/>
  <c r="U148" i="1"/>
  <c r="T148" i="1"/>
  <c r="S148" i="1"/>
  <c r="U147" i="1"/>
  <c r="T147" i="1"/>
  <c r="S147" i="1"/>
  <c r="U146" i="1"/>
  <c r="T146" i="1"/>
  <c r="S146" i="1"/>
  <c r="U145" i="1"/>
  <c r="T145" i="1"/>
  <c r="S145" i="1"/>
  <c r="U144" i="1"/>
  <c r="T144" i="1"/>
  <c r="S144" i="1"/>
  <c r="U143" i="1"/>
  <c r="T143" i="1"/>
  <c r="S143" i="1"/>
  <c r="U142" i="1"/>
  <c r="T142" i="1"/>
  <c r="S142" i="1"/>
  <c r="U141" i="1"/>
  <c r="T141" i="1"/>
  <c r="S141" i="1"/>
  <c r="U140" i="1"/>
  <c r="T140" i="1"/>
  <c r="S140" i="1"/>
  <c r="U139" i="1"/>
  <c r="T139" i="1"/>
  <c r="S139" i="1"/>
  <c r="U138" i="1"/>
  <c r="T138" i="1"/>
  <c r="S138" i="1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T17" i="1"/>
  <c r="S17" i="1"/>
  <c r="T16" i="1"/>
  <c r="S16" i="1"/>
  <c r="T15" i="1"/>
  <c r="S15" i="1"/>
  <c r="T14" i="1"/>
  <c r="S14" i="1"/>
  <c r="T13" i="1"/>
  <c r="S13" i="1"/>
  <c r="T12" i="1"/>
  <c r="S12" i="1"/>
  <c r="T11" i="1"/>
  <c r="S11" i="1"/>
  <c r="T10" i="1"/>
  <c r="S10" i="1"/>
  <c r="T9" i="1"/>
  <c r="S9" i="1"/>
  <c r="S8" i="1"/>
  <c r="S7" i="1"/>
  <c r="N334" i="1"/>
  <c r="O334" i="1"/>
  <c r="P334" i="1"/>
  <c r="P333" i="1"/>
  <c r="O333" i="1"/>
  <c r="N333" i="1"/>
  <c r="P332" i="1"/>
  <c r="O332" i="1"/>
  <c r="N332" i="1"/>
  <c r="P331" i="1"/>
  <c r="O331" i="1"/>
  <c r="N331" i="1"/>
  <c r="P330" i="1"/>
  <c r="O330" i="1"/>
  <c r="N330" i="1"/>
  <c r="P329" i="1"/>
  <c r="O329" i="1"/>
  <c r="N329" i="1"/>
  <c r="P328" i="1"/>
  <c r="O328" i="1"/>
  <c r="N328" i="1"/>
  <c r="P327" i="1"/>
  <c r="O327" i="1"/>
  <c r="N327" i="1"/>
  <c r="P326" i="1"/>
  <c r="O326" i="1"/>
  <c r="N326" i="1"/>
  <c r="P325" i="1"/>
  <c r="O325" i="1"/>
  <c r="N325" i="1"/>
  <c r="P324" i="1"/>
  <c r="O324" i="1"/>
  <c r="N324" i="1"/>
  <c r="P323" i="1"/>
  <c r="O323" i="1"/>
  <c r="N323" i="1"/>
  <c r="P322" i="1"/>
  <c r="O322" i="1"/>
  <c r="N322" i="1"/>
  <c r="P321" i="1"/>
  <c r="O321" i="1"/>
  <c r="N321" i="1"/>
  <c r="P320" i="1"/>
  <c r="O320" i="1"/>
  <c r="N320" i="1"/>
  <c r="P319" i="1"/>
  <c r="O319" i="1"/>
  <c r="N319" i="1"/>
  <c r="P318" i="1"/>
  <c r="O318" i="1"/>
  <c r="N318" i="1"/>
  <c r="P317" i="1"/>
  <c r="O317" i="1"/>
  <c r="N317" i="1"/>
  <c r="P316" i="1"/>
  <c r="O316" i="1"/>
  <c r="N316" i="1"/>
  <c r="P315" i="1"/>
  <c r="O315" i="1"/>
  <c r="N315" i="1"/>
  <c r="P314" i="1"/>
  <c r="O314" i="1"/>
  <c r="N314" i="1"/>
  <c r="P313" i="1"/>
  <c r="O313" i="1"/>
  <c r="N313" i="1"/>
  <c r="P312" i="1"/>
  <c r="O312" i="1"/>
  <c r="N312" i="1"/>
  <c r="P311" i="1"/>
  <c r="O311" i="1"/>
  <c r="N311" i="1"/>
  <c r="P310" i="1"/>
  <c r="O310" i="1"/>
  <c r="N310" i="1"/>
  <c r="P309" i="1"/>
  <c r="O309" i="1"/>
  <c r="N309" i="1"/>
  <c r="P308" i="1"/>
  <c r="O308" i="1"/>
  <c r="N308" i="1"/>
  <c r="P307" i="1"/>
  <c r="O307" i="1"/>
  <c r="N307" i="1"/>
  <c r="P306" i="1"/>
  <c r="O306" i="1"/>
  <c r="N306" i="1"/>
  <c r="P305" i="1"/>
  <c r="O305" i="1"/>
  <c r="N305" i="1"/>
  <c r="P304" i="1"/>
  <c r="O304" i="1"/>
  <c r="N304" i="1"/>
  <c r="P303" i="1"/>
  <c r="O303" i="1"/>
  <c r="N303" i="1"/>
  <c r="P302" i="1"/>
  <c r="O302" i="1"/>
  <c r="N302" i="1"/>
  <c r="P301" i="1"/>
  <c r="O301" i="1"/>
  <c r="N301" i="1"/>
  <c r="P300" i="1"/>
  <c r="O300" i="1"/>
  <c r="N300" i="1"/>
  <c r="P299" i="1"/>
  <c r="O299" i="1"/>
  <c r="N299" i="1"/>
  <c r="P298" i="1"/>
  <c r="O298" i="1"/>
  <c r="N298" i="1"/>
  <c r="P297" i="1"/>
  <c r="O297" i="1"/>
  <c r="N297" i="1"/>
  <c r="P296" i="1"/>
  <c r="O296" i="1"/>
  <c r="N296" i="1"/>
  <c r="P295" i="1"/>
  <c r="O295" i="1"/>
  <c r="N295" i="1"/>
  <c r="P294" i="1"/>
  <c r="O294" i="1"/>
  <c r="N294" i="1"/>
  <c r="P293" i="1"/>
  <c r="O293" i="1"/>
  <c r="N293" i="1"/>
  <c r="P292" i="1"/>
  <c r="O292" i="1"/>
  <c r="N292" i="1"/>
  <c r="P291" i="1"/>
  <c r="O291" i="1"/>
  <c r="N291" i="1"/>
  <c r="P290" i="1"/>
  <c r="O290" i="1"/>
  <c r="N290" i="1"/>
  <c r="P289" i="1"/>
  <c r="O289" i="1"/>
  <c r="N289" i="1"/>
  <c r="P288" i="1"/>
  <c r="O288" i="1"/>
  <c r="N288" i="1"/>
  <c r="P287" i="1"/>
  <c r="O287" i="1"/>
  <c r="N287" i="1"/>
  <c r="P286" i="1"/>
  <c r="O286" i="1"/>
  <c r="N286" i="1"/>
  <c r="P285" i="1"/>
  <c r="O285" i="1"/>
  <c r="N285" i="1"/>
  <c r="P284" i="1"/>
  <c r="O284" i="1"/>
  <c r="N284" i="1"/>
  <c r="P283" i="1"/>
  <c r="O283" i="1"/>
  <c r="N283" i="1"/>
  <c r="P282" i="1"/>
  <c r="O282" i="1"/>
  <c r="N282" i="1"/>
  <c r="P281" i="1"/>
  <c r="O281" i="1"/>
  <c r="N281" i="1"/>
  <c r="P280" i="1"/>
  <c r="O280" i="1"/>
  <c r="N280" i="1"/>
  <c r="P279" i="1"/>
  <c r="O279" i="1"/>
  <c r="N279" i="1"/>
  <c r="P278" i="1"/>
  <c r="O278" i="1"/>
  <c r="N278" i="1"/>
  <c r="P277" i="1"/>
  <c r="O277" i="1"/>
  <c r="N277" i="1"/>
  <c r="P276" i="1"/>
  <c r="O276" i="1"/>
  <c r="N276" i="1"/>
  <c r="P275" i="1"/>
  <c r="O275" i="1"/>
  <c r="N275" i="1"/>
  <c r="P274" i="1"/>
  <c r="O274" i="1"/>
  <c r="N274" i="1"/>
  <c r="P273" i="1"/>
  <c r="O273" i="1"/>
  <c r="N273" i="1"/>
  <c r="P272" i="1"/>
  <c r="O272" i="1"/>
  <c r="N272" i="1"/>
  <c r="P271" i="1"/>
  <c r="O271" i="1"/>
  <c r="N271" i="1"/>
  <c r="P270" i="1"/>
  <c r="O270" i="1"/>
  <c r="N270" i="1"/>
  <c r="P269" i="1"/>
  <c r="O269" i="1"/>
  <c r="N269" i="1"/>
  <c r="P268" i="1"/>
  <c r="O268" i="1"/>
  <c r="N268" i="1"/>
  <c r="P267" i="1"/>
  <c r="O267" i="1"/>
  <c r="N267" i="1"/>
  <c r="P266" i="1"/>
  <c r="O266" i="1"/>
  <c r="N266" i="1"/>
  <c r="P265" i="1"/>
  <c r="O265" i="1"/>
  <c r="N265" i="1"/>
  <c r="P264" i="1"/>
  <c r="O264" i="1"/>
  <c r="N264" i="1"/>
  <c r="P263" i="1"/>
  <c r="O263" i="1"/>
  <c r="N263" i="1"/>
  <c r="P262" i="1"/>
  <c r="O262" i="1"/>
  <c r="N262" i="1"/>
  <c r="P261" i="1"/>
  <c r="O261" i="1"/>
  <c r="N261" i="1"/>
  <c r="P260" i="1"/>
  <c r="O260" i="1"/>
  <c r="N260" i="1"/>
  <c r="P259" i="1"/>
  <c r="O259" i="1"/>
  <c r="N259" i="1"/>
  <c r="P258" i="1"/>
  <c r="O258" i="1"/>
  <c r="N258" i="1"/>
  <c r="P257" i="1"/>
  <c r="O257" i="1"/>
  <c r="N257" i="1"/>
  <c r="P256" i="1"/>
  <c r="O256" i="1"/>
  <c r="N256" i="1"/>
  <c r="P255" i="1"/>
  <c r="O255" i="1"/>
  <c r="N255" i="1"/>
  <c r="P254" i="1"/>
  <c r="O254" i="1"/>
  <c r="N254" i="1"/>
  <c r="P253" i="1"/>
  <c r="O253" i="1"/>
  <c r="N253" i="1"/>
  <c r="P252" i="1"/>
  <c r="O252" i="1"/>
  <c r="N252" i="1"/>
  <c r="P251" i="1"/>
  <c r="O251" i="1"/>
  <c r="N251" i="1"/>
  <c r="P250" i="1"/>
  <c r="O250" i="1"/>
  <c r="N250" i="1"/>
  <c r="P249" i="1"/>
  <c r="O249" i="1"/>
  <c r="N249" i="1"/>
  <c r="P248" i="1"/>
  <c r="O248" i="1"/>
  <c r="N248" i="1"/>
  <c r="P247" i="1"/>
  <c r="O247" i="1"/>
  <c r="N247" i="1"/>
  <c r="P246" i="1"/>
  <c r="O246" i="1"/>
  <c r="N246" i="1"/>
  <c r="P245" i="1"/>
  <c r="O245" i="1"/>
  <c r="N245" i="1"/>
  <c r="P244" i="1"/>
  <c r="O244" i="1"/>
  <c r="N244" i="1"/>
  <c r="P243" i="1"/>
  <c r="O243" i="1"/>
  <c r="N243" i="1"/>
  <c r="P242" i="1"/>
  <c r="O242" i="1"/>
  <c r="N242" i="1"/>
  <c r="P241" i="1"/>
  <c r="O241" i="1"/>
  <c r="N241" i="1"/>
  <c r="P240" i="1"/>
  <c r="O240" i="1"/>
  <c r="N240" i="1"/>
  <c r="P239" i="1"/>
  <c r="O239" i="1"/>
  <c r="N239" i="1"/>
  <c r="P238" i="1"/>
  <c r="O238" i="1"/>
  <c r="N238" i="1"/>
  <c r="P237" i="1"/>
  <c r="O237" i="1"/>
  <c r="N237" i="1"/>
  <c r="P236" i="1"/>
  <c r="O236" i="1"/>
  <c r="N236" i="1"/>
  <c r="P235" i="1"/>
  <c r="O235" i="1"/>
  <c r="N235" i="1"/>
  <c r="P234" i="1"/>
  <c r="O234" i="1"/>
  <c r="N234" i="1"/>
  <c r="P233" i="1"/>
  <c r="O233" i="1"/>
  <c r="N233" i="1"/>
  <c r="P232" i="1"/>
  <c r="O232" i="1"/>
  <c r="N232" i="1"/>
  <c r="P231" i="1"/>
  <c r="O231" i="1"/>
  <c r="N231" i="1"/>
  <c r="P230" i="1"/>
  <c r="O230" i="1"/>
  <c r="N230" i="1"/>
  <c r="P229" i="1"/>
  <c r="O229" i="1"/>
  <c r="N229" i="1"/>
  <c r="P228" i="1"/>
  <c r="O228" i="1"/>
  <c r="N228" i="1"/>
  <c r="P227" i="1"/>
  <c r="O227" i="1"/>
  <c r="N227" i="1"/>
  <c r="P226" i="1"/>
  <c r="O226" i="1"/>
  <c r="N226" i="1"/>
  <c r="P225" i="1"/>
  <c r="O225" i="1"/>
  <c r="N225" i="1"/>
  <c r="P224" i="1"/>
  <c r="O224" i="1"/>
  <c r="N224" i="1"/>
  <c r="P223" i="1"/>
  <c r="O223" i="1"/>
  <c r="N223" i="1"/>
  <c r="P222" i="1"/>
  <c r="O222" i="1"/>
  <c r="N222" i="1"/>
  <c r="P221" i="1"/>
  <c r="O221" i="1"/>
  <c r="N221" i="1"/>
  <c r="P220" i="1"/>
  <c r="O220" i="1"/>
  <c r="N220" i="1"/>
  <c r="P219" i="1"/>
  <c r="O219" i="1"/>
  <c r="N219" i="1"/>
  <c r="P218" i="1"/>
  <c r="O218" i="1"/>
  <c r="N218" i="1"/>
  <c r="P217" i="1"/>
  <c r="O217" i="1"/>
  <c r="N217" i="1"/>
  <c r="P216" i="1"/>
  <c r="O216" i="1"/>
  <c r="N216" i="1"/>
  <c r="P215" i="1"/>
  <c r="O215" i="1"/>
  <c r="N215" i="1"/>
  <c r="P214" i="1"/>
  <c r="O214" i="1"/>
  <c r="N214" i="1"/>
  <c r="P213" i="1"/>
  <c r="O213" i="1"/>
  <c r="N213" i="1"/>
  <c r="P212" i="1"/>
  <c r="O212" i="1"/>
  <c r="N212" i="1"/>
  <c r="P211" i="1"/>
  <c r="O211" i="1"/>
  <c r="N211" i="1"/>
  <c r="P210" i="1"/>
  <c r="O210" i="1"/>
  <c r="N210" i="1"/>
  <c r="P209" i="1"/>
  <c r="O209" i="1"/>
  <c r="N209" i="1"/>
  <c r="P208" i="1"/>
  <c r="O208" i="1"/>
  <c r="N208" i="1"/>
  <c r="P207" i="1"/>
  <c r="O207" i="1"/>
  <c r="N207" i="1"/>
  <c r="P206" i="1"/>
  <c r="O206" i="1"/>
  <c r="N206" i="1"/>
  <c r="P205" i="1"/>
  <c r="O205" i="1"/>
  <c r="N205" i="1"/>
  <c r="P204" i="1"/>
  <c r="O204" i="1"/>
  <c r="N204" i="1"/>
  <c r="P203" i="1"/>
  <c r="O203" i="1"/>
  <c r="N203" i="1"/>
  <c r="P202" i="1"/>
  <c r="O202" i="1"/>
  <c r="N202" i="1"/>
  <c r="P201" i="1"/>
  <c r="O201" i="1"/>
  <c r="N201" i="1"/>
  <c r="P200" i="1"/>
  <c r="O200" i="1"/>
  <c r="N200" i="1"/>
  <c r="P199" i="1"/>
  <c r="O199" i="1"/>
  <c r="N199" i="1"/>
  <c r="P198" i="1"/>
  <c r="O198" i="1"/>
  <c r="N198" i="1"/>
  <c r="P197" i="1"/>
  <c r="O197" i="1"/>
  <c r="N197" i="1"/>
  <c r="P196" i="1"/>
  <c r="O196" i="1"/>
  <c r="N196" i="1"/>
  <c r="P195" i="1"/>
  <c r="O195" i="1"/>
  <c r="N195" i="1"/>
  <c r="P194" i="1"/>
  <c r="O194" i="1"/>
  <c r="N194" i="1"/>
  <c r="P193" i="1"/>
  <c r="O193" i="1"/>
  <c r="N193" i="1"/>
  <c r="P192" i="1"/>
  <c r="O192" i="1"/>
  <c r="N192" i="1"/>
  <c r="P191" i="1"/>
  <c r="O191" i="1"/>
  <c r="N191" i="1"/>
  <c r="P190" i="1"/>
  <c r="O190" i="1"/>
  <c r="N190" i="1"/>
  <c r="P189" i="1"/>
  <c r="O189" i="1"/>
  <c r="N189" i="1"/>
  <c r="P188" i="1"/>
  <c r="O188" i="1"/>
  <c r="N188" i="1"/>
  <c r="P187" i="1"/>
  <c r="O187" i="1"/>
  <c r="N187" i="1"/>
  <c r="P186" i="1"/>
  <c r="O186" i="1"/>
  <c r="N186" i="1"/>
  <c r="P185" i="1"/>
  <c r="O185" i="1"/>
  <c r="N185" i="1"/>
  <c r="P184" i="1"/>
  <c r="O184" i="1"/>
  <c r="N184" i="1"/>
  <c r="P183" i="1"/>
  <c r="O183" i="1"/>
  <c r="N183" i="1"/>
  <c r="P182" i="1"/>
  <c r="O182" i="1"/>
  <c r="N182" i="1"/>
  <c r="P181" i="1"/>
  <c r="O181" i="1"/>
  <c r="N181" i="1"/>
  <c r="P180" i="1"/>
  <c r="O180" i="1"/>
  <c r="N180" i="1"/>
  <c r="P179" i="1"/>
  <c r="O179" i="1"/>
  <c r="N179" i="1"/>
  <c r="P178" i="1"/>
  <c r="O178" i="1"/>
  <c r="N178" i="1"/>
  <c r="P177" i="1"/>
  <c r="O177" i="1"/>
  <c r="N177" i="1"/>
  <c r="P176" i="1"/>
  <c r="O176" i="1"/>
  <c r="N176" i="1"/>
  <c r="P175" i="1"/>
  <c r="O175" i="1"/>
  <c r="N175" i="1"/>
  <c r="P174" i="1"/>
  <c r="O174" i="1"/>
  <c r="N174" i="1"/>
  <c r="P173" i="1"/>
  <c r="O173" i="1"/>
  <c r="N173" i="1"/>
  <c r="P172" i="1"/>
  <c r="O172" i="1"/>
  <c r="N172" i="1"/>
  <c r="P171" i="1"/>
  <c r="O171" i="1"/>
  <c r="N171" i="1"/>
  <c r="P170" i="1"/>
  <c r="O170" i="1"/>
  <c r="N170" i="1"/>
  <c r="P169" i="1"/>
  <c r="O169" i="1"/>
  <c r="N169" i="1"/>
  <c r="P168" i="1"/>
  <c r="O168" i="1"/>
  <c r="N168" i="1"/>
  <c r="P167" i="1"/>
  <c r="O167" i="1"/>
  <c r="N167" i="1"/>
  <c r="P166" i="1"/>
  <c r="O166" i="1"/>
  <c r="N166" i="1"/>
  <c r="P165" i="1"/>
  <c r="O165" i="1"/>
  <c r="N165" i="1"/>
  <c r="P164" i="1"/>
  <c r="O164" i="1"/>
  <c r="N164" i="1"/>
  <c r="P163" i="1"/>
  <c r="O163" i="1"/>
  <c r="N163" i="1"/>
  <c r="P162" i="1"/>
  <c r="O162" i="1"/>
  <c r="N162" i="1"/>
  <c r="P161" i="1"/>
  <c r="O161" i="1"/>
  <c r="N161" i="1"/>
  <c r="P160" i="1"/>
  <c r="O160" i="1"/>
  <c r="N160" i="1"/>
  <c r="P159" i="1"/>
  <c r="O159" i="1"/>
  <c r="N159" i="1"/>
  <c r="P158" i="1"/>
  <c r="O158" i="1"/>
  <c r="N158" i="1"/>
  <c r="P157" i="1"/>
  <c r="O157" i="1"/>
  <c r="N157" i="1"/>
  <c r="P156" i="1"/>
  <c r="O156" i="1"/>
  <c r="N156" i="1"/>
  <c r="P155" i="1"/>
  <c r="O155" i="1"/>
  <c r="N155" i="1"/>
  <c r="P154" i="1"/>
  <c r="O154" i="1"/>
  <c r="N154" i="1"/>
  <c r="P153" i="1"/>
  <c r="O153" i="1"/>
  <c r="N153" i="1"/>
  <c r="P152" i="1"/>
  <c r="O152" i="1"/>
  <c r="N152" i="1"/>
  <c r="P151" i="1"/>
  <c r="O151" i="1"/>
  <c r="N151" i="1"/>
  <c r="P150" i="1"/>
  <c r="O150" i="1"/>
  <c r="N150" i="1"/>
  <c r="P149" i="1"/>
  <c r="O149" i="1"/>
  <c r="N149" i="1"/>
  <c r="P148" i="1"/>
  <c r="O148" i="1"/>
  <c r="N148" i="1"/>
  <c r="P147" i="1"/>
  <c r="O147" i="1"/>
  <c r="N147" i="1"/>
  <c r="P146" i="1"/>
  <c r="O146" i="1"/>
  <c r="N146" i="1"/>
  <c r="P145" i="1"/>
  <c r="O145" i="1"/>
  <c r="N145" i="1"/>
  <c r="P144" i="1"/>
  <c r="O144" i="1"/>
  <c r="N144" i="1"/>
  <c r="P143" i="1"/>
  <c r="O143" i="1"/>
  <c r="N143" i="1"/>
  <c r="P142" i="1"/>
  <c r="O142" i="1"/>
  <c r="N142" i="1"/>
  <c r="P141" i="1"/>
  <c r="O141" i="1"/>
  <c r="N141" i="1"/>
  <c r="P140" i="1"/>
  <c r="O140" i="1"/>
  <c r="N140" i="1"/>
  <c r="P139" i="1"/>
  <c r="O139" i="1"/>
  <c r="N139" i="1"/>
  <c r="P138" i="1"/>
  <c r="O138" i="1"/>
  <c r="N138" i="1"/>
  <c r="P137" i="1"/>
  <c r="O137" i="1"/>
  <c r="N137" i="1"/>
  <c r="P136" i="1"/>
  <c r="O136" i="1"/>
  <c r="N136" i="1"/>
  <c r="P135" i="1"/>
  <c r="O135" i="1"/>
  <c r="N135" i="1"/>
  <c r="P134" i="1"/>
  <c r="O134" i="1"/>
  <c r="N134" i="1"/>
  <c r="P133" i="1"/>
  <c r="O133" i="1"/>
  <c r="N133" i="1"/>
  <c r="P132" i="1"/>
  <c r="O132" i="1"/>
  <c r="N132" i="1"/>
  <c r="P131" i="1"/>
  <c r="O131" i="1"/>
  <c r="N131" i="1"/>
  <c r="P130" i="1"/>
  <c r="O130" i="1"/>
  <c r="N130" i="1"/>
  <c r="P129" i="1"/>
  <c r="O129" i="1"/>
  <c r="N129" i="1"/>
  <c r="P128" i="1"/>
  <c r="O128" i="1"/>
  <c r="N128" i="1"/>
  <c r="P127" i="1"/>
  <c r="O127" i="1"/>
  <c r="N127" i="1"/>
  <c r="P126" i="1"/>
  <c r="O126" i="1"/>
  <c r="N126" i="1"/>
  <c r="P125" i="1"/>
  <c r="O125" i="1"/>
  <c r="N125" i="1"/>
  <c r="P124" i="1"/>
  <c r="O124" i="1"/>
  <c r="N124" i="1"/>
  <c r="P123" i="1"/>
  <c r="O123" i="1"/>
  <c r="N123" i="1"/>
  <c r="P122" i="1"/>
  <c r="O122" i="1"/>
  <c r="N122" i="1"/>
  <c r="P121" i="1"/>
  <c r="O121" i="1"/>
  <c r="N121" i="1"/>
  <c r="P120" i="1"/>
  <c r="O120" i="1"/>
  <c r="N120" i="1"/>
  <c r="P119" i="1"/>
  <c r="O119" i="1"/>
  <c r="N119" i="1"/>
  <c r="P118" i="1"/>
  <c r="O118" i="1"/>
  <c r="N118" i="1"/>
  <c r="P117" i="1"/>
  <c r="O117" i="1"/>
  <c r="N117" i="1"/>
  <c r="P116" i="1"/>
  <c r="O116" i="1"/>
  <c r="N116" i="1"/>
  <c r="P115" i="1"/>
  <c r="O115" i="1"/>
  <c r="N115" i="1"/>
  <c r="P114" i="1"/>
  <c r="O114" i="1"/>
  <c r="N114" i="1"/>
  <c r="P113" i="1"/>
  <c r="O113" i="1"/>
  <c r="N113" i="1"/>
  <c r="P112" i="1"/>
  <c r="O112" i="1"/>
  <c r="N112" i="1"/>
  <c r="P111" i="1"/>
  <c r="O111" i="1"/>
  <c r="N111" i="1"/>
  <c r="P110" i="1"/>
  <c r="O110" i="1"/>
  <c r="N110" i="1"/>
  <c r="P109" i="1"/>
  <c r="O109" i="1"/>
  <c r="N109" i="1"/>
  <c r="P108" i="1"/>
  <c r="O108" i="1"/>
  <c r="N108" i="1"/>
  <c r="P107" i="1"/>
  <c r="O107" i="1"/>
  <c r="N107" i="1"/>
  <c r="P106" i="1"/>
  <c r="O106" i="1"/>
  <c r="N106" i="1"/>
  <c r="P105" i="1"/>
  <c r="O105" i="1"/>
  <c r="N105" i="1"/>
  <c r="P104" i="1"/>
  <c r="O104" i="1"/>
  <c r="N104" i="1"/>
  <c r="P103" i="1"/>
  <c r="O103" i="1"/>
  <c r="N103" i="1"/>
  <c r="P102" i="1"/>
  <c r="O102" i="1"/>
  <c r="N102" i="1"/>
  <c r="P101" i="1"/>
  <c r="O101" i="1"/>
  <c r="N101" i="1"/>
  <c r="P100" i="1"/>
  <c r="O100" i="1"/>
  <c r="N100" i="1"/>
  <c r="P99" i="1"/>
  <c r="O99" i="1"/>
  <c r="N99" i="1"/>
  <c r="P98" i="1"/>
  <c r="O98" i="1"/>
  <c r="N98" i="1"/>
  <c r="P97" i="1"/>
  <c r="O97" i="1"/>
  <c r="N97" i="1"/>
  <c r="P96" i="1"/>
  <c r="O96" i="1"/>
  <c r="N96" i="1"/>
  <c r="P95" i="1"/>
  <c r="O95" i="1"/>
  <c r="N95" i="1"/>
  <c r="P94" i="1"/>
  <c r="O94" i="1"/>
  <c r="N94" i="1"/>
  <c r="P93" i="1"/>
  <c r="O93" i="1"/>
  <c r="N93" i="1"/>
  <c r="P92" i="1"/>
  <c r="O92" i="1"/>
  <c r="N92" i="1"/>
  <c r="P91" i="1"/>
  <c r="O91" i="1"/>
  <c r="N91" i="1"/>
  <c r="P90" i="1"/>
  <c r="O90" i="1"/>
  <c r="N90" i="1"/>
  <c r="P89" i="1"/>
  <c r="O89" i="1"/>
  <c r="N89" i="1"/>
  <c r="P88" i="1"/>
  <c r="O88" i="1"/>
  <c r="N88" i="1"/>
  <c r="P87" i="1"/>
  <c r="O87" i="1"/>
  <c r="N87" i="1"/>
  <c r="P86" i="1"/>
  <c r="O86" i="1"/>
  <c r="N86" i="1"/>
  <c r="P85" i="1"/>
  <c r="O85" i="1"/>
  <c r="N85" i="1"/>
  <c r="P84" i="1"/>
  <c r="O84" i="1"/>
  <c r="N84" i="1"/>
  <c r="P83" i="1"/>
  <c r="O83" i="1"/>
  <c r="N83" i="1"/>
  <c r="P82" i="1"/>
  <c r="O82" i="1"/>
  <c r="N82" i="1"/>
  <c r="P81" i="1"/>
  <c r="O81" i="1"/>
  <c r="N81" i="1"/>
  <c r="P80" i="1"/>
  <c r="O80" i="1"/>
  <c r="N80" i="1"/>
  <c r="P79" i="1"/>
  <c r="O79" i="1"/>
  <c r="N79" i="1"/>
  <c r="P78" i="1"/>
  <c r="O78" i="1"/>
  <c r="N78" i="1"/>
  <c r="P77" i="1"/>
  <c r="O77" i="1"/>
  <c r="N77" i="1"/>
  <c r="P76" i="1"/>
  <c r="O76" i="1"/>
  <c r="N76" i="1"/>
  <c r="P75" i="1"/>
  <c r="O75" i="1"/>
  <c r="N75" i="1"/>
  <c r="P74" i="1"/>
  <c r="O74" i="1"/>
  <c r="N74" i="1"/>
  <c r="P73" i="1"/>
  <c r="O73" i="1"/>
  <c r="N73" i="1"/>
  <c r="P72" i="1"/>
  <c r="O72" i="1"/>
  <c r="N72" i="1"/>
  <c r="P71" i="1"/>
  <c r="O71" i="1"/>
  <c r="N71" i="1"/>
  <c r="P70" i="1"/>
  <c r="O70" i="1"/>
  <c r="N70" i="1"/>
  <c r="P69" i="1"/>
  <c r="O69" i="1"/>
  <c r="N69" i="1"/>
  <c r="P68" i="1"/>
  <c r="O68" i="1"/>
  <c r="N68" i="1"/>
  <c r="P67" i="1"/>
  <c r="O67" i="1"/>
  <c r="N67" i="1"/>
  <c r="P66" i="1"/>
  <c r="O66" i="1"/>
  <c r="N66" i="1"/>
  <c r="P65" i="1"/>
  <c r="O65" i="1"/>
  <c r="N65" i="1"/>
  <c r="P64" i="1"/>
  <c r="O64" i="1"/>
  <c r="N64" i="1"/>
  <c r="P63" i="1"/>
  <c r="O63" i="1"/>
  <c r="N63" i="1"/>
  <c r="P62" i="1"/>
  <c r="O62" i="1"/>
  <c r="N62" i="1"/>
  <c r="P61" i="1"/>
  <c r="O61" i="1"/>
  <c r="N61" i="1"/>
  <c r="P60" i="1"/>
  <c r="O60" i="1"/>
  <c r="N60" i="1"/>
  <c r="P59" i="1"/>
  <c r="O59" i="1"/>
  <c r="N59" i="1"/>
  <c r="P58" i="1"/>
  <c r="O58" i="1"/>
  <c r="N58" i="1"/>
  <c r="P57" i="1"/>
  <c r="O57" i="1"/>
  <c r="N57" i="1"/>
  <c r="P56" i="1"/>
  <c r="O56" i="1"/>
  <c r="N56" i="1"/>
  <c r="P55" i="1"/>
  <c r="O55" i="1"/>
  <c r="N55" i="1"/>
  <c r="P54" i="1"/>
  <c r="O54" i="1"/>
  <c r="N54" i="1"/>
  <c r="P53" i="1"/>
  <c r="O53" i="1"/>
  <c r="N53" i="1"/>
  <c r="P52" i="1"/>
  <c r="O52" i="1"/>
  <c r="N52" i="1"/>
  <c r="P51" i="1"/>
  <c r="O51" i="1"/>
  <c r="N51" i="1"/>
  <c r="P50" i="1"/>
  <c r="O50" i="1"/>
  <c r="N50" i="1"/>
  <c r="P49" i="1"/>
  <c r="O49" i="1"/>
  <c r="N49" i="1"/>
  <c r="P48" i="1"/>
  <c r="O48" i="1"/>
  <c r="N48" i="1"/>
  <c r="P47" i="1"/>
  <c r="O47" i="1"/>
  <c r="N47" i="1"/>
  <c r="P46" i="1"/>
  <c r="O46" i="1"/>
  <c r="N46" i="1"/>
  <c r="P45" i="1"/>
  <c r="O45" i="1"/>
  <c r="N45" i="1"/>
  <c r="P44" i="1"/>
  <c r="O44" i="1"/>
  <c r="N44" i="1"/>
  <c r="P43" i="1"/>
  <c r="O43" i="1"/>
  <c r="N43" i="1"/>
  <c r="P42" i="1"/>
  <c r="O42" i="1"/>
  <c r="N42" i="1"/>
  <c r="O41" i="1"/>
  <c r="N41" i="1"/>
  <c r="O40" i="1"/>
  <c r="N40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N32" i="1"/>
  <c r="N31" i="1"/>
  <c r="X112" i="6" l="1"/>
  <c r="C11" i="10"/>
  <c r="B11" i="10"/>
  <c r="G116" i="10"/>
  <c r="G84" i="10"/>
  <c r="G124" i="10"/>
  <c r="G107" i="10"/>
  <c r="F97" i="10"/>
  <c r="F119" i="10"/>
  <c r="F124" i="10"/>
  <c r="G119" i="10"/>
  <c r="G104" i="10"/>
  <c r="F50" i="10"/>
  <c r="F52" i="10"/>
  <c r="G120" i="10"/>
  <c r="G103" i="10"/>
  <c r="F96" i="10"/>
  <c r="F18" i="10"/>
  <c r="G19" i="10"/>
  <c r="F84" i="10"/>
  <c r="F54" i="10"/>
  <c r="F7" i="10"/>
  <c r="G59" i="10"/>
  <c r="G24" i="10"/>
  <c r="G39" i="10"/>
  <c r="G43" i="10"/>
  <c r="G83" i="10"/>
  <c r="G16" i="10"/>
  <c r="F45" i="10"/>
  <c r="F36" i="10"/>
  <c r="F11" i="10"/>
  <c r="G87" i="10"/>
  <c r="G94" i="10"/>
  <c r="F15" i="10"/>
  <c r="F75" i="10"/>
  <c r="G56" i="10"/>
  <c r="F110" i="10"/>
  <c r="G70" i="10"/>
  <c r="F90" i="10"/>
  <c r="G95" i="10"/>
  <c r="F64" i="10"/>
  <c r="F14" i="10"/>
  <c r="F128" i="10"/>
  <c r="F19" i="10"/>
  <c r="G122" i="10"/>
  <c r="F4" i="10"/>
  <c r="F51" i="10"/>
  <c r="F29" i="10"/>
  <c r="F71" i="10"/>
  <c r="G40" i="10"/>
  <c r="G49" i="10"/>
  <c r="G100" i="10"/>
  <c r="G91" i="10"/>
  <c r="F13" i="10"/>
  <c r="G67" i="10"/>
  <c r="G6" i="10"/>
  <c r="G133" i="10"/>
  <c r="F80" i="10"/>
  <c r="F6" i="10"/>
  <c r="G45" i="10"/>
  <c r="G64" i="10"/>
  <c r="F63" i="10"/>
  <c r="G74" i="10"/>
  <c r="F112" i="10"/>
  <c r="F37" i="10"/>
  <c r="G77" i="10"/>
  <c r="G96" i="10"/>
  <c r="G30" i="10"/>
  <c r="G60" i="10"/>
  <c r="G42" i="10"/>
  <c r="G65" i="10"/>
  <c r="G44" i="10"/>
  <c r="F101" i="10"/>
  <c r="G62" i="10"/>
  <c r="F82" i="10"/>
  <c r="G115" i="10"/>
  <c r="G48" i="10"/>
  <c r="G28" i="10"/>
  <c r="G80" i="10"/>
  <c r="G52" i="10"/>
  <c r="G66" i="10"/>
  <c r="G37" i="10"/>
  <c r="F79" i="10"/>
  <c r="G98" i="10"/>
  <c r="G50" i="10"/>
  <c r="F21" i="10"/>
  <c r="F42" i="10"/>
  <c r="F32" i="10"/>
  <c r="F113" i="10"/>
  <c r="G118" i="10"/>
  <c r="F67" i="10"/>
  <c r="G36" i="10"/>
  <c r="F34" i="10"/>
  <c r="G123" i="10"/>
  <c r="G2" i="10"/>
  <c r="G63" i="10"/>
  <c r="F114" i="10"/>
  <c r="G78" i="10"/>
  <c r="G114" i="10"/>
  <c r="G89" i="10"/>
  <c r="F94" i="10"/>
  <c r="F23" i="10"/>
  <c r="G57" i="10"/>
  <c r="F39" i="10"/>
  <c r="G111" i="10"/>
  <c r="G4" i="10"/>
  <c r="F25" i="10"/>
  <c r="G106" i="10"/>
  <c r="F74" i="10"/>
  <c r="F33" i="10"/>
  <c r="G101" i="10"/>
  <c r="F91" i="10"/>
  <c r="F62" i="10"/>
  <c r="G53" i="10"/>
  <c r="G112" i="10"/>
  <c r="F65" i="10"/>
  <c r="G86" i="10"/>
  <c r="F123" i="10"/>
  <c r="G21" i="10"/>
  <c r="F76" i="10"/>
  <c r="G8" i="10"/>
  <c r="F126" i="10"/>
  <c r="F83" i="10"/>
  <c r="F129" i="10"/>
  <c r="G54" i="10"/>
  <c r="G35" i="10"/>
  <c r="G85" i="10"/>
  <c r="G76" i="10"/>
  <c r="F133" i="10"/>
  <c r="G29" i="10"/>
  <c r="F88" i="10"/>
  <c r="G68" i="10"/>
  <c r="G127" i="10"/>
  <c r="F125" i="10"/>
  <c r="G90" i="10"/>
  <c r="G129" i="10"/>
  <c r="F35" i="10"/>
  <c r="G27" i="10"/>
  <c r="F40" i="10"/>
  <c r="F86" i="10"/>
  <c r="F131" i="10"/>
  <c r="F68" i="10"/>
  <c r="G51" i="10"/>
  <c r="F27" i="10"/>
  <c r="F107" i="10"/>
  <c r="F20" i="10"/>
  <c r="G88" i="10"/>
  <c r="G71" i="10"/>
  <c r="F22" i="10"/>
  <c r="G23" i="10"/>
  <c r="F5" i="10"/>
  <c r="G117" i="10"/>
  <c r="G126" i="10"/>
  <c r="G131" i="10"/>
  <c r="F10" i="10"/>
  <c r="F38" i="10"/>
  <c r="F66" i="10"/>
  <c r="G132" i="10"/>
  <c r="G9" i="10"/>
  <c r="G17" i="10"/>
  <c r="F73" i="10"/>
  <c r="F41" i="10"/>
  <c r="F17" i="10"/>
  <c r="F9" i="10"/>
  <c r="F77" i="10"/>
  <c r="F16" i="10"/>
  <c r="G61" i="10"/>
  <c r="F78" i="10"/>
  <c r="G41" i="10"/>
  <c r="G10" i="10"/>
  <c r="F81" i="10"/>
  <c r="F72" i="10"/>
  <c r="F56" i="10"/>
  <c r="F24" i="10"/>
  <c r="G11" i="10"/>
  <c r="F109" i="10"/>
  <c r="G92" i="10"/>
  <c r="G69" i="10"/>
  <c r="F59" i="10"/>
  <c r="G93" i="10"/>
  <c r="F57" i="10"/>
  <c r="G34" i="10"/>
  <c r="G125" i="10"/>
  <c r="G121" i="10"/>
  <c r="G99" i="10"/>
  <c r="G18" i="10"/>
  <c r="F8" i="10"/>
  <c r="G33" i="10"/>
  <c r="G128" i="10"/>
  <c r="G82" i="10"/>
  <c r="F118" i="10"/>
  <c r="F108" i="10"/>
  <c r="G108" i="10"/>
  <c r="F122" i="10"/>
  <c r="G97" i="10"/>
  <c r="G79" i="10"/>
  <c r="G38" i="10"/>
  <c r="G14" i="10"/>
  <c r="F102" i="10"/>
  <c r="F60" i="10"/>
  <c r="G46" i="10"/>
  <c r="F28" i="10"/>
  <c r="F43" i="10"/>
  <c r="G55" i="10"/>
  <c r="F95" i="10"/>
  <c r="G31" i="10"/>
  <c r="F48" i="10"/>
  <c r="F30" i="10"/>
  <c r="G13" i="10"/>
  <c r="G32" i="10"/>
  <c r="F103" i="10"/>
  <c r="F116" i="10"/>
  <c r="F99" i="10"/>
  <c r="G25" i="10"/>
  <c r="F46" i="10"/>
  <c r="F132" i="10"/>
  <c r="F26" i="10"/>
  <c r="F3" i="10"/>
  <c r="G81" i="10"/>
  <c r="G12" i="10"/>
  <c r="F120" i="10"/>
  <c r="G75" i="10"/>
  <c r="G47" i="10"/>
  <c r="F93" i="10"/>
  <c r="G113" i="10"/>
  <c r="F98" i="10"/>
  <c r="F127" i="10"/>
  <c r="F47" i="10"/>
  <c r="F49" i="10"/>
  <c r="G102" i="10"/>
  <c r="F44" i="10"/>
  <c r="G26" i="10"/>
  <c r="F104" i="10"/>
  <c r="F121" i="10"/>
  <c r="G105" i="10"/>
  <c r="G73" i="10"/>
  <c r="G5" i="10"/>
  <c r="F89" i="10"/>
  <c r="F85" i="10"/>
  <c r="F2" i="10"/>
  <c r="F117" i="10"/>
  <c r="G22" i="10"/>
  <c r="F58" i="10"/>
  <c r="F61" i="10"/>
  <c r="F55" i="10"/>
  <c r="F69" i="10"/>
  <c r="F106" i="10"/>
  <c r="F87" i="10"/>
  <c r="G15" i="10"/>
  <c r="G20" i="10"/>
  <c r="G7" i="10"/>
  <c r="F130" i="10"/>
  <c r="F12" i="10"/>
  <c r="G58" i="10"/>
  <c r="F100" i="10"/>
  <c r="F115" i="10"/>
  <c r="F105" i="10"/>
  <c r="G72" i="10"/>
  <c r="F111" i="10"/>
  <c r="G130" i="10"/>
  <c r="F53" i="10"/>
  <c r="F70" i="10"/>
  <c r="F31" i="10"/>
  <c r="G110" i="10"/>
  <c r="F92" i="10"/>
  <c r="G3" i="10"/>
  <c r="G109" i="10"/>
</calcChain>
</file>

<file path=xl/sharedStrings.xml><?xml version="1.0" encoding="utf-8"?>
<sst xmlns="http://schemas.openxmlformats.org/spreadsheetml/2006/main" count="6574" uniqueCount="155">
  <si>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</si>
  <si>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</si>
  <si>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</si>
  <si>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</si>
  <si>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</si>
  <si>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</si>
  <si>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</si>
  <si>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</si>
  <si>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</si>
  <si>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</si>
  <si>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</si>
  <si>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</si>
  <si>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</si>
  <si>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</si>
  <si>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</si>
  <si>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</si>
  <si>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</si>
  <si>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</si>
  <si>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</si>
  <si>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</si>
  <si>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</si>
  <si>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</si>
  <si>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</si>
  <si>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</si>
  <si>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</si>
  <si>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</si>
  <si>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</si>
  <si>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</si>
  <si>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</si>
  <si>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</si>
  <si>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</si>
  <si>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</si>
  <si>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</si>
  <si>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</si>
  <si>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</si>
  <si>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</si>
  <si>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</si>
  <si>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</si>
  <si>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</si>
  <si>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</si>
  <si>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</si>
  <si>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</si>
  <si>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</si>
  <si>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</si>
  <si>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</si>
  <si>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</si>
  <si>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</si>
  <si>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</si>
  <si>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</si>
  <si>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</si>
  <si>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</si>
  <si>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</si>
  <si>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</si>
  <si>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</si>
  <si>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</si>
  <si>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</si>
  <si>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</si>
  <si>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</si>
  <si>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</si>
  <si>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</si>
  <si>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</si>
  <si>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</si>
  <si>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</si>
  <si>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</si>
  <si>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</si>
  <si>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</si>
  <si>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</si>
  <si>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</si>
  <si>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</si>
  <si>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</si>
  <si>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</si>
  <si>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</si>
  <si>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</si>
  <si>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</si>
  <si>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May of 2023</t>
  </si>
  <si>
    <t>U.S.Composite Indices by Market Segment: Equal Weighted,</t>
  </si>
  <si>
    <t/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</si>
  <si>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</si>
  <si>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</si>
  <si>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</si>
  <si>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</si>
  <si>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</si>
  <si>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</si>
  <si>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</si>
  <si>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</si>
  <si>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</si>
  <si>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</si>
  <si>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</si>
  <si>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</si>
  <si>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</si>
  <si>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</si>
  <si>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Pair Count, Data through May of 2023</t>
  </si>
  <si>
    <t>U.S. Pair Volume, Data through May of 2023</t>
  </si>
  <si>
    <t>U.S. Distress Sale Pairs Percentage,Data through May of 2023</t>
  </si>
  <si>
    <t>U.S. Composite NonDistress Index - Equal Weighted,</t>
  </si>
  <si>
    <t>U.S. Investment Grade NonDistress Index- Equal Weighted,</t>
  </si>
  <si>
    <t>U.S. Composite - Equal Weighted</t>
  </si>
  <si>
    <t>VW M/M</t>
  </si>
  <si>
    <t>VW Q/Q</t>
  </si>
  <si>
    <t>Compared to Feb-20</t>
  </si>
  <si>
    <t>min</t>
  </si>
  <si>
    <t>from trough</t>
  </si>
  <si>
    <t>y/y</t>
  </si>
  <si>
    <t>q/q</t>
  </si>
  <si>
    <t>m/m</t>
  </si>
  <si>
    <t>EW M/M</t>
  </si>
  <si>
    <t>EW Q/Q</t>
  </si>
  <si>
    <t>IG M/M</t>
  </si>
  <si>
    <t>IG Q/Q</t>
  </si>
  <si>
    <t>IG Y/Y</t>
  </si>
  <si>
    <t>GC M/M</t>
  </si>
  <si>
    <t>GC Q/Q</t>
  </si>
  <si>
    <t>GC Y/Y</t>
  </si>
  <si>
    <t>Composite</t>
  </si>
  <si>
    <t>IG</t>
  </si>
  <si>
    <t>GC</t>
  </si>
  <si>
    <t>EX APT M/M</t>
  </si>
  <si>
    <t>EX APT Q/Q</t>
  </si>
  <si>
    <t>EX APT Y/Y</t>
  </si>
  <si>
    <t>MF M/M</t>
  </si>
  <si>
    <t>MF Q/Q</t>
  </si>
  <si>
    <t>MF Y/Y</t>
  </si>
  <si>
    <t>EX-APT</t>
  </si>
  <si>
    <t>APT</t>
  </si>
  <si>
    <t>to trough</t>
  </si>
  <si>
    <t>Equal-Weighted YoY</t>
  </si>
  <si>
    <t>Value Weighted YoY</t>
  </si>
  <si>
    <t>U.S. Primary Property Type Quarterly Indices - EW YoY,</t>
  </si>
  <si>
    <t>U.S. Primary Property Type  Quarterly Indices - VW YoY,</t>
  </si>
  <si>
    <t>o</t>
  </si>
  <si>
    <t>i</t>
  </si>
  <si>
    <t>r</t>
  </si>
  <si>
    <t>m</t>
  </si>
  <si>
    <t>l</t>
  </si>
  <si>
    <t>h</t>
  </si>
  <si>
    <t>QTR</t>
  </si>
  <si>
    <t xml:space="preserve">QTR </t>
  </si>
  <si>
    <t>Y/Y</t>
  </si>
  <si>
    <t>rank</t>
  </si>
  <si>
    <t>max</t>
  </si>
  <si>
    <t>composite</t>
  </si>
  <si>
    <t>ig</t>
  </si>
  <si>
    <t>gc</t>
  </si>
  <si>
    <t>comp</t>
  </si>
  <si>
    <t>y/y 2017</t>
  </si>
  <si>
    <t>y/y 2018</t>
  </si>
  <si>
    <t>y/y change</t>
  </si>
  <si>
    <t>YTD 2014</t>
  </si>
  <si>
    <t>YTD 2015</t>
  </si>
  <si>
    <t>YTD 2016</t>
  </si>
  <si>
    <t>YTD 2017</t>
  </si>
  <si>
    <t>YTD 2018</t>
  </si>
  <si>
    <t>ytd change</t>
  </si>
  <si>
    <t>U.S. Composite - EW YoY</t>
  </si>
  <si>
    <t>U.S. Composite - VW YoY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</si>
</sst>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mm/dd/yyyy"/>
    <numFmt numFmtId="169" formatCode="mm/dd/yy"/>
    <numFmt numFmtId="170" formatCode="&quot;$&quot;#,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1"/>
      <color theme="4"/>
      <name val="Calibri"/>
      <family val="2"/>
      <scheme val="minor"/>
    </font>
    <font>
      <b/>
      <sz val="11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rgb="FF7F7F7F"/>
      <name val="Arial"/>
      <family val="2"/>
    </font>
    <font>
      <b/>
      <sz val="12"/>
      <color theme="1"/>
      <name val="Calibri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189">
    <xf numFmtId="0" fontId="0" fillId="0" borderId="0" xfId="0"/>
    <xf numFmtId="0" fontId="3" fillId="4" borderId="0" xfId="2" applyFont="1" applyFill="1" applyAlignment="1">
      <alignment wrapText="1"/>
    </xf>
    <xf numFmtId="0" fontId="2" fillId="4" borderId="0" xfId="2" applyFont="1" applyFill="1" applyAlignment="1">
      <alignment wrapText="1"/>
    </xf>
    <xf numFmtId="0" fontId="2" fillId="4" borderId="0" xfId="2" applyFont="1" applyFill="1" applyAlignment="1">
      <alignment horizontal="center" wrapText="1"/>
    </xf>
    <xf numFmtId="43" fontId="3" fillId="4" borderId="0" xfId="2" applyNumberFormat="1" applyFont="1" applyFill="1"/>
    <xf numFmtId="43" fontId="2" fillId="4" borderId="0" xfId="2" applyNumberFormat="1" applyFont="1" applyFill="1"/>
    <xf numFmtId="43" fontId="2" fillId="4" borderId="0" xfId="2" applyNumberFormat="1" applyFont="1" applyFill="1" applyAlignment="1">
      <alignment horizontal="center"/>
    </xf>
    <xf numFmtId="43" fontId="3" fillId="4" borderId="1" xfId="2" applyNumberFormat="1" applyFont="1" applyFill="1" applyBorder="1"/>
    <xf numFmtId="43" fontId="2" fillId="4" borderId="1" xfId="2" applyNumberFormat="1" applyFont="1" applyFill="1" applyBorder="1"/>
    <xf numFmtId="43" fontId="2" fillId="4" borderId="1" xfId="2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3" applyNumberFormat="1" applyFont="1" applyFill="1" applyBorder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4" applyNumberFormat="1" applyFont="1" applyFill="1" applyAlignment="1">
      <alignment horizontal="center"/>
    </xf>
    <xf numFmtId="1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horizontal="center"/>
    </xf>
    <xf numFmtId="168" fontId="2" fillId="4" borderId="0" xfId="2" applyNumberFormat="1" applyFont="1" applyFill="1" applyAlignment="1">
      <alignment wrapText="1"/>
    </xf>
    <xf numFmtId="43" fontId="2" fillId="4" borderId="0" xfId="2" applyNumberFormat="1" applyFont="1" applyFill="1" applyAlignment="1"/>
    <xf numFmtId="43" fontId="2" fillId="4" borderId="1" xfId="2" applyNumberFormat="1" applyFont="1" applyFill="1" applyBorder="1" applyAlignment="1"/>
    <xf numFmtId="0" fontId="2" fillId="5" borderId="0" xfId="0" applyFont="1" applyFill="1" applyAlignment="1">
      <alignment wrapText="1"/>
    </xf>
    <xf numFmtId="168" fontId="2" fillId="5" borderId="0" xfId="0" applyNumberFormat="1" applyFont="1" applyFill="1" applyAlignment="1">
      <alignment wrapText="1"/>
    </xf>
    <xf numFmtId="38" fontId="5" fillId="5" borderId="0" xfId="4" applyNumberFormat="1" applyFont="1" applyFill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3" applyNumberFormat="1" applyFont="1" applyFill="1" applyBorder="1" applyAlignment="1">
      <alignment horizontal="center" vertical="center"/>
    </xf>
    <xf numFmtId="38" fontId="7" fillId="5" borderId="0" xfId="4" applyNumberFormat="1" applyFont="1" applyFill="1" applyAlignment="1">
      <alignment horizontal="center" vertical="center"/>
    </xf>
    <xf numFmtId="164" fontId="9" fillId="5" borderId="0" xfId="3" applyNumberFormat="1" applyFont="1" applyFill="1" applyBorder="1" applyAlignment="1">
      <alignment horizontal="center" vertical="center"/>
    </xf>
    <xf numFmtId="168" fontId="1" fillId="5" borderId="0" xfId="0" applyNumberFormat="1" applyFont="1" applyFill="1"/>
    <xf numFmtId="0" fontId="10" fillId="5" borderId="0" xfId="0" applyFont="1" applyFill="1"/>
    <xf numFmtId="0" fontId="1" fillId="4" borderId="0" xfId="2" applyFill="1" applyAlignment="1">
      <alignment wrapText="1"/>
    </xf>
    <xf numFmtId="0" fontId="2" fillId="4" borderId="0" xfId="2" applyFont="1" applyFill="1" applyAlignment="1">
      <alignment horizontal="center" vertical="center" wrapText="1"/>
    </xf>
    <xf numFmtId="43" fontId="1" fillId="4" borderId="0" xfId="2" applyNumberFormat="1" applyFill="1"/>
    <xf numFmtId="43" fontId="2" fillId="4" borderId="0" xfId="2" applyNumberFormat="1" applyFont="1" applyFill="1" applyAlignment="1">
      <alignment horizontal="left" vertical="center"/>
    </xf>
    <xf numFmtId="43" fontId="1" fillId="4" borderId="1" xfId="2" applyNumberFormat="1" applyFill="1" applyBorder="1"/>
    <xf numFmtId="43" fontId="2" fillId="4" borderId="1" xfId="2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8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8" fontId="1" fillId="5" borderId="0" xfId="0" applyNumberFormat="1" applyFont="1" applyFill="1" applyAlignment="1">
      <alignment horizontal="center" vertical="center"/>
    </xf>
    <xf numFmtId="0" fontId="2" fillId="4" borderId="2" xfId="2" applyFont="1" applyFill="1" applyBorder="1" applyAlignment="1">
      <alignment wrapText="1"/>
    </xf>
    <xf numFmtId="0" fontId="2" fillId="4" borderId="3" xfId="2" applyFont="1" applyFill="1" applyBorder="1" applyAlignment="1">
      <alignment wrapText="1"/>
    </xf>
    <xf numFmtId="0" fontId="2" fillId="4" borderId="4" xfId="2" applyFont="1" applyFill="1" applyBorder="1" applyAlignment="1">
      <alignment wrapText="1"/>
    </xf>
    <xf numFmtId="168" fontId="2" fillId="4" borderId="3" xfId="2" applyNumberFormat="1" applyFont="1" applyFill="1" applyBorder="1" applyAlignment="1">
      <alignment wrapText="1"/>
    </xf>
    <xf numFmtId="43" fontId="2" fillId="4" borderId="5" xfId="2" applyNumberFormat="1" applyFont="1" applyFill="1" applyBorder="1"/>
    <xf numFmtId="43" fontId="2" fillId="4" borderId="0" xfId="2" applyNumberFormat="1" applyFont="1" applyFill="1" applyBorder="1"/>
    <xf numFmtId="43" fontId="2" fillId="4" borderId="6" xfId="2" applyNumberFormat="1" applyFont="1" applyFill="1" applyBorder="1"/>
    <xf numFmtId="43" fontId="2" fillId="4" borderId="5" xfId="2" applyNumberFormat="1" applyFont="1" applyFill="1" applyBorder="1" applyAlignment="1">
      <alignment horizontal="center" vertical="center"/>
    </xf>
    <xf numFmtId="43" fontId="2" fillId="4" borderId="0" xfId="2" applyNumberFormat="1" applyFont="1" applyFill="1" applyBorder="1" applyAlignment="1">
      <alignment horizontal="center" vertical="center"/>
    </xf>
    <xf numFmtId="43" fontId="2" fillId="4" borderId="6" xfId="2" applyNumberFormat="1" applyFont="1" applyFill="1" applyBorder="1" applyAlignment="1">
      <alignment vertical="center"/>
    </xf>
    <xf numFmtId="43" fontId="2" fillId="4" borderId="7" xfId="2" applyNumberFormat="1" applyFont="1" applyFill="1" applyBorder="1"/>
    <xf numFmtId="43" fontId="2" fillId="5" borderId="0" xfId="2" applyNumberFormat="1" applyFont="1" applyFill="1" applyBorder="1"/>
    <xf numFmtId="0" fontId="3" fillId="5" borderId="0" xfId="0" applyFont="1" applyFill="1" applyAlignment="1">
      <alignment horizontal="center" vertical="center"/>
    </xf>
    <xf numFmtId="168" fontId="2" fillId="5" borderId="0" xfId="0" applyNumberFormat="1" applyFont="1" applyFill="1" applyAlignment="1">
      <alignment horizontal="center" vertical="center"/>
    </xf>
    <xf numFmtId="38" fontId="5" fillId="5" borderId="5" xfId="4" applyNumberFormat="1" applyFont="1" applyFill="1" applyBorder="1" applyAlignment="1">
      <alignment horizontal="center" vertical="center" wrapText="1"/>
    </xf>
    <xf numFmtId="38" fontId="5" fillId="5" borderId="6" xfId="4" applyNumberFormat="1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38" fontId="7" fillId="5" borderId="0" xfId="4" applyNumberFormat="1" applyFont="1" applyFill="1" applyAlignment="1">
      <alignment horizontal="center"/>
    </xf>
    <xf numFmtId="38" fontId="7" fillId="5" borderId="6" xfId="4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6" applyNumberFormat="1" applyFill="1" applyAlignment="1">
      <alignment horizontal="center" vertical="center"/>
    </xf>
    <xf numFmtId="1" fontId="1" fillId="5" borderId="6" xfId="6" applyNumberFormat="1" applyFill="1" applyBorder="1" applyAlignment="1">
      <alignment horizontal="center" vertical="center"/>
    </xf>
    <xf numFmtId="14" fontId="0" fillId="5" borderId="0" xfId="0" applyNumberFormat="1" applyFill="1"/>
    <xf numFmtId="165" fontId="12" fillId="5" borderId="0" xfId="0" applyNumberFormat="1" applyFont="1" applyFill="1"/>
    <xf numFmtId="168" fontId="12" fillId="5" borderId="0" xfId="0" applyNumberFormat="1" applyFont="1" applyFill="1"/>
    <xf numFmtId="167" fontId="12" fillId="5" borderId="0" xfId="1" applyNumberFormat="1" applyFont="1" applyFill="1"/>
    <xf numFmtId="0" fontId="13" fillId="5" borderId="0" xfId="0" applyFont="1" applyFill="1" applyAlignment="1">
      <alignment horizontal="left" vertical="center"/>
    </xf>
    <xf numFmtId="0" fontId="2" fillId="4" borderId="6" xfId="2" applyFont="1" applyFill="1" applyBorder="1" applyAlignment="1">
      <alignment wrapText="1"/>
    </xf>
    <xf numFmtId="43" fontId="2" fillId="4" borderId="11" xfId="2" applyNumberFormat="1" applyFont="1" applyFill="1" applyBorder="1"/>
    <xf numFmtId="43" fontId="2" fillId="4" borderId="12" xfId="2" applyNumberFormat="1" applyFont="1" applyFill="1" applyBorder="1"/>
    <xf numFmtId="0" fontId="14" fillId="5" borderId="0" xfId="0" applyFont="1" applyFill="1"/>
    <xf numFmtId="0" fontId="11" fillId="5" borderId="0" xfId="0" applyFont="1" applyFill="1"/>
    <xf numFmtId="38" fontId="7" fillId="5" borderId="5" xfId="4" applyNumberFormat="1" applyFont="1" applyFill="1" applyBorder="1" applyAlignment="1">
      <alignment horizontal="center"/>
    </xf>
    <xf numFmtId="0" fontId="15" fillId="5" borderId="0" xfId="0" applyFont="1" applyFill="1"/>
    <xf numFmtId="169" fontId="0" fillId="4" borderId="1" xfId="0" applyNumberFormat="1" applyFill="1" applyBorder="1"/>
    <xf numFmtId="0" fontId="0" fillId="4" borderId="1" xfId="0" applyFill="1" applyBorder="1"/>
    <xf numFmtId="14" fontId="16" fillId="4" borderId="1" xfId="4" applyNumberFormat="1" applyFont="1" applyFill="1" applyBorder="1" applyAlignment="1">
      <alignment horizontal="center" vertical="center" wrapText="1"/>
    </xf>
    <xf numFmtId="3" fontId="16" fillId="4" borderId="1" xfId="4" applyNumberFormat="1" applyFont="1" applyFill="1" applyBorder="1" applyAlignment="1">
      <alignment horizontal="center" vertical="center" wrapText="1"/>
    </xf>
    <xf numFmtId="170" fontId="16" fillId="4" borderId="1" xfId="4" applyNumberFormat="1" applyFont="1" applyFill="1" applyBorder="1" applyAlignment="1">
      <alignment horizontal="center" vertical="center" wrapText="1"/>
    </xf>
    <xf numFmtId="169" fontId="0" fillId="5" borderId="0" xfId="0" applyNumberFormat="1" applyFill="1"/>
    <xf numFmtId="14" fontId="4" fillId="5" borderId="0" xfId="4" applyNumberFormat="1" applyFill="1" applyAlignment="1">
      <alignment horizontal="center"/>
    </xf>
    <xf numFmtId="3" fontId="4" fillId="5" borderId="0" xfId="4" applyNumberFormat="1" applyFill="1" applyAlignment="1">
      <alignment horizontal="center"/>
    </xf>
    <xf numFmtId="170" fontId="4" fillId="5" borderId="0" xfId="4" applyNumberFormat="1" applyFill="1" applyAlignment="1">
      <alignment horizontal="center"/>
    </xf>
    <xf numFmtId="0" fontId="4" fillId="5" borderId="0" xfId="4" applyFill="1" applyAlignment="1">
      <alignment horizontal="center" vertical="center"/>
    </xf>
    <xf numFmtId="10" fontId="0" fillId="5" borderId="0" xfId="1" applyNumberFormat="1" applyFont="1" applyFill="1"/>
    <xf numFmtId="168" fontId="3" fillId="4" borderId="0" xfId="2" applyNumberFormat="1" applyFont="1" applyFill="1" applyAlignment="1">
      <alignment wrapText="1"/>
    </xf>
    <xf numFmtId="43" fontId="3" fillId="4" borderId="0" xfId="2" applyNumberFormat="1" applyFont="1" applyFill="1" applyAlignment="1"/>
    <xf numFmtId="43" fontId="3" fillId="4" borderId="1" xfId="2" applyNumberFormat="1" applyFont="1" applyFill="1" applyBorder="1" applyAlignment="1"/>
    <xf numFmtId="168" fontId="3" fillId="5" borderId="0" xfId="0" applyNumberFormat="1" applyFont="1" applyFill="1" applyAlignment="1">
      <alignment horizontal="right" vertical="center" wrapText="1"/>
    </xf>
    <xf numFmtId="164" fontId="16" fillId="5" borderId="0" xfId="3" applyNumberFormat="1" applyFont="1" applyFill="1" applyBorder="1" applyAlignment="1">
      <alignment horizontal="center" vertical="center" wrapText="1"/>
    </xf>
    <xf numFmtId="38" fontId="16" fillId="5" borderId="0" xfId="4" applyNumberFormat="1" applyFont="1" applyFill="1" applyAlignment="1">
      <alignment horizontal="center" vertical="center" wrapText="1"/>
    </xf>
    <xf numFmtId="168" fontId="3" fillId="5" borderId="0" xfId="0" applyNumberFormat="1" applyFont="1" applyFill="1" applyAlignment="1">
      <alignment horizontal="center" vertical="center" wrapText="1"/>
    </xf>
    <xf numFmtId="38" fontId="16" fillId="5" borderId="0" xfId="4" applyNumberFormat="1" applyFont="1" applyFill="1" applyAlignment="1">
      <alignment horizontal="center" wrapText="1"/>
    </xf>
    <xf numFmtId="165" fontId="6" fillId="5" borderId="0" xfId="0" applyNumberFormat="1" applyFont="1" applyFill="1"/>
    <xf numFmtId="164" fontId="4" fillId="5" borderId="0" xfId="3" applyNumberFormat="1" applyFont="1" applyFill="1" applyBorder="1" applyAlignment="1">
      <alignment horizontal="center" vertical="center"/>
    </xf>
    <xf numFmtId="38" fontId="4" fillId="5" borderId="0" xfId="4" applyNumberFormat="1" applyFill="1" applyAlignment="1">
      <alignment horizontal="center" vertical="center"/>
    </xf>
    <xf numFmtId="38" fontId="4" fillId="5" borderId="0" xfId="4" applyNumberFormat="1" applyFill="1" applyAlignment="1">
      <alignment horizontal="center"/>
    </xf>
    <xf numFmtId="168" fontId="6" fillId="5" borderId="0" xfId="0" applyNumberFormat="1" applyFont="1" applyFill="1"/>
    <xf numFmtId="168" fontId="3" fillId="5" borderId="0" xfId="0" applyNumberFormat="1" applyFont="1" applyFill="1" applyAlignment="1">
      <alignment wrapText="1"/>
    </xf>
    <xf numFmtId="38" fontId="4" fillId="0" borderId="0" xfId="4" applyNumberFormat="1" applyAlignment="1">
      <alignment horizontal="center" vertical="center" wrapText="1"/>
    </xf>
    <xf numFmtId="38" fontId="1" fillId="2" borderId="0" xfId="7" applyNumberFormat="1" applyBorder="1" applyAlignment="1">
      <alignment horizontal="center" vertical="center" wrapText="1"/>
    </xf>
    <xf numFmtId="0" fontId="1" fillId="2" borderId="0" xfId="7"/>
    <xf numFmtId="167" fontId="7" fillId="6" borderId="0" xfId="1" applyNumberFormat="1" applyFont="1" applyFill="1" applyBorder="1" applyAlignment="1">
      <alignment horizontal="center"/>
    </xf>
    <xf numFmtId="164" fontId="7" fillId="6" borderId="0" xfId="3" applyNumberFormat="1" applyFont="1" applyFill="1" applyBorder="1" applyAlignment="1">
      <alignment horizontal="center"/>
    </xf>
    <xf numFmtId="0" fontId="3" fillId="7" borderId="0" xfId="2" applyFont="1" applyFill="1" applyAlignment="1">
      <alignment horizontal="center" vertical="center" wrapText="1"/>
    </xf>
    <xf numFmtId="10" fontId="3" fillId="7" borderId="0" xfId="1" applyNumberFormat="1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166" fontId="1" fillId="7" borderId="0" xfId="5" applyNumberFormat="1" applyFill="1" applyAlignment="1">
      <alignment horizontal="center" vertical="center"/>
    </xf>
    <xf numFmtId="0" fontId="1" fillId="7" borderId="0" xfId="0" applyFont="1" applyFill="1"/>
    <xf numFmtId="167" fontId="1" fillId="7" borderId="0" xfId="1" applyNumberFormat="1" applyFont="1" applyFill="1" applyAlignment="1">
      <alignment horizontal="center" vertical="center"/>
    </xf>
    <xf numFmtId="167" fontId="1" fillId="7" borderId="0" xfId="1" applyNumberFormat="1" applyFont="1" applyFill="1"/>
    <xf numFmtId="0" fontId="1" fillId="8" borderId="0" xfId="0" applyFont="1" applyFill="1" applyAlignment="1">
      <alignment horizontal="center"/>
    </xf>
    <xf numFmtId="167" fontId="1" fillId="8" borderId="0" xfId="1" applyNumberFormat="1" applyFont="1" applyFill="1" applyAlignment="1">
      <alignment horizontal="center"/>
    </xf>
    <xf numFmtId="0" fontId="6" fillId="8" borderId="0" xfId="0" applyFont="1" applyFill="1"/>
    <xf numFmtId="0" fontId="2" fillId="6" borderId="0" xfId="0" applyFont="1" applyFill="1" applyAlignment="1">
      <alignment horizontal="center" vertical="center" wrapText="1"/>
    </xf>
    <xf numFmtId="164" fontId="5" fillId="6" borderId="0" xfId="3" applyNumberFormat="1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164" fontId="5" fillId="7" borderId="0" xfId="3" applyNumberFormat="1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/>
    </xf>
    <xf numFmtId="165" fontId="1" fillId="7" borderId="0" xfId="5" applyNumberFormat="1" applyFill="1" applyAlignment="1">
      <alignment horizontal="center" vertical="center"/>
    </xf>
    <xf numFmtId="1" fontId="1" fillId="7" borderId="0" xfId="0" applyNumberFormat="1" applyFont="1" applyFill="1" applyAlignment="1">
      <alignment horizontal="center" vertical="center"/>
    </xf>
    <xf numFmtId="165" fontId="7" fillId="6" borderId="0" xfId="4" applyNumberFormat="1" applyFont="1" applyFill="1" applyAlignment="1">
      <alignment horizontal="center"/>
    </xf>
    <xf numFmtId="164" fontId="9" fillId="6" borderId="0" xfId="3" applyNumberFormat="1" applyFont="1" applyFill="1" applyBorder="1" applyAlignment="1">
      <alignment horizontal="center"/>
    </xf>
    <xf numFmtId="165" fontId="17" fillId="5" borderId="0" xfId="4" applyNumberFormat="1" applyFont="1" applyFill="1" applyAlignment="1">
      <alignment horizontal="center"/>
    </xf>
    <xf numFmtId="164" fontId="17" fillId="5" borderId="0" xfId="3" applyNumberFormat="1" applyFont="1" applyFill="1" applyAlignment="1">
      <alignment horizontal="center"/>
    </xf>
    <xf numFmtId="165" fontId="12" fillId="5" borderId="0" xfId="5" applyNumberFormat="1" applyFont="1" applyFill="1" applyAlignment="1">
      <alignment horizontal="center" vertical="center"/>
    </xf>
    <xf numFmtId="1" fontId="12" fillId="5" borderId="0" xfId="0" applyNumberFormat="1" applyFont="1" applyFill="1" applyAlignment="1">
      <alignment horizontal="center" vertical="center"/>
    </xf>
    <xf numFmtId="167" fontId="12" fillId="5" borderId="0" xfId="1" applyNumberFormat="1" applyFont="1" applyFill="1" applyAlignment="1">
      <alignment horizontal="center"/>
    </xf>
    <xf numFmtId="167" fontId="17" fillId="5" borderId="0" xfId="1" applyNumberFormat="1" applyFont="1" applyFill="1" applyAlignment="1">
      <alignment horizontal="center"/>
    </xf>
    <xf numFmtId="167" fontId="12" fillId="5" borderId="0" xfId="1" applyNumberFormat="1" applyFont="1" applyFill="1" applyAlignment="1">
      <alignment horizontal="center" vertical="center"/>
    </xf>
    <xf numFmtId="38" fontId="7" fillId="6" borderId="0" xfId="4" applyNumberFormat="1" applyFont="1" applyFill="1" applyAlignment="1">
      <alignment horizontal="center" vertical="center"/>
    </xf>
    <xf numFmtId="167" fontId="7" fillId="6" borderId="0" xfId="1" applyNumberFormat="1" applyFont="1" applyFill="1" applyAlignment="1">
      <alignment horizontal="center" vertical="center"/>
    </xf>
    <xf numFmtId="0" fontId="0" fillId="7" borderId="0" xfId="0" applyFill="1"/>
    <xf numFmtId="167" fontId="7" fillId="7" borderId="0" xfId="1" applyNumberFormat="1" applyFont="1" applyFill="1" applyAlignment="1">
      <alignment horizontal="center" vertical="center"/>
    </xf>
    <xf numFmtId="38" fontId="7" fillId="7" borderId="0" xfId="4" applyNumberFormat="1" applyFont="1" applyFill="1" applyAlignment="1">
      <alignment horizontal="center" vertical="center"/>
    </xf>
    <xf numFmtId="38" fontId="5" fillId="6" borderId="0" xfId="4" applyNumberFormat="1" applyFont="1" applyFill="1" applyAlignment="1">
      <alignment horizontal="center" vertical="center" wrapText="1"/>
    </xf>
    <xf numFmtId="0" fontId="2" fillId="7" borderId="0" xfId="0" applyFont="1" applyFill="1" applyAlignment="1">
      <alignment vertical="center" wrapText="1"/>
    </xf>
    <xf numFmtId="38" fontId="5" fillId="7" borderId="0" xfId="4" applyNumberFormat="1" applyFont="1" applyFill="1" applyAlignment="1">
      <alignment horizontal="center" vertical="center" wrapText="1"/>
    </xf>
    <xf numFmtId="164" fontId="18" fillId="5" borderId="0" xfId="3" applyNumberFormat="1" applyFont="1" applyFill="1" applyAlignment="1">
      <alignment horizontal="center" vertical="center"/>
    </xf>
    <xf numFmtId="38" fontId="18" fillId="5" borderId="0" xfId="4" applyNumberFormat="1" applyFont="1" applyFill="1" applyAlignment="1">
      <alignment horizontal="center" vertical="center"/>
    </xf>
    <xf numFmtId="164" fontId="17" fillId="5" borderId="0" xfId="3" applyNumberFormat="1" applyFont="1" applyFill="1" applyAlignment="1">
      <alignment horizontal="center" vertical="center"/>
    </xf>
    <xf numFmtId="167" fontId="17" fillId="5" borderId="0" xfId="1" applyNumberFormat="1" applyFont="1" applyFill="1" applyAlignment="1">
      <alignment horizontal="center" vertical="center"/>
    </xf>
    <xf numFmtId="1" fontId="1" fillId="6" borderId="0" xfId="0" applyNumberFormat="1" applyFont="1" applyFill="1" applyAlignment="1">
      <alignment horizontal="center" vertical="center"/>
    </xf>
    <xf numFmtId="167" fontId="1" fillId="6" borderId="0" xfId="1" applyNumberFormat="1" applyFont="1" applyFill="1" applyAlignment="1">
      <alignment horizontal="center" vertical="center"/>
    </xf>
    <xf numFmtId="0" fontId="3" fillId="7" borderId="0" xfId="0" applyFont="1" applyFill="1" applyAlignment="1">
      <alignment vertical="center" wrapText="1"/>
    </xf>
    <xf numFmtId="0" fontId="6" fillId="7" borderId="0" xfId="0" applyFont="1" applyFill="1"/>
    <xf numFmtId="9" fontId="0" fillId="5" borderId="0" xfId="1" applyFont="1" applyFill="1"/>
    <xf numFmtId="38" fontId="18" fillId="5" borderId="5" xfId="4" applyNumberFormat="1" applyFont="1" applyFill="1" applyBorder="1" applyAlignment="1">
      <alignment horizontal="center" vertical="center" wrapText="1"/>
    </xf>
    <xf numFmtId="38" fontId="18" fillId="5" borderId="0" xfId="4" applyNumberFormat="1" applyFont="1" applyFill="1" applyAlignment="1">
      <alignment horizontal="center" vertical="center" wrapText="1"/>
    </xf>
    <xf numFmtId="38" fontId="18" fillId="5" borderId="6" xfId="4" applyNumberFormat="1" applyFont="1" applyFill="1" applyBorder="1" applyAlignment="1">
      <alignment horizontal="center" vertical="center" wrapText="1"/>
    </xf>
    <xf numFmtId="0" fontId="12" fillId="5" borderId="0" xfId="0" applyFont="1" applyFill="1"/>
    <xf numFmtId="167" fontId="12" fillId="5" borderId="5" xfId="1" applyNumberFormat="1" applyFont="1" applyFill="1" applyBorder="1" applyAlignment="1">
      <alignment horizontal="center" vertical="center"/>
    </xf>
    <xf numFmtId="1" fontId="12" fillId="5" borderId="5" xfId="0" applyNumberFormat="1" applyFont="1" applyFill="1" applyBorder="1" applyAlignment="1">
      <alignment horizontal="center" vertical="center"/>
    </xf>
    <xf numFmtId="1" fontId="12" fillId="5" borderId="0" xfId="6" applyNumberFormat="1" applyFont="1" applyFill="1" applyAlignment="1">
      <alignment horizontal="center" vertical="center"/>
    </xf>
    <xf numFmtId="1" fontId="12" fillId="5" borderId="6" xfId="0" applyNumberFormat="1" applyFont="1" applyFill="1" applyBorder="1" applyAlignment="1">
      <alignment horizontal="center" vertical="center"/>
    </xf>
    <xf numFmtId="168" fontId="19" fillId="5" borderId="0" xfId="0" applyNumberFormat="1" applyFont="1" applyFill="1" applyAlignment="1">
      <alignment horizontal="center" vertical="center" wrapText="1"/>
    </xf>
    <xf numFmtId="167" fontId="17" fillId="5" borderId="5" xfId="1" applyNumberFormat="1" applyFont="1" applyFill="1" applyBorder="1" applyAlignment="1">
      <alignment horizontal="center"/>
    </xf>
    <xf numFmtId="167" fontId="17" fillId="5" borderId="13" xfId="1" applyNumberFormat="1" applyFont="1" applyFill="1" applyBorder="1" applyAlignment="1">
      <alignment horizontal="center"/>
    </xf>
    <xf numFmtId="164" fontId="17" fillId="5" borderId="5" xfId="8" applyNumberFormat="1" applyFont="1" applyFill="1" applyBorder="1" applyAlignment="1">
      <alignment horizontal="center"/>
    </xf>
    <xf numFmtId="164" fontId="17" fillId="5" borderId="13" xfId="8" applyNumberFormat="1" applyFont="1" applyFill="1" applyBorder="1" applyAlignment="1">
      <alignment horizontal="center"/>
    </xf>
    <xf numFmtId="38" fontId="17" fillId="5" borderId="5" xfId="4" applyNumberFormat="1" applyFont="1" applyFill="1" applyBorder="1" applyAlignment="1">
      <alignment horizontal="center"/>
    </xf>
    <xf numFmtId="38" fontId="17" fillId="5" borderId="0" xfId="4" applyNumberFormat="1" applyFont="1" applyFill="1" applyAlignment="1">
      <alignment horizontal="center"/>
    </xf>
    <xf numFmtId="38" fontId="17" fillId="5" borderId="6" xfId="4" applyNumberFormat="1" applyFont="1" applyFill="1" applyBorder="1" applyAlignment="1">
      <alignment horizontal="center"/>
    </xf>
    <xf numFmtId="38" fontId="17" fillId="5" borderId="13" xfId="4" applyNumberFormat="1" applyFont="1" applyFill="1" applyBorder="1" applyAlignment="1">
      <alignment horizontal="center"/>
    </xf>
    <xf numFmtId="3" fontId="20" fillId="5" borderId="0" xfId="4" applyNumberFormat="1" applyFont="1" applyFill="1" applyAlignment="1">
      <alignment horizontal="center"/>
    </xf>
    <xf numFmtId="14" fontId="21" fillId="5" borderId="0" xfId="4" applyNumberFormat="1" applyFont="1" applyFill="1" applyAlignment="1">
      <alignment horizontal="center"/>
    </xf>
    <xf numFmtId="3" fontId="21" fillId="5" borderId="0" xfId="4" applyNumberFormat="1" applyFont="1" applyFill="1" applyAlignment="1">
      <alignment horizontal="center"/>
    </xf>
    <xf numFmtId="170" fontId="21" fillId="5" borderId="0" xfId="4" applyNumberFormat="1" applyFont="1" applyFill="1" applyAlignment="1">
      <alignment horizontal="center"/>
    </xf>
    <xf numFmtId="14" fontId="20" fillId="5" borderId="0" xfId="4" applyNumberFormat="1" applyFont="1" applyFill="1" applyAlignment="1">
      <alignment horizontal="center"/>
    </xf>
    <xf numFmtId="167" fontId="20" fillId="5" borderId="0" xfId="1" applyNumberFormat="1" applyFont="1" applyFill="1" applyAlignment="1">
      <alignment horizontal="center"/>
    </xf>
    <xf numFmtId="167" fontId="21" fillId="5" borderId="0" xfId="1" applyNumberFormat="1" applyFont="1" applyFill="1" applyAlignment="1">
      <alignment horizontal="center"/>
    </xf>
    <xf numFmtId="0" fontId="21" fillId="5" borderId="0" xfId="4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43" fontId="2" fillId="5" borderId="8" xfId="2" applyNumberFormat="1" applyFont="1" applyFill="1" applyBorder="1" applyAlignment="1">
      <alignment horizontal="center" vertical="center"/>
    </xf>
    <xf numFmtId="43" fontId="2" fillId="5" borderId="9" xfId="2" applyNumberFormat="1" applyFont="1" applyFill="1" applyBorder="1" applyAlignment="1">
      <alignment horizontal="center" vertical="center"/>
    </xf>
    <xf numFmtId="43" fontId="2" fillId="5" borderId="10" xfId="2" applyNumberFormat="1" applyFont="1" applyFill="1" applyBorder="1" applyAlignment="1">
      <alignment horizontal="center" vertical="center"/>
    </xf>
    <xf numFmtId="43" fontId="2" fillId="5" borderId="8" xfId="2" applyNumberFormat="1" applyFont="1" applyFill="1" applyBorder="1" applyAlignment="1">
      <alignment horizontal="center"/>
    </xf>
    <xf numFmtId="43" fontId="2" fillId="5" borderId="9" xfId="2" applyNumberFormat="1" applyFont="1" applyFill="1" applyBorder="1" applyAlignment="1">
      <alignment horizontal="center"/>
    </xf>
    <xf numFmtId="43" fontId="2" fillId="5" borderId="10" xfId="2" applyNumberFormat="1" applyFont="1" applyFill="1" applyBorder="1" applyAlignment="1">
      <alignment horizontal="center"/>
    </xf>
    <xf numFmtId="43" fontId="2" fillId="5" borderId="2" xfId="2" applyNumberFormat="1" applyFont="1" applyFill="1" applyBorder="1" applyAlignment="1">
      <alignment horizontal="center"/>
    </xf>
    <xf numFmtId="43" fontId="2" fillId="5" borderId="3" xfId="2" applyNumberFormat="1" applyFont="1" applyFill="1" applyBorder="1" applyAlignment="1">
      <alignment horizontal="center"/>
    </xf>
    <xf numFmtId="43" fontId="2" fillId="5" borderId="4" xfId="2" applyNumberFormat="1" applyFont="1" applyFill="1" applyBorder="1" applyAlignment="1">
      <alignment horizontal="center"/>
    </xf>
    <xf numFmtId="0" fontId="11" fillId="5" borderId="0" xfId="0" applyFont="1" applyFill="1" applyAlignment="1">
      <alignment horizontal="center"/>
    </xf>
  </cellXfs>
  <cellStyles count="9">
    <cellStyle name="40% - Accent4 2 4" xfId="7" xr:uid="{BCE8511B-6A60-48DE-95A2-F4A56A91947C}"/>
    <cellStyle name="40% - Accent5" xfId="2" builtinId="47"/>
    <cellStyle name="Comma" xfId="8" builtinId="3"/>
    <cellStyle name="Comma 2" xfId="3" xr:uid="{1EA2CF83-D8DE-4D28-814F-E8A69F113CCD}"/>
    <cellStyle name="Normal" xfId="0" builtinId="0"/>
    <cellStyle name="Normal 10" xfId="6" xr:uid="{D0AC846A-5FCA-4D36-A374-5E7A5410A7E5}"/>
    <cellStyle name="Normal 15" xfId="5" xr:uid="{BE470636-48E9-41C7-ADC1-EF079F9CB3F2}"/>
    <cellStyle name="Normal 16" xfId="4" xr:uid="{0891395F-95A5-4700-93E6-C98B0DE308C3}"/>
    <cellStyle name="Percent" xfId="1" builtinId="5"/>
  </cellStyles>
  <dxfs count="4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VW'!$Q$6:$Q$334</c:f>
              <c:numCache>
                <c:formatCode>[$-409]mmm\-yy;@</c:formatCode>
                <c:ptCount val="329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</c:numCache>
            </c:numRef>
          </c:xVal>
          <c:yVal>
            <c:numRef>
              <c:f>'U.S. EW &amp; VW'!$R$6:$R$334</c:f>
              <c:numCache>
                <c:formatCode>0</c:formatCode>
                <c:ptCount val="329"/>
                <c:pt idx="0">
                  <c:v>66.069336488532201</c:v>
                </c:pt>
                <c:pt idx="1">
                  <c:v>65.145595333801396</c:v>
                </c:pt>
                <c:pt idx="2">
                  <c:v>64.594517221448299</c:v>
                </c:pt>
                <c:pt idx="3">
                  <c:v>64.380594718051199</c:v>
                </c:pt>
                <c:pt idx="4">
                  <c:v>63.884600214502399</c:v>
                </c:pt>
                <c:pt idx="5">
                  <c:v>64.198003971217105</c:v>
                </c:pt>
                <c:pt idx="6">
                  <c:v>64.638470704729002</c:v>
                </c:pt>
                <c:pt idx="7">
                  <c:v>65.0037164495876</c:v>
                </c:pt>
                <c:pt idx="8">
                  <c:v>64.908828006596707</c:v>
                </c:pt>
                <c:pt idx="9">
                  <c:v>64.535279349358902</c:v>
                </c:pt>
                <c:pt idx="10">
                  <c:v>65.389807241791502</c:v>
                </c:pt>
                <c:pt idx="11">
                  <c:v>67.289851574960693</c:v>
                </c:pt>
                <c:pt idx="12">
                  <c:v>69.6252901126647</c:v>
                </c:pt>
                <c:pt idx="13">
                  <c:v>70.884722356501996</c:v>
                </c:pt>
                <c:pt idx="14">
                  <c:v>70.961001178797801</c:v>
                </c:pt>
                <c:pt idx="15">
                  <c:v>70.739488196772299</c:v>
                </c:pt>
                <c:pt idx="16">
                  <c:v>71.180238781602199</c:v>
                </c:pt>
                <c:pt idx="17">
                  <c:v>71.937182455458</c:v>
                </c:pt>
                <c:pt idx="18">
                  <c:v>73.0774080329806</c:v>
                </c:pt>
                <c:pt idx="19">
                  <c:v>73.400928130470305</c:v>
                </c:pt>
                <c:pt idx="20">
                  <c:v>74.926015402377402</c:v>
                </c:pt>
                <c:pt idx="21">
                  <c:v>75.751713895616604</c:v>
                </c:pt>
                <c:pt idx="22">
                  <c:v>78.571756384934105</c:v>
                </c:pt>
                <c:pt idx="23">
                  <c:v>80.274513731334906</c:v>
                </c:pt>
                <c:pt idx="24">
                  <c:v>83.586598500964001</c:v>
                </c:pt>
                <c:pt idx="25">
                  <c:v>83.007429634678104</c:v>
                </c:pt>
                <c:pt idx="26">
                  <c:v>82.037648814083994</c:v>
                </c:pt>
                <c:pt idx="27">
                  <c:v>80.502170073275295</c:v>
                </c:pt>
                <c:pt idx="28">
                  <c:v>81.648546554476795</c:v>
                </c:pt>
                <c:pt idx="29">
                  <c:v>83.662804272669504</c:v>
                </c:pt>
                <c:pt idx="30">
                  <c:v>84.341902425851202</c:v>
                </c:pt>
                <c:pt idx="31">
                  <c:v>85.206187008422802</c:v>
                </c:pt>
                <c:pt idx="32">
                  <c:v>85.632856154378004</c:v>
                </c:pt>
                <c:pt idx="33">
                  <c:v>86.861157967453806</c:v>
                </c:pt>
                <c:pt idx="34">
                  <c:v>87.184697413097297</c:v>
                </c:pt>
                <c:pt idx="35">
                  <c:v>87.110841056187198</c:v>
                </c:pt>
                <c:pt idx="36">
                  <c:v>86.949619926755105</c:v>
                </c:pt>
                <c:pt idx="37">
                  <c:v>85.834193006432699</c:v>
                </c:pt>
                <c:pt idx="38">
                  <c:v>84.505511051375393</c:v>
                </c:pt>
                <c:pt idx="39">
                  <c:v>83.403239867585498</c:v>
                </c:pt>
                <c:pt idx="40">
                  <c:v>83.344044219522104</c:v>
                </c:pt>
                <c:pt idx="41">
                  <c:v>84.489715346751595</c:v>
                </c:pt>
                <c:pt idx="42">
                  <c:v>85.928253085648507</c:v>
                </c:pt>
                <c:pt idx="43">
                  <c:v>88.348573107599506</c:v>
                </c:pt>
                <c:pt idx="44">
                  <c:v>90.039105985122902</c:v>
                </c:pt>
                <c:pt idx="45">
                  <c:v>91.390200765085595</c:v>
                </c:pt>
                <c:pt idx="46">
                  <c:v>91.361582002516002</c:v>
                </c:pt>
                <c:pt idx="47">
                  <c:v>91.156046302797407</c:v>
                </c:pt>
                <c:pt idx="48">
                  <c:v>91.4067510325482</c:v>
                </c:pt>
                <c:pt idx="49">
                  <c:v>89.715502438713997</c:v>
                </c:pt>
                <c:pt idx="50">
                  <c:v>88.487846257943602</c:v>
                </c:pt>
                <c:pt idx="51">
                  <c:v>87.400052086846998</c:v>
                </c:pt>
                <c:pt idx="52">
                  <c:v>90.0594508299598</c:v>
                </c:pt>
                <c:pt idx="53">
                  <c:v>93.046635614792507</c:v>
                </c:pt>
                <c:pt idx="54">
                  <c:v>95.373719397888493</c:v>
                </c:pt>
                <c:pt idx="55">
                  <c:v>96.509350172135299</c:v>
                </c:pt>
                <c:pt idx="56">
                  <c:v>97.642818960655404</c:v>
                </c:pt>
                <c:pt idx="57">
                  <c:v>98.918706654652297</c:v>
                </c:pt>
                <c:pt idx="58">
                  <c:v>99.710085587418405</c:v>
                </c:pt>
                <c:pt idx="59">
                  <c:v>100</c:v>
                </c:pt>
                <c:pt idx="60">
                  <c:v>100.220404373478</c:v>
                </c:pt>
                <c:pt idx="61">
                  <c:v>100.17886902713001</c:v>
                </c:pt>
                <c:pt idx="62">
                  <c:v>99.993068321567407</c:v>
                </c:pt>
                <c:pt idx="63">
                  <c:v>99.653974069456495</c:v>
                </c:pt>
                <c:pt idx="64">
                  <c:v>99.9003117014433</c:v>
                </c:pt>
                <c:pt idx="65">
                  <c:v>100.332880691695</c:v>
                </c:pt>
                <c:pt idx="66">
                  <c:v>101.13439752395</c:v>
                </c:pt>
                <c:pt idx="67">
                  <c:v>101.033606451794</c:v>
                </c:pt>
                <c:pt idx="68">
                  <c:v>100.87315549086</c:v>
                </c:pt>
                <c:pt idx="69">
                  <c:v>99.513445672133301</c:v>
                </c:pt>
                <c:pt idx="70">
                  <c:v>98.608739506675093</c:v>
                </c:pt>
                <c:pt idx="71">
                  <c:v>97.695671979795307</c:v>
                </c:pt>
                <c:pt idx="72">
                  <c:v>98.739128998315394</c:v>
                </c:pt>
                <c:pt idx="73">
                  <c:v>100.141858443061</c:v>
                </c:pt>
                <c:pt idx="74">
                  <c:v>101.392067095757</c:v>
                </c:pt>
                <c:pt idx="75">
                  <c:v>101.499592371983</c:v>
                </c:pt>
                <c:pt idx="76">
                  <c:v>101.366300702389</c:v>
                </c:pt>
                <c:pt idx="77">
                  <c:v>101.491986208531</c:v>
                </c:pt>
                <c:pt idx="78">
                  <c:v>101.55533302758199</c:v>
                </c:pt>
                <c:pt idx="79">
                  <c:v>101.644398247033</c:v>
                </c:pt>
                <c:pt idx="80">
                  <c:v>101.765996200909</c:v>
                </c:pt>
                <c:pt idx="81">
                  <c:v>102.444984674607</c:v>
                </c:pt>
                <c:pt idx="82">
                  <c:v>104.05670622767001</c:v>
                </c:pt>
                <c:pt idx="83">
                  <c:v>106.245853015229</c:v>
                </c:pt>
                <c:pt idx="84">
                  <c:v>108.646971490548</c:v>
                </c:pt>
                <c:pt idx="85">
                  <c:v>109.64597618304001</c:v>
                </c:pt>
                <c:pt idx="86">
                  <c:v>109.79838701435099</c:v>
                </c:pt>
                <c:pt idx="87">
                  <c:v>109.00206211548399</c:v>
                </c:pt>
                <c:pt idx="88">
                  <c:v>109.46129845855199</c:v>
                </c:pt>
                <c:pt idx="89">
                  <c:v>109.80600338276101</c:v>
                </c:pt>
                <c:pt idx="90">
                  <c:v>110.381305636555</c:v>
                </c:pt>
                <c:pt idx="91">
                  <c:v>108.852354090182</c:v>
                </c:pt>
                <c:pt idx="92">
                  <c:v>107.685702029838</c:v>
                </c:pt>
                <c:pt idx="93">
                  <c:v>107.17499165459201</c:v>
                </c:pt>
                <c:pt idx="94">
                  <c:v>107.846964155097</c:v>
                </c:pt>
                <c:pt idx="95">
                  <c:v>109.192019387537</c:v>
                </c:pt>
                <c:pt idx="96">
                  <c:v>109.942475362935</c:v>
                </c:pt>
                <c:pt idx="97">
                  <c:v>112.791048642262</c:v>
                </c:pt>
                <c:pt idx="98">
                  <c:v>114.36795374826001</c:v>
                </c:pt>
                <c:pt idx="99">
                  <c:v>116.748721475742</c:v>
                </c:pt>
                <c:pt idx="100">
                  <c:v>117.402436925817</c:v>
                </c:pt>
                <c:pt idx="101">
                  <c:v>119.937875600567</c:v>
                </c:pt>
                <c:pt idx="102">
                  <c:v>122.65903985001199</c:v>
                </c:pt>
                <c:pt idx="103">
                  <c:v>125.493203494382</c:v>
                </c:pt>
                <c:pt idx="104">
                  <c:v>127.36670238866</c:v>
                </c:pt>
                <c:pt idx="105">
                  <c:v>128.23460106714401</c:v>
                </c:pt>
                <c:pt idx="106">
                  <c:v>127.84949473411299</c:v>
                </c:pt>
                <c:pt idx="107">
                  <c:v>127.23365890019799</c:v>
                </c:pt>
                <c:pt idx="108">
                  <c:v>127.15486727286699</c:v>
                </c:pt>
                <c:pt idx="109">
                  <c:v>129.946717299033</c:v>
                </c:pt>
                <c:pt idx="110">
                  <c:v>132.34910692143799</c:v>
                </c:pt>
                <c:pt idx="111">
                  <c:v>134.25659719979399</c:v>
                </c:pt>
                <c:pt idx="112">
                  <c:v>134.24899028200801</c:v>
                </c:pt>
                <c:pt idx="113">
                  <c:v>135.36310927401701</c:v>
                </c:pt>
                <c:pt idx="114">
                  <c:v>137.361751318496</c:v>
                </c:pt>
                <c:pt idx="115">
                  <c:v>139.82268619126199</c:v>
                </c:pt>
                <c:pt idx="116">
                  <c:v>142.50116937549501</c:v>
                </c:pt>
                <c:pt idx="117">
                  <c:v>145.33009355240301</c:v>
                </c:pt>
                <c:pt idx="118">
                  <c:v>147.433214298655</c:v>
                </c:pt>
                <c:pt idx="119">
                  <c:v>148.041309101953</c:v>
                </c:pt>
                <c:pt idx="120">
                  <c:v>147.87069675711899</c:v>
                </c:pt>
                <c:pt idx="121">
                  <c:v>148.66889859967401</c:v>
                </c:pt>
                <c:pt idx="122">
                  <c:v>150.50200078289799</c:v>
                </c:pt>
                <c:pt idx="123">
                  <c:v>152.27876445137599</c:v>
                </c:pt>
                <c:pt idx="124">
                  <c:v>153.235521023822</c:v>
                </c:pt>
                <c:pt idx="125">
                  <c:v>154.054085513008</c:v>
                </c:pt>
                <c:pt idx="126">
                  <c:v>155.41443031848399</c:v>
                </c:pt>
                <c:pt idx="127">
                  <c:v>156.53410406454</c:v>
                </c:pt>
                <c:pt idx="128">
                  <c:v>156.59139508080699</c:v>
                </c:pt>
                <c:pt idx="129">
                  <c:v>158.06149773903201</c:v>
                </c:pt>
                <c:pt idx="130">
                  <c:v>159.94759535942299</c:v>
                </c:pt>
                <c:pt idx="131">
                  <c:v>163.42275178462299</c:v>
                </c:pt>
                <c:pt idx="132">
                  <c:v>163.699168200163</c:v>
                </c:pt>
                <c:pt idx="133">
                  <c:v>164.630147469116</c:v>
                </c:pt>
                <c:pt idx="134">
                  <c:v>164.35238329066701</c:v>
                </c:pt>
                <c:pt idx="135">
                  <c:v>166.30071831840701</c:v>
                </c:pt>
                <c:pt idx="136">
                  <c:v>167.88015429815499</c:v>
                </c:pt>
                <c:pt idx="137">
                  <c:v>169.914394605224</c:v>
                </c:pt>
                <c:pt idx="138">
                  <c:v>171.222928119427</c:v>
                </c:pt>
                <c:pt idx="139">
                  <c:v>171.36002674043701</c:v>
                </c:pt>
                <c:pt idx="140">
                  <c:v>171.40066596960099</c:v>
                </c:pt>
                <c:pt idx="141">
                  <c:v>170.46231719979201</c:v>
                </c:pt>
                <c:pt idx="142">
                  <c:v>170.64085503829</c:v>
                </c:pt>
                <c:pt idx="143">
                  <c:v>169.46390792273499</c:v>
                </c:pt>
                <c:pt idx="144">
                  <c:v>168.33080820780299</c:v>
                </c:pt>
                <c:pt idx="145">
                  <c:v>163.36373232379901</c:v>
                </c:pt>
                <c:pt idx="146">
                  <c:v>159.367155621367</c:v>
                </c:pt>
                <c:pt idx="147">
                  <c:v>155.17449056315701</c:v>
                </c:pt>
                <c:pt idx="148">
                  <c:v>157.058039257855</c:v>
                </c:pt>
                <c:pt idx="149">
                  <c:v>159.400689939644</c:v>
                </c:pt>
                <c:pt idx="150">
                  <c:v>162.22094047653101</c:v>
                </c:pt>
                <c:pt idx="151">
                  <c:v>159.64587525094001</c:v>
                </c:pt>
                <c:pt idx="152">
                  <c:v>157.32849854334401</c:v>
                </c:pt>
                <c:pt idx="153">
                  <c:v>154.719165970349</c:v>
                </c:pt>
                <c:pt idx="154">
                  <c:v>152.1559188379</c:v>
                </c:pt>
                <c:pt idx="155">
                  <c:v>148.030277204013</c:v>
                </c:pt>
                <c:pt idx="156">
                  <c:v>144.972051990073</c:v>
                </c:pt>
                <c:pt idx="157">
                  <c:v>143.78673122448001</c:v>
                </c:pt>
                <c:pt idx="158">
                  <c:v>140.74751743294499</c:v>
                </c:pt>
                <c:pt idx="159">
                  <c:v>135.45807906935201</c:v>
                </c:pt>
                <c:pt idx="160">
                  <c:v>126.153732967376</c:v>
                </c:pt>
                <c:pt idx="161">
                  <c:v>119.55482277179399</c:v>
                </c:pt>
                <c:pt idx="162">
                  <c:v>114.282476157293</c:v>
                </c:pt>
                <c:pt idx="163">
                  <c:v>114.726664163622</c:v>
                </c:pt>
                <c:pt idx="164">
                  <c:v>114.84882711127599</c:v>
                </c:pt>
                <c:pt idx="165">
                  <c:v>114.53385521469799</c:v>
                </c:pt>
                <c:pt idx="166">
                  <c:v>111.51591029322699</c:v>
                </c:pt>
                <c:pt idx="167">
                  <c:v>108.993466457857</c:v>
                </c:pt>
                <c:pt idx="168">
                  <c:v>108.06772270160501</c:v>
                </c:pt>
                <c:pt idx="169">
                  <c:v>109.175296112712</c:v>
                </c:pt>
                <c:pt idx="170">
                  <c:v>111.468935168163</c:v>
                </c:pt>
                <c:pt idx="171">
                  <c:v>114.653720971306</c:v>
                </c:pt>
                <c:pt idx="172">
                  <c:v>117.055049308069</c:v>
                </c:pt>
                <c:pt idx="173">
                  <c:v>118.30156464415801</c:v>
                </c:pt>
                <c:pt idx="174">
                  <c:v>118.22744317224399</c:v>
                </c:pt>
                <c:pt idx="175">
                  <c:v>119.56440145547801</c:v>
                </c:pt>
                <c:pt idx="176">
                  <c:v>121.68187399710099</c:v>
                </c:pt>
                <c:pt idx="177">
                  <c:v>123.957819362411</c:v>
                </c:pt>
                <c:pt idx="178">
                  <c:v>123.953896217701</c:v>
                </c:pt>
                <c:pt idx="179">
                  <c:v>124.445244089819</c:v>
                </c:pt>
                <c:pt idx="180">
                  <c:v>125.662413410547</c:v>
                </c:pt>
                <c:pt idx="181">
                  <c:v>127.15624224800101</c:v>
                </c:pt>
                <c:pt idx="182">
                  <c:v>126.766761419613</c:v>
                </c:pt>
                <c:pt idx="183">
                  <c:v>125.431598376175</c:v>
                </c:pt>
                <c:pt idx="184">
                  <c:v>124.975348812824</c:v>
                </c:pt>
                <c:pt idx="185">
                  <c:v>125.326259433792</c:v>
                </c:pt>
                <c:pt idx="186">
                  <c:v>125.26037219751601</c:v>
                </c:pt>
                <c:pt idx="187">
                  <c:v>125.754981031924</c:v>
                </c:pt>
                <c:pt idx="188">
                  <c:v>127.63410486267099</c:v>
                </c:pt>
                <c:pt idx="189">
                  <c:v>130.35332514255501</c:v>
                </c:pt>
                <c:pt idx="190">
                  <c:v>132.605643484095</c:v>
                </c:pt>
                <c:pt idx="191">
                  <c:v>133.51956382876</c:v>
                </c:pt>
                <c:pt idx="192">
                  <c:v>133.74123037774001</c:v>
                </c:pt>
                <c:pt idx="193">
                  <c:v>132.91926770837799</c:v>
                </c:pt>
                <c:pt idx="194">
                  <c:v>131.43684642605999</c:v>
                </c:pt>
                <c:pt idx="195">
                  <c:v>130.87621537588501</c:v>
                </c:pt>
                <c:pt idx="196">
                  <c:v>130.75041264421199</c:v>
                </c:pt>
                <c:pt idx="197">
                  <c:v>131.785709412551</c:v>
                </c:pt>
                <c:pt idx="198">
                  <c:v>133.22978676576901</c:v>
                </c:pt>
                <c:pt idx="199">
                  <c:v>135.268467901192</c:v>
                </c:pt>
                <c:pt idx="200">
                  <c:v>136.965098819665</c:v>
                </c:pt>
                <c:pt idx="201">
                  <c:v>137.981292101577</c:v>
                </c:pt>
                <c:pt idx="202">
                  <c:v>138.40901785356701</c:v>
                </c:pt>
                <c:pt idx="203">
                  <c:v>139.03836545688</c:v>
                </c:pt>
                <c:pt idx="204">
                  <c:v>138.862198128926</c:v>
                </c:pt>
                <c:pt idx="205">
                  <c:v>139.52026890504399</c:v>
                </c:pt>
                <c:pt idx="206">
                  <c:v>140.50140065734399</c:v>
                </c:pt>
                <c:pt idx="207">
                  <c:v>142.33768080572401</c:v>
                </c:pt>
                <c:pt idx="208">
                  <c:v>144.773963866701</c:v>
                </c:pt>
                <c:pt idx="209">
                  <c:v>147.02450962077299</c:v>
                </c:pt>
                <c:pt idx="210">
                  <c:v>149.89959063512899</c:v>
                </c:pt>
                <c:pt idx="211">
                  <c:v>151.04792591034899</c:v>
                </c:pt>
                <c:pt idx="212">
                  <c:v>153.23009480641599</c:v>
                </c:pt>
                <c:pt idx="213">
                  <c:v>154.06208409283499</c:v>
                </c:pt>
                <c:pt idx="214">
                  <c:v>155.28916698330599</c:v>
                </c:pt>
                <c:pt idx="215">
                  <c:v>154.37913152898599</c:v>
                </c:pt>
                <c:pt idx="216">
                  <c:v>154.67460089024399</c:v>
                </c:pt>
                <c:pt idx="217">
                  <c:v>154.488041452445</c:v>
                </c:pt>
                <c:pt idx="218">
                  <c:v>155.44039382308401</c:v>
                </c:pt>
                <c:pt idx="219">
                  <c:v>155.88852275289599</c:v>
                </c:pt>
                <c:pt idx="220">
                  <c:v>155.935883388235</c:v>
                </c:pt>
                <c:pt idx="221">
                  <c:v>156.140375659835</c:v>
                </c:pt>
                <c:pt idx="222">
                  <c:v>156.395746492423</c:v>
                </c:pt>
                <c:pt idx="223">
                  <c:v>159.74074066540999</c:v>
                </c:pt>
                <c:pt idx="224">
                  <c:v>162.615515577135</c:v>
                </c:pt>
                <c:pt idx="225">
                  <c:v>165.76400982902999</c:v>
                </c:pt>
                <c:pt idx="226">
                  <c:v>166.96348043090299</c:v>
                </c:pt>
                <c:pt idx="227">
                  <c:v>169.75146692684601</c:v>
                </c:pt>
                <c:pt idx="228">
                  <c:v>172.32540673021001</c:v>
                </c:pt>
                <c:pt idx="229">
                  <c:v>174.916679806697</c:v>
                </c:pt>
                <c:pt idx="230">
                  <c:v>174.599742983813</c:v>
                </c:pt>
                <c:pt idx="231">
                  <c:v>175.79841861987001</c:v>
                </c:pt>
                <c:pt idx="232">
                  <c:v>176.93595176455</c:v>
                </c:pt>
                <c:pt idx="233">
                  <c:v>179.24144568711699</c:v>
                </c:pt>
                <c:pt idx="234">
                  <c:v>179.31993200083701</c:v>
                </c:pt>
                <c:pt idx="235">
                  <c:v>179.190717831043</c:v>
                </c:pt>
                <c:pt idx="236">
                  <c:v>179.710876996552</c:v>
                </c:pt>
                <c:pt idx="237">
                  <c:v>179.34418452701601</c:v>
                </c:pt>
                <c:pt idx="238">
                  <c:v>180.01865110667899</c:v>
                </c:pt>
                <c:pt idx="239">
                  <c:v>180.158993125259</c:v>
                </c:pt>
                <c:pt idx="240">
                  <c:v>182.20078144998399</c:v>
                </c:pt>
                <c:pt idx="241">
                  <c:v>182.05410041294999</c:v>
                </c:pt>
                <c:pt idx="242">
                  <c:v>182.27979980941501</c:v>
                </c:pt>
                <c:pt idx="243">
                  <c:v>181.76596625413899</c:v>
                </c:pt>
                <c:pt idx="244">
                  <c:v>183.53371533672501</c:v>
                </c:pt>
                <c:pt idx="245">
                  <c:v>185.367115563856</c:v>
                </c:pt>
                <c:pt idx="246">
                  <c:v>188.12399084262299</c:v>
                </c:pt>
                <c:pt idx="247">
                  <c:v>189.94941546598699</c:v>
                </c:pt>
                <c:pt idx="248">
                  <c:v>191.009867923928</c:v>
                </c:pt>
                <c:pt idx="249">
                  <c:v>191.870950312231</c:v>
                </c:pt>
                <c:pt idx="250">
                  <c:v>191.787500388989</c:v>
                </c:pt>
                <c:pt idx="251">
                  <c:v>191.268547999166</c:v>
                </c:pt>
                <c:pt idx="252">
                  <c:v>189.05657991230299</c:v>
                </c:pt>
                <c:pt idx="253">
                  <c:v>187.55729932972901</c:v>
                </c:pt>
                <c:pt idx="254">
                  <c:v>188.36711461484299</c:v>
                </c:pt>
                <c:pt idx="255">
                  <c:v>192.179095311829</c:v>
                </c:pt>
                <c:pt idx="256">
                  <c:v>196.612061392887</c:v>
                </c:pt>
                <c:pt idx="257">
                  <c:v>199.49710928551701</c:v>
                </c:pt>
                <c:pt idx="258">
                  <c:v>199.30610853721299</c:v>
                </c:pt>
                <c:pt idx="259">
                  <c:v>199.39349449752601</c:v>
                </c:pt>
                <c:pt idx="260">
                  <c:v>200.249040018226</c:v>
                </c:pt>
                <c:pt idx="261">
                  <c:v>203.00502261428099</c:v>
                </c:pt>
                <c:pt idx="262">
                  <c:v>204.07108591565799</c:v>
                </c:pt>
                <c:pt idx="263">
                  <c:v>203.39494851958801</c:v>
                </c:pt>
                <c:pt idx="264">
                  <c:v>201.59915893713099</c:v>
                </c:pt>
                <c:pt idx="265">
                  <c:v>202.96647206505801</c:v>
                </c:pt>
                <c:pt idx="266">
                  <c:v>206.58124183619699</c:v>
                </c:pt>
                <c:pt idx="267">
                  <c:v>210.54328206895201</c:v>
                </c:pt>
                <c:pt idx="268">
                  <c:v>209.82170555649199</c:v>
                </c:pt>
                <c:pt idx="269">
                  <c:v>207.562878969895</c:v>
                </c:pt>
                <c:pt idx="270">
                  <c:v>206.858749542011</c:v>
                </c:pt>
                <c:pt idx="271">
                  <c:v>209.28677840506899</c:v>
                </c:pt>
                <c:pt idx="272">
                  <c:v>211.46596124650301</c:v>
                </c:pt>
                <c:pt idx="273">
                  <c:v>211.16304289271099</c:v>
                </c:pt>
                <c:pt idx="274">
                  <c:v>209.90250907115899</c:v>
                </c:pt>
                <c:pt idx="275">
                  <c:v>209.79472954822401</c:v>
                </c:pt>
                <c:pt idx="276">
                  <c:v>211.44501625638</c:v>
                </c:pt>
                <c:pt idx="277">
                  <c:v>214.152660771104</c:v>
                </c:pt>
                <c:pt idx="278">
                  <c:v>215.84230011074899</c:v>
                </c:pt>
                <c:pt idx="279">
                  <c:v>218.70936883117199</c:v>
                </c:pt>
                <c:pt idx="280">
                  <c:v>221.159761960943</c:v>
                </c:pt>
                <c:pt idx="281">
                  <c:v>224.73716888909499</c:v>
                </c:pt>
                <c:pt idx="282">
                  <c:v>225.91679491691599</c:v>
                </c:pt>
                <c:pt idx="283">
                  <c:v>226.142214469648</c:v>
                </c:pt>
                <c:pt idx="284">
                  <c:v>225.15361479593199</c:v>
                </c:pt>
                <c:pt idx="285">
                  <c:v>224.228069803815</c:v>
                </c:pt>
                <c:pt idx="286">
                  <c:v>224.20165513804301</c:v>
                </c:pt>
                <c:pt idx="287">
                  <c:v>225.20827545247101</c:v>
                </c:pt>
                <c:pt idx="288">
                  <c:v>226.31628926917199</c:v>
                </c:pt>
                <c:pt idx="289">
                  <c:v>227.643813704569</c:v>
                </c:pt>
                <c:pt idx="290">
                  <c:v>228.608443419472</c:v>
                </c:pt>
                <c:pt idx="291">
                  <c:v>230.179905036441</c:v>
                </c:pt>
                <c:pt idx="292">
                  <c:v>229.48576432891599</c:v>
                </c:pt>
                <c:pt idx="293">
                  <c:v>228.58323321929001</c:v>
                </c:pt>
                <c:pt idx="294">
                  <c:v>228.06266006737201</c:v>
                </c:pt>
                <c:pt idx="295">
                  <c:v>230.432985519819</c:v>
                </c:pt>
                <c:pt idx="296">
                  <c:v>234.42970871583299</c:v>
                </c:pt>
                <c:pt idx="297">
                  <c:v>239.25206895700799</c:v>
                </c:pt>
                <c:pt idx="298">
                  <c:v>243.59716472744901</c:v>
                </c:pt>
                <c:pt idx="299">
                  <c:v>244.995370815336</c:v>
                </c:pt>
                <c:pt idx="300">
                  <c:v>244.73634607651999</c:v>
                </c:pt>
                <c:pt idx="301">
                  <c:v>243.75923620582299</c:v>
                </c:pt>
                <c:pt idx="302">
                  <c:v>246.60939632304499</c:v>
                </c:pt>
                <c:pt idx="303">
                  <c:v>249.25837909964699</c:v>
                </c:pt>
                <c:pt idx="304">
                  <c:v>252.96080811956699</c:v>
                </c:pt>
                <c:pt idx="305">
                  <c:v>256.58323622994197</c:v>
                </c:pt>
                <c:pt idx="306">
                  <c:v>263.72066691212598</c:v>
                </c:pt>
                <c:pt idx="307">
                  <c:v>271.44695550125198</c:v>
                </c:pt>
                <c:pt idx="308">
                  <c:v>277.88029167779803</c:v>
                </c:pt>
                <c:pt idx="309">
                  <c:v>282.44530834753499</c:v>
                </c:pt>
                <c:pt idx="310">
                  <c:v>288.70193244639501</c:v>
                </c:pt>
                <c:pt idx="311">
                  <c:v>294.02796073501298</c:v>
                </c:pt>
                <c:pt idx="312">
                  <c:v>297.37134596700702</c:v>
                </c:pt>
                <c:pt idx="313">
                  <c:v>293.71800725799</c:v>
                </c:pt>
                <c:pt idx="314">
                  <c:v>291.34408630491703</c:v>
                </c:pt>
                <c:pt idx="315">
                  <c:v>292.09216084551099</c:v>
                </c:pt>
                <c:pt idx="316">
                  <c:v>297.85325346516601</c:v>
                </c:pt>
                <c:pt idx="317">
                  <c:v>302.534192299739</c:v>
                </c:pt>
                <c:pt idx="318">
                  <c:v>305.65197326173001</c:v>
                </c:pt>
                <c:pt idx="319">
                  <c:v>304.81106563854098</c:v>
                </c:pt>
                <c:pt idx="320">
                  <c:v>301.58352067871999</c:v>
                </c:pt>
                <c:pt idx="321">
                  <c:v>293.55726300832401</c:v>
                </c:pt>
                <c:pt idx="322">
                  <c:v>287.407542962533</c:v>
                </c:pt>
                <c:pt idx="323">
                  <c:v>283.02123878206601</c:v>
                </c:pt>
                <c:pt idx="324">
                  <c:v>281.200451408334</c:v>
                </c:pt>
                <c:pt idx="325">
                  <c:v>278.62260927247598</c:v>
                </c:pt>
                <c:pt idx="326">
                  <c:v>272.82119065546499</c:v>
                </c:pt>
                <c:pt idx="327">
                  <c:v>268.92826024364001</c:v>
                </c:pt>
                <c:pt idx="328">
                  <c:v>272.40906934828598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C9-4071-BC19-F4E3C7D49F9E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VW'!$L$30:$L$334</c:f>
              <c:numCache>
                <c:formatCode>[$-409]mmm\-yy;@</c:formatCode>
                <c:ptCount val="305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43768</c:v>
                </c:pt>
                <c:pt idx="262">
                  <c:v>43799</c:v>
                </c:pt>
                <c:pt idx="263">
                  <c:v>43829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</c:numCache>
            </c:numRef>
          </c:xVal>
          <c:yVal>
            <c:numRef>
              <c:f>'U.S. EW &amp; VW'!$M$30:$M$334</c:f>
              <c:numCache>
                <c:formatCode>_(* #,##0_);_(* \(#,##0\);_(* "-"??_);_(@_)</c:formatCode>
                <c:ptCount val="305"/>
                <c:pt idx="0">
                  <c:v>78.385308358782197</c:v>
                </c:pt>
                <c:pt idx="1">
                  <c:v>78.007529241081102</c:v>
                </c:pt>
                <c:pt idx="2">
                  <c:v>77.7297336890325</c:v>
                </c:pt>
                <c:pt idx="3">
                  <c:v>78.538922553065802</c:v>
                </c:pt>
                <c:pt idx="4">
                  <c:v>79.638994197226594</c:v>
                </c:pt>
                <c:pt idx="5">
                  <c:v>80.826260469589499</c:v>
                </c:pt>
                <c:pt idx="6">
                  <c:v>80.6719112562742</c:v>
                </c:pt>
                <c:pt idx="7">
                  <c:v>79.937902951167302</c:v>
                </c:pt>
                <c:pt idx="8">
                  <c:v>79.528159737232002</c:v>
                </c:pt>
                <c:pt idx="9">
                  <c:v>80.472224333621199</c:v>
                </c:pt>
                <c:pt idx="10">
                  <c:v>82.358544499463406</c:v>
                </c:pt>
                <c:pt idx="11">
                  <c:v>83.772692641046305</c:v>
                </c:pt>
                <c:pt idx="12">
                  <c:v>84.157996817567394</c:v>
                </c:pt>
                <c:pt idx="13">
                  <c:v>83.746246151192906</c:v>
                </c:pt>
                <c:pt idx="14">
                  <c:v>83.9029653727777</c:v>
                </c:pt>
                <c:pt idx="15">
                  <c:v>84.932183408018503</c:v>
                </c:pt>
                <c:pt idx="16">
                  <c:v>86.508303400943205</c:v>
                </c:pt>
                <c:pt idx="17">
                  <c:v>87.7637124739976</c:v>
                </c:pt>
                <c:pt idx="18">
                  <c:v>88.461367792223101</c:v>
                </c:pt>
                <c:pt idx="19">
                  <c:v>88.610749432561605</c:v>
                </c:pt>
                <c:pt idx="20">
                  <c:v>88.931650325649102</c:v>
                </c:pt>
                <c:pt idx="21">
                  <c:v>89.442809509731404</c:v>
                </c:pt>
                <c:pt idx="22">
                  <c:v>90.588022245825996</c:v>
                </c:pt>
                <c:pt idx="23">
                  <c:v>91.200228986443904</c:v>
                </c:pt>
                <c:pt idx="24">
                  <c:v>92.302476194568499</c:v>
                </c:pt>
                <c:pt idx="25">
                  <c:v>92.622794031132102</c:v>
                </c:pt>
                <c:pt idx="26">
                  <c:v>93.180463620432704</c:v>
                </c:pt>
                <c:pt idx="27">
                  <c:v>93.8209112675261</c:v>
                </c:pt>
                <c:pt idx="28">
                  <c:v>95.581271156942705</c:v>
                </c:pt>
                <c:pt idx="29">
                  <c:v>97.582249078496304</c:v>
                </c:pt>
                <c:pt idx="30">
                  <c:v>98.011985826831804</c:v>
                </c:pt>
                <c:pt idx="31">
                  <c:v>97.637803346724496</c:v>
                </c:pt>
                <c:pt idx="32">
                  <c:v>97.089373940754101</c:v>
                </c:pt>
                <c:pt idx="33">
                  <c:v>98.225381522475701</c:v>
                </c:pt>
                <c:pt idx="34">
                  <c:v>99.291557518486599</c:v>
                </c:pt>
                <c:pt idx="35">
                  <c:v>100</c:v>
                </c:pt>
                <c:pt idx="36">
                  <c:v>100.10907397095301</c:v>
                </c:pt>
                <c:pt idx="37">
                  <c:v>100.275215510508</c:v>
                </c:pt>
                <c:pt idx="38">
                  <c:v>100.33039862781401</c:v>
                </c:pt>
                <c:pt idx="39">
                  <c:v>100.39943424344899</c:v>
                </c:pt>
                <c:pt idx="40">
                  <c:v>100.78017621538901</c:v>
                </c:pt>
                <c:pt idx="41">
                  <c:v>102.105925532173</c:v>
                </c:pt>
                <c:pt idx="42">
                  <c:v>103.7867523898</c:v>
                </c:pt>
                <c:pt idx="43">
                  <c:v>105.73490593803299</c:v>
                </c:pt>
                <c:pt idx="44">
                  <c:v>106.700225588468</c:v>
                </c:pt>
                <c:pt idx="45">
                  <c:v>106.33539124637301</c:v>
                </c:pt>
                <c:pt idx="46">
                  <c:v>105.247352187245</c:v>
                </c:pt>
                <c:pt idx="47">
                  <c:v>103.987076219485</c:v>
                </c:pt>
                <c:pt idx="48">
                  <c:v>104.409034617815</c:v>
                </c:pt>
                <c:pt idx="49">
                  <c:v>105.724814536894</c:v>
                </c:pt>
                <c:pt idx="50">
                  <c:v>107.613825708617</c:v>
                </c:pt>
                <c:pt idx="51">
                  <c:v>108.475259098431</c:v>
                </c:pt>
                <c:pt idx="52">
                  <c:v>109.073325966979</c:v>
                </c:pt>
                <c:pt idx="53">
                  <c:v>109.51711498446799</c:v>
                </c:pt>
                <c:pt idx="54">
                  <c:v>110.564783051107</c:v>
                </c:pt>
                <c:pt idx="55">
                  <c:v>111.783283439549</c:v>
                </c:pt>
                <c:pt idx="56">
                  <c:v>113.251212690824</c:v>
                </c:pt>
                <c:pt idx="57">
                  <c:v>114.947808321862</c:v>
                </c:pt>
                <c:pt idx="58">
                  <c:v>116.694936489052</c:v>
                </c:pt>
                <c:pt idx="59">
                  <c:v>117.66726992157101</c:v>
                </c:pt>
                <c:pt idx="60">
                  <c:v>117.590438230521</c:v>
                </c:pt>
                <c:pt idx="61">
                  <c:v>117.465383128974</c:v>
                </c:pt>
                <c:pt idx="62">
                  <c:v>118.345393641115</c:v>
                </c:pt>
                <c:pt idx="63">
                  <c:v>120.122128345349</c:v>
                </c:pt>
                <c:pt idx="64">
                  <c:v>121.762419880929</c:v>
                </c:pt>
                <c:pt idx="65">
                  <c:v>122.662914480943</c:v>
                </c:pt>
                <c:pt idx="66">
                  <c:v>123.57138234573399</c:v>
                </c:pt>
                <c:pt idx="67">
                  <c:v>124.78003612824099</c:v>
                </c:pt>
                <c:pt idx="68">
                  <c:v>126.329904105637</c:v>
                </c:pt>
                <c:pt idx="69">
                  <c:v>127.447019561614</c:v>
                </c:pt>
                <c:pt idx="70">
                  <c:v>127.957940178573</c:v>
                </c:pt>
                <c:pt idx="71">
                  <c:v>128.48474483793399</c:v>
                </c:pt>
                <c:pt idx="72">
                  <c:v>129.57063045800999</c:v>
                </c:pt>
                <c:pt idx="73">
                  <c:v>132.00657530929499</c:v>
                </c:pt>
                <c:pt idx="74">
                  <c:v>134.49867135939701</c:v>
                </c:pt>
                <c:pt idx="75">
                  <c:v>137.18713891345001</c:v>
                </c:pt>
                <c:pt idx="76">
                  <c:v>138.80485327821901</c:v>
                </c:pt>
                <c:pt idx="77">
                  <c:v>140.91455498027301</c:v>
                </c:pt>
                <c:pt idx="78">
                  <c:v>142.772770877683</c:v>
                </c:pt>
                <c:pt idx="79">
                  <c:v>145.00239667385901</c:v>
                </c:pt>
                <c:pt idx="80">
                  <c:v>145.75553809988401</c:v>
                </c:pt>
                <c:pt idx="81">
                  <c:v>145.42162740031699</c:v>
                </c:pt>
                <c:pt idx="82">
                  <c:v>145.16303089426401</c:v>
                </c:pt>
                <c:pt idx="83">
                  <c:v>146.369287571445</c:v>
                </c:pt>
                <c:pt idx="84">
                  <c:v>149.587722937584</c:v>
                </c:pt>
                <c:pt idx="85">
                  <c:v>153.46426066111701</c:v>
                </c:pt>
                <c:pt idx="86">
                  <c:v>156.83353650912801</c:v>
                </c:pt>
                <c:pt idx="87">
                  <c:v>159.097712245671</c:v>
                </c:pt>
                <c:pt idx="88">
                  <c:v>160.80164819038399</c:v>
                </c:pt>
                <c:pt idx="89">
                  <c:v>162.216463226565</c:v>
                </c:pt>
                <c:pt idx="90">
                  <c:v>163.96145469715299</c:v>
                </c:pt>
                <c:pt idx="91">
                  <c:v>166.19988487492</c:v>
                </c:pt>
                <c:pt idx="92">
                  <c:v>167.90513403425501</c:v>
                </c:pt>
                <c:pt idx="93">
                  <c:v>169.098015316128</c:v>
                </c:pt>
                <c:pt idx="94">
                  <c:v>169.08772422429399</c:v>
                </c:pt>
                <c:pt idx="95">
                  <c:v>170.506593785512</c:v>
                </c:pt>
                <c:pt idx="96">
                  <c:v>172.26709676078599</c:v>
                </c:pt>
                <c:pt idx="97">
                  <c:v>175.02334170760599</c:v>
                </c:pt>
                <c:pt idx="98">
                  <c:v>175.718665759522</c:v>
                </c:pt>
                <c:pt idx="99">
                  <c:v>176.89624842841599</c:v>
                </c:pt>
                <c:pt idx="100">
                  <c:v>177.44978741044801</c:v>
                </c:pt>
                <c:pt idx="101">
                  <c:v>179.05818828453201</c:v>
                </c:pt>
                <c:pt idx="102">
                  <c:v>178.885997503764</c:v>
                </c:pt>
                <c:pt idx="103">
                  <c:v>178.28515148280201</c:v>
                </c:pt>
                <c:pt idx="104">
                  <c:v>176.29008586618801</c:v>
                </c:pt>
                <c:pt idx="105">
                  <c:v>174.970341170974</c:v>
                </c:pt>
                <c:pt idx="106">
                  <c:v>175.18422507459999</c:v>
                </c:pt>
                <c:pt idx="107">
                  <c:v>176.75356732152201</c:v>
                </c:pt>
                <c:pt idx="108">
                  <c:v>179.62542925958701</c:v>
                </c:pt>
                <c:pt idx="109">
                  <c:v>182.011673964594</c:v>
                </c:pt>
                <c:pt idx="110">
                  <c:v>183.65177316424601</c:v>
                </c:pt>
                <c:pt idx="111">
                  <c:v>185.15932602428401</c:v>
                </c:pt>
                <c:pt idx="112">
                  <c:v>185.264447541267</c:v>
                </c:pt>
                <c:pt idx="113">
                  <c:v>186.279272834859</c:v>
                </c:pt>
                <c:pt idx="114">
                  <c:v>186.17042990838499</c:v>
                </c:pt>
                <c:pt idx="115">
                  <c:v>187.26689025532499</c:v>
                </c:pt>
                <c:pt idx="116">
                  <c:v>185.383921348407</c:v>
                </c:pt>
                <c:pt idx="117">
                  <c:v>182.09538050132099</c:v>
                </c:pt>
                <c:pt idx="118">
                  <c:v>178.93060581076</c:v>
                </c:pt>
                <c:pt idx="119">
                  <c:v>178.41625974126401</c:v>
                </c:pt>
                <c:pt idx="120">
                  <c:v>180.22476619224901</c:v>
                </c:pt>
                <c:pt idx="121">
                  <c:v>180.499378957358</c:v>
                </c:pt>
                <c:pt idx="122">
                  <c:v>178.52762859460699</c:v>
                </c:pt>
                <c:pt idx="123">
                  <c:v>175.38254116509799</c:v>
                </c:pt>
                <c:pt idx="124">
                  <c:v>173.75425718550301</c:v>
                </c:pt>
                <c:pt idx="125">
                  <c:v>173.182972342369</c:v>
                </c:pt>
                <c:pt idx="126">
                  <c:v>173.089002470905</c:v>
                </c:pt>
                <c:pt idx="127">
                  <c:v>172.13443057343</c:v>
                </c:pt>
                <c:pt idx="128">
                  <c:v>168.51894052150899</c:v>
                </c:pt>
                <c:pt idx="129">
                  <c:v>164.26760062581599</c:v>
                </c:pt>
                <c:pt idx="130">
                  <c:v>158.31160596583399</c:v>
                </c:pt>
                <c:pt idx="131">
                  <c:v>155.283703248027</c:v>
                </c:pt>
                <c:pt idx="132">
                  <c:v>151.468435666972</c:v>
                </c:pt>
                <c:pt idx="133">
                  <c:v>148.87665945481299</c:v>
                </c:pt>
                <c:pt idx="134">
                  <c:v>144.21825190131099</c:v>
                </c:pt>
                <c:pt idx="135">
                  <c:v>141.077891359056</c:v>
                </c:pt>
                <c:pt idx="136">
                  <c:v>139.213581792534</c:v>
                </c:pt>
                <c:pt idx="137">
                  <c:v>139.65888392122301</c:v>
                </c:pt>
                <c:pt idx="138">
                  <c:v>140.07433611790299</c:v>
                </c:pt>
                <c:pt idx="139">
                  <c:v>139.124944163664</c:v>
                </c:pt>
                <c:pt idx="140">
                  <c:v>135.26049155071701</c:v>
                </c:pt>
                <c:pt idx="141">
                  <c:v>130.63266435622799</c:v>
                </c:pt>
                <c:pt idx="142">
                  <c:v>128.683756988456</c:v>
                </c:pt>
                <c:pt idx="143">
                  <c:v>129.19863579635799</c:v>
                </c:pt>
                <c:pt idx="144">
                  <c:v>131.387192004133</c:v>
                </c:pt>
                <c:pt idx="145">
                  <c:v>132.52315568534999</c:v>
                </c:pt>
                <c:pt idx="146">
                  <c:v>131.74332866194499</c:v>
                </c:pt>
                <c:pt idx="147">
                  <c:v>129.29009979362201</c:v>
                </c:pt>
                <c:pt idx="148">
                  <c:v>125.98162641071499</c:v>
                </c:pt>
                <c:pt idx="149">
                  <c:v>124.0965467093</c:v>
                </c:pt>
                <c:pt idx="150">
                  <c:v>123.937988899993</c:v>
                </c:pt>
                <c:pt idx="151">
                  <c:v>124.760365586999</c:v>
                </c:pt>
                <c:pt idx="152">
                  <c:v>124.278862373321</c:v>
                </c:pt>
                <c:pt idx="153">
                  <c:v>123.20533093173999</c:v>
                </c:pt>
                <c:pt idx="154">
                  <c:v>122.460042356315</c:v>
                </c:pt>
                <c:pt idx="155">
                  <c:v>123.01978251219199</c:v>
                </c:pt>
                <c:pt idx="156">
                  <c:v>122.288278127597</c:v>
                </c:pt>
                <c:pt idx="157">
                  <c:v>120.85461039665201</c:v>
                </c:pt>
                <c:pt idx="158">
                  <c:v>119.494241432626</c:v>
                </c:pt>
                <c:pt idx="159">
                  <c:v>120.065913661191</c:v>
                </c:pt>
                <c:pt idx="160">
                  <c:v>120.897362269564</c:v>
                </c:pt>
                <c:pt idx="161">
                  <c:v>120.84102870114501</c:v>
                </c:pt>
                <c:pt idx="162">
                  <c:v>120.598431704699</c:v>
                </c:pt>
                <c:pt idx="163">
                  <c:v>121.42692032353899</c:v>
                </c:pt>
                <c:pt idx="164">
                  <c:v>122.953664834062</c:v>
                </c:pt>
                <c:pt idx="165">
                  <c:v>124.143112371428</c:v>
                </c:pt>
                <c:pt idx="166">
                  <c:v>124.17483739969001</c:v>
                </c:pt>
                <c:pt idx="167">
                  <c:v>123.638324921327</c:v>
                </c:pt>
                <c:pt idx="168">
                  <c:v>122.139618458672</c:v>
                </c:pt>
                <c:pt idx="169">
                  <c:v>120.362946540309</c:v>
                </c:pt>
                <c:pt idx="170">
                  <c:v>120.33572643509299</c:v>
                </c:pt>
                <c:pt idx="171">
                  <c:v>121.040459927966</c:v>
                </c:pt>
                <c:pt idx="172">
                  <c:v>122.584505157187</c:v>
                </c:pt>
                <c:pt idx="173">
                  <c:v>123.23628437753899</c:v>
                </c:pt>
                <c:pt idx="174">
                  <c:v>124.330075019408</c:v>
                </c:pt>
                <c:pt idx="175">
                  <c:v>125.42339110351</c:v>
                </c:pt>
                <c:pt idx="176">
                  <c:v>126.44566682734499</c:v>
                </c:pt>
                <c:pt idx="177">
                  <c:v>128.196269393714</c:v>
                </c:pt>
                <c:pt idx="178">
                  <c:v>129.33539695752401</c:v>
                </c:pt>
                <c:pt idx="179">
                  <c:v>130.258107736493</c:v>
                </c:pt>
                <c:pt idx="180">
                  <c:v>128.95530753743799</c:v>
                </c:pt>
                <c:pt idx="181">
                  <c:v>127.35978613811901</c:v>
                </c:pt>
                <c:pt idx="182">
                  <c:v>127.085113394728</c:v>
                </c:pt>
                <c:pt idx="183">
                  <c:v>129.28178028945399</c:v>
                </c:pt>
                <c:pt idx="184">
                  <c:v>132.07636970969699</c:v>
                </c:pt>
                <c:pt idx="185">
                  <c:v>134.38541834594201</c:v>
                </c:pt>
                <c:pt idx="186">
                  <c:v>135.39552622439501</c:v>
                </c:pt>
                <c:pt idx="187">
                  <c:v>136.173660958732</c:v>
                </c:pt>
                <c:pt idx="188">
                  <c:v>137.00113754618201</c:v>
                </c:pt>
                <c:pt idx="189">
                  <c:v>137.71599108379101</c:v>
                </c:pt>
                <c:pt idx="190">
                  <c:v>138.62572300759899</c:v>
                </c:pt>
                <c:pt idx="191">
                  <c:v>139.87199039512501</c:v>
                </c:pt>
                <c:pt idx="192">
                  <c:v>141.888954507081</c:v>
                </c:pt>
                <c:pt idx="193">
                  <c:v>142.627138578272</c:v>
                </c:pt>
                <c:pt idx="194">
                  <c:v>143.09548295567799</c:v>
                </c:pt>
                <c:pt idx="195">
                  <c:v>143.41198552837</c:v>
                </c:pt>
                <c:pt idx="196">
                  <c:v>145.50832285593199</c:v>
                </c:pt>
                <c:pt idx="197">
                  <c:v>147.73204229953899</c:v>
                </c:pt>
                <c:pt idx="198">
                  <c:v>150.22263621672201</c:v>
                </c:pt>
                <c:pt idx="199">
                  <c:v>151.65329770785399</c:v>
                </c:pt>
                <c:pt idx="200">
                  <c:v>153.047094283685</c:v>
                </c:pt>
                <c:pt idx="201">
                  <c:v>153.74362877271599</c:v>
                </c:pt>
                <c:pt idx="202">
                  <c:v>155.06530188669299</c:v>
                </c:pt>
                <c:pt idx="203">
                  <c:v>155.92956697370701</c:v>
                </c:pt>
                <c:pt idx="204">
                  <c:v>157.288150243367</c:v>
                </c:pt>
                <c:pt idx="205">
                  <c:v>157.57012671020499</c:v>
                </c:pt>
                <c:pt idx="206">
                  <c:v>158.41687157002701</c:v>
                </c:pt>
                <c:pt idx="207">
                  <c:v>159.34923371393799</c:v>
                </c:pt>
                <c:pt idx="208">
                  <c:v>161.817574136774</c:v>
                </c:pt>
                <c:pt idx="209">
                  <c:v>164.169630463836</c:v>
                </c:pt>
                <c:pt idx="210">
                  <c:v>166.55435965296499</c:v>
                </c:pt>
                <c:pt idx="211">
                  <c:v>167.58366153274901</c:v>
                </c:pt>
                <c:pt idx="212">
                  <c:v>167.29690433699901</c:v>
                </c:pt>
                <c:pt idx="213">
                  <c:v>165.91051183176</c:v>
                </c:pt>
                <c:pt idx="214">
                  <c:v>165.96823468916401</c:v>
                </c:pt>
                <c:pt idx="215">
                  <c:v>167.69911305411901</c:v>
                </c:pt>
                <c:pt idx="216">
                  <c:v>171.40584655516599</c:v>
                </c:pt>
                <c:pt idx="217">
                  <c:v>172.92370644758199</c:v>
                </c:pt>
                <c:pt idx="218">
                  <c:v>172.760333600195</c:v>
                </c:pt>
                <c:pt idx="219">
                  <c:v>171.224929521874</c:v>
                </c:pt>
                <c:pt idx="220">
                  <c:v>172.644544282727</c:v>
                </c:pt>
                <c:pt idx="221">
                  <c:v>175.26469490982799</c:v>
                </c:pt>
                <c:pt idx="222">
                  <c:v>179.88126618718201</c:v>
                </c:pt>
                <c:pt idx="223">
                  <c:v>182.37574641776399</c:v>
                </c:pt>
                <c:pt idx="224">
                  <c:v>183.697086066868</c:v>
                </c:pt>
                <c:pt idx="225">
                  <c:v>182.49828090267701</c:v>
                </c:pt>
                <c:pt idx="226">
                  <c:v>182.19805010579199</c:v>
                </c:pt>
                <c:pt idx="227">
                  <c:v>183.31647879089999</c:v>
                </c:pt>
                <c:pt idx="228">
                  <c:v>187.03683749634399</c:v>
                </c:pt>
                <c:pt idx="229">
                  <c:v>191.43792220596299</c:v>
                </c:pt>
                <c:pt idx="230">
                  <c:v>194.03974108238501</c:v>
                </c:pt>
                <c:pt idx="231">
                  <c:v>195.47932807358899</c:v>
                </c:pt>
                <c:pt idx="232">
                  <c:v>197.823387958414</c:v>
                </c:pt>
                <c:pt idx="233">
                  <c:v>202.441018809735</c:v>
                </c:pt>
                <c:pt idx="234">
                  <c:v>205.62419340439101</c:v>
                </c:pt>
                <c:pt idx="235">
                  <c:v>206.12773692593601</c:v>
                </c:pt>
                <c:pt idx="236">
                  <c:v>203.77048838155099</c:v>
                </c:pt>
                <c:pt idx="237">
                  <c:v>202.471047064685</c:v>
                </c:pt>
                <c:pt idx="238">
                  <c:v>203.73947147846201</c:v>
                </c:pt>
                <c:pt idx="239">
                  <c:v>206.75431100685199</c:v>
                </c:pt>
                <c:pt idx="240">
                  <c:v>209.99628337857001</c:v>
                </c:pt>
                <c:pt idx="241">
                  <c:v>209.634931825557</c:v>
                </c:pt>
                <c:pt idx="242">
                  <c:v>207.51120821767</c:v>
                </c:pt>
                <c:pt idx="243">
                  <c:v>206.82845721623701</c:v>
                </c:pt>
                <c:pt idx="244">
                  <c:v>208.970616911251</c:v>
                </c:pt>
                <c:pt idx="245">
                  <c:v>213.64758933521901</c:v>
                </c:pt>
                <c:pt idx="246">
                  <c:v>215.67905346267699</c:v>
                </c:pt>
                <c:pt idx="247">
                  <c:v>216.685241253838</c:v>
                </c:pt>
                <c:pt idx="248">
                  <c:v>215.351369302107</c:v>
                </c:pt>
                <c:pt idx="249">
                  <c:v>216.32075741542801</c:v>
                </c:pt>
                <c:pt idx="250">
                  <c:v>217.700851028778</c:v>
                </c:pt>
                <c:pt idx="251">
                  <c:v>219.553805732396</c:v>
                </c:pt>
                <c:pt idx="252">
                  <c:v>220.60044545665099</c:v>
                </c:pt>
                <c:pt idx="253">
                  <c:v>220.620956213813</c:v>
                </c:pt>
                <c:pt idx="254">
                  <c:v>221.26745094436899</c:v>
                </c:pt>
                <c:pt idx="255">
                  <c:v>221.968709248659</c:v>
                </c:pt>
                <c:pt idx="256">
                  <c:v>223.94018738733001</c:v>
                </c:pt>
                <c:pt idx="257">
                  <c:v>225.3478576393</c:v>
                </c:pt>
                <c:pt idx="258">
                  <c:v>227.19928830142501</c:v>
                </c:pt>
                <c:pt idx="259">
                  <c:v>228.98562625291299</c:v>
                </c:pt>
                <c:pt idx="260">
                  <c:v>230.05482004433401</c:v>
                </c:pt>
                <c:pt idx="261">
                  <c:v>229.147073028465</c:v>
                </c:pt>
                <c:pt idx="262">
                  <c:v>228.03159936497099</c:v>
                </c:pt>
                <c:pt idx="263">
                  <c:v>229.108768675905</c:v>
                </c:pt>
                <c:pt idx="264">
                  <c:v>232.337651213295</c:v>
                </c:pt>
                <c:pt idx="265">
                  <c:v>236.820508772415</c:v>
                </c:pt>
                <c:pt idx="266">
                  <c:v>239.041895038397</c:v>
                </c:pt>
                <c:pt idx="267">
                  <c:v>238.45000222017899</c:v>
                </c:pt>
                <c:pt idx="268">
                  <c:v>235.68113065687101</c:v>
                </c:pt>
                <c:pt idx="269">
                  <c:v>234.27010456218201</c:v>
                </c:pt>
                <c:pt idx="270">
                  <c:v>234.068942505503</c:v>
                </c:pt>
                <c:pt idx="271">
                  <c:v>236.81177110498999</c:v>
                </c:pt>
                <c:pt idx="272">
                  <c:v>240.85680118975901</c:v>
                </c:pt>
                <c:pt idx="273">
                  <c:v>246.13619629316401</c:v>
                </c:pt>
                <c:pt idx="274">
                  <c:v>249.67068472017601</c:v>
                </c:pt>
                <c:pt idx="275">
                  <c:v>251.88502835158801</c:v>
                </c:pt>
                <c:pt idx="276">
                  <c:v>251.733726877202</c:v>
                </c:pt>
                <c:pt idx="277">
                  <c:v>252.060274235637</c:v>
                </c:pt>
                <c:pt idx="278">
                  <c:v>255.05867598150701</c:v>
                </c:pt>
                <c:pt idx="279">
                  <c:v>258.558857832782</c:v>
                </c:pt>
                <c:pt idx="280">
                  <c:v>262.04933736843702</c:v>
                </c:pt>
                <c:pt idx="281">
                  <c:v>265.27255126523602</c:v>
                </c:pt>
                <c:pt idx="282">
                  <c:v>269.37512323317702</c:v>
                </c:pt>
                <c:pt idx="283">
                  <c:v>274.18701073442202</c:v>
                </c:pt>
                <c:pt idx="284">
                  <c:v>278.80461569499403</c:v>
                </c:pt>
                <c:pt idx="285">
                  <c:v>284.67376942898801</c:v>
                </c:pt>
                <c:pt idx="286">
                  <c:v>289.98301339834302</c:v>
                </c:pt>
                <c:pt idx="287">
                  <c:v>292.91240816342201</c:v>
                </c:pt>
                <c:pt idx="288">
                  <c:v>291.39228233313497</c:v>
                </c:pt>
                <c:pt idx="289">
                  <c:v>289.80374637546299</c:v>
                </c:pt>
                <c:pt idx="290">
                  <c:v>294.795559879547</c:v>
                </c:pt>
                <c:pt idx="291">
                  <c:v>303.96783134869702</c:v>
                </c:pt>
                <c:pt idx="292">
                  <c:v>311.94868740476397</c:v>
                </c:pt>
                <c:pt idx="293">
                  <c:v>315.47980715103103</c:v>
                </c:pt>
                <c:pt idx="294">
                  <c:v>314.81122234499799</c:v>
                </c:pt>
                <c:pt idx="295">
                  <c:v>314.638306299997</c:v>
                </c:pt>
                <c:pt idx="296">
                  <c:v>314.47054631216798</c:v>
                </c:pt>
                <c:pt idx="297">
                  <c:v>314.66204378061099</c:v>
                </c:pt>
                <c:pt idx="298">
                  <c:v>311.48332519265301</c:v>
                </c:pt>
                <c:pt idx="299">
                  <c:v>307.41794385078902</c:v>
                </c:pt>
                <c:pt idx="300">
                  <c:v>305.14787575931598</c:v>
                </c:pt>
                <c:pt idx="301">
                  <c:v>305.36997513537199</c:v>
                </c:pt>
                <c:pt idx="302">
                  <c:v>310.26553744919801</c:v>
                </c:pt>
                <c:pt idx="303">
                  <c:v>312.65837313179702</c:v>
                </c:pt>
                <c:pt idx="304">
                  <c:v>314.4867797151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C9-4071-BC19-F4E3C7D49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5077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Regional!$N$7:$N$115</c:f>
              <c:numCache>
                <c:formatCode>[$-409]mmm\-yy;@</c:formatCode>
                <c:ptCount val="10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</c:numCache>
            </c:numRef>
          </c:xVal>
          <c:yVal>
            <c:numRef>
              <c:f>Regional!$O$7:$O$115</c:f>
              <c:numCache>
                <c:formatCode>0</c:formatCode>
                <c:ptCount val="109"/>
                <c:pt idx="0">
                  <c:v>66.471122082586106</c:v>
                </c:pt>
                <c:pt idx="1">
                  <c:v>66.837514923308305</c:v>
                </c:pt>
                <c:pt idx="2">
                  <c:v>70.0384721929384</c:v>
                </c:pt>
                <c:pt idx="3">
                  <c:v>72.153299587186794</c:v>
                </c:pt>
                <c:pt idx="4">
                  <c:v>71.470469872124795</c:v>
                </c:pt>
                <c:pt idx="5">
                  <c:v>71.775247839646497</c:v>
                </c:pt>
                <c:pt idx="6">
                  <c:v>72.264834618592701</c:v>
                </c:pt>
                <c:pt idx="7">
                  <c:v>73.148542003167293</c:v>
                </c:pt>
                <c:pt idx="8">
                  <c:v>75.183151139406206</c:v>
                </c:pt>
                <c:pt idx="9">
                  <c:v>77.487238470780696</c:v>
                </c:pt>
                <c:pt idx="10">
                  <c:v>77.592740946762007</c:v>
                </c:pt>
                <c:pt idx="11">
                  <c:v>77.636827631545302</c:v>
                </c:pt>
                <c:pt idx="12">
                  <c:v>82.498988239969293</c:v>
                </c:pt>
                <c:pt idx="13">
                  <c:v>90.898579891083202</c:v>
                </c:pt>
                <c:pt idx="14">
                  <c:v>94.223206293179501</c:v>
                </c:pt>
                <c:pt idx="15">
                  <c:v>92.474152891779994</c:v>
                </c:pt>
                <c:pt idx="16">
                  <c:v>93.891705772916296</c:v>
                </c:pt>
                <c:pt idx="17">
                  <c:v>98.679676677693195</c:v>
                </c:pt>
                <c:pt idx="18">
                  <c:v>101.15115939003501</c:v>
                </c:pt>
                <c:pt idx="19">
                  <c:v>100</c:v>
                </c:pt>
                <c:pt idx="20">
                  <c:v>101.342435545811</c:v>
                </c:pt>
                <c:pt idx="21">
                  <c:v>106.793258851453</c:v>
                </c:pt>
                <c:pt idx="22">
                  <c:v>109.49207734443399</c:v>
                </c:pt>
                <c:pt idx="23">
                  <c:v>108.271805217883</c:v>
                </c:pt>
                <c:pt idx="24">
                  <c:v>109.36683948993399</c:v>
                </c:pt>
                <c:pt idx="25">
                  <c:v>114.012535387781</c:v>
                </c:pt>
                <c:pt idx="26">
                  <c:v>117.86491519190599</c:v>
                </c:pt>
                <c:pt idx="27">
                  <c:v>118.160414969049</c:v>
                </c:pt>
                <c:pt idx="28">
                  <c:v>119.41194874169599</c:v>
                </c:pt>
                <c:pt idx="29">
                  <c:v>122.65312934408099</c:v>
                </c:pt>
                <c:pt idx="30">
                  <c:v>124.89484177473901</c:v>
                </c:pt>
                <c:pt idx="31">
                  <c:v>127.327351254429</c:v>
                </c:pt>
                <c:pt idx="32">
                  <c:v>131.52559454196901</c:v>
                </c:pt>
                <c:pt idx="33">
                  <c:v>134.29642482592899</c:v>
                </c:pt>
                <c:pt idx="34">
                  <c:v>134.71138577699199</c:v>
                </c:pt>
                <c:pt idx="35">
                  <c:v>135.93090015506399</c:v>
                </c:pt>
                <c:pt idx="36">
                  <c:v>139.875188845461</c:v>
                </c:pt>
                <c:pt idx="37">
                  <c:v>144.97101231023601</c:v>
                </c:pt>
                <c:pt idx="38">
                  <c:v>147.38389231762099</c:v>
                </c:pt>
                <c:pt idx="39">
                  <c:v>147.496313466873</c:v>
                </c:pt>
                <c:pt idx="40">
                  <c:v>146.08330099997499</c:v>
                </c:pt>
                <c:pt idx="41">
                  <c:v>142.593508732809</c:v>
                </c:pt>
                <c:pt idx="42">
                  <c:v>142.768629226261</c:v>
                </c:pt>
                <c:pt idx="43">
                  <c:v>145.50353743590199</c:v>
                </c:pt>
                <c:pt idx="44">
                  <c:v>144.35594664107001</c:v>
                </c:pt>
                <c:pt idx="45">
                  <c:v>140.57159304911599</c:v>
                </c:pt>
                <c:pt idx="46">
                  <c:v>137.93694890026001</c:v>
                </c:pt>
                <c:pt idx="47">
                  <c:v>136.78574144414401</c:v>
                </c:pt>
                <c:pt idx="48">
                  <c:v>135.10832568252101</c:v>
                </c:pt>
                <c:pt idx="49">
                  <c:v>133.886943016115</c:v>
                </c:pt>
                <c:pt idx="50">
                  <c:v>126.09636304989699</c:v>
                </c:pt>
                <c:pt idx="51">
                  <c:v>115.060607533279</c:v>
                </c:pt>
                <c:pt idx="52">
                  <c:v>109.059207889796</c:v>
                </c:pt>
                <c:pt idx="53">
                  <c:v>108.119083625515</c:v>
                </c:pt>
                <c:pt idx="54">
                  <c:v>106.80114805420099</c:v>
                </c:pt>
                <c:pt idx="55">
                  <c:v>101.814186253543</c:v>
                </c:pt>
                <c:pt idx="56">
                  <c:v>97.880063079112006</c:v>
                </c:pt>
                <c:pt idx="57">
                  <c:v>95.757842791088905</c:v>
                </c:pt>
                <c:pt idx="58">
                  <c:v>93.117026821555001</c:v>
                </c:pt>
                <c:pt idx="59">
                  <c:v>90.113062447468593</c:v>
                </c:pt>
                <c:pt idx="60">
                  <c:v>89.861389407839496</c:v>
                </c:pt>
                <c:pt idx="61">
                  <c:v>92.292130836577698</c:v>
                </c:pt>
                <c:pt idx="62">
                  <c:v>93.489235759002995</c:v>
                </c:pt>
                <c:pt idx="63">
                  <c:v>92.315750647830399</c:v>
                </c:pt>
                <c:pt idx="64">
                  <c:v>89.662362165275994</c:v>
                </c:pt>
                <c:pt idx="65">
                  <c:v>87.132953808421604</c:v>
                </c:pt>
                <c:pt idx="66">
                  <c:v>90.593618064518196</c:v>
                </c:pt>
                <c:pt idx="67">
                  <c:v>94.907257087352903</c:v>
                </c:pt>
                <c:pt idx="68">
                  <c:v>94.782965696895502</c:v>
                </c:pt>
                <c:pt idx="69">
                  <c:v>96.406497731101496</c:v>
                </c:pt>
                <c:pt idx="70">
                  <c:v>99.450862492366596</c:v>
                </c:pt>
                <c:pt idx="71">
                  <c:v>100.54360356926399</c:v>
                </c:pt>
                <c:pt idx="72">
                  <c:v>102.109375871656</c:v>
                </c:pt>
                <c:pt idx="73">
                  <c:v>106.67973917450701</c:v>
                </c:pt>
                <c:pt idx="74">
                  <c:v>110.290768615395</c:v>
                </c:pt>
                <c:pt idx="75">
                  <c:v>110.752212365443</c:v>
                </c:pt>
                <c:pt idx="76">
                  <c:v>112.097906643328</c:v>
                </c:pt>
                <c:pt idx="77">
                  <c:v>116.060573425809</c:v>
                </c:pt>
                <c:pt idx="78">
                  <c:v>117.323989189188</c:v>
                </c:pt>
                <c:pt idx="79">
                  <c:v>116.040810261871</c:v>
                </c:pt>
                <c:pt idx="80">
                  <c:v>118.064133007696</c:v>
                </c:pt>
                <c:pt idx="81">
                  <c:v>122.63846420100801</c:v>
                </c:pt>
                <c:pt idx="82">
                  <c:v>124.681920401342</c:v>
                </c:pt>
                <c:pt idx="83">
                  <c:v>125.698504899688</c:v>
                </c:pt>
                <c:pt idx="84">
                  <c:v>133.959430179348</c:v>
                </c:pt>
                <c:pt idx="85">
                  <c:v>147.46712714744001</c:v>
                </c:pt>
                <c:pt idx="86">
                  <c:v>147.946689084036</c:v>
                </c:pt>
                <c:pt idx="87">
                  <c:v>140.62067585881201</c:v>
                </c:pt>
                <c:pt idx="88">
                  <c:v>141.050187237491</c:v>
                </c:pt>
                <c:pt idx="89">
                  <c:v>145.56483752467099</c:v>
                </c:pt>
                <c:pt idx="90">
                  <c:v>148.97571786550299</c:v>
                </c:pt>
                <c:pt idx="91">
                  <c:v>149.10897661846201</c:v>
                </c:pt>
                <c:pt idx="92">
                  <c:v>149.41549308877899</c:v>
                </c:pt>
                <c:pt idx="93">
                  <c:v>151.68548675908701</c:v>
                </c:pt>
                <c:pt idx="94">
                  <c:v>152.839422478025</c:v>
                </c:pt>
                <c:pt idx="95">
                  <c:v>153.07201255035699</c:v>
                </c:pt>
                <c:pt idx="96">
                  <c:v>153.14628607062201</c:v>
                </c:pt>
                <c:pt idx="97">
                  <c:v>151.45612253638001</c:v>
                </c:pt>
                <c:pt idx="98">
                  <c:v>155.463459989185</c:v>
                </c:pt>
                <c:pt idx="99">
                  <c:v>163.157381047298</c:v>
                </c:pt>
                <c:pt idx="100">
                  <c:v>169.46494522813899</c:v>
                </c:pt>
                <c:pt idx="101">
                  <c:v>178.24895431316099</c:v>
                </c:pt>
                <c:pt idx="102">
                  <c:v>184.41727077753001</c:v>
                </c:pt>
                <c:pt idx="103">
                  <c:v>186.675657023387</c:v>
                </c:pt>
                <c:pt idx="104">
                  <c:v>191.56521059814401</c:v>
                </c:pt>
                <c:pt idx="105">
                  <c:v>198.50774120114099</c:v>
                </c:pt>
                <c:pt idx="106">
                  <c:v>197.68872506514501</c:v>
                </c:pt>
                <c:pt idx="107">
                  <c:v>194.00232466813301</c:v>
                </c:pt>
                <c:pt idx="108">
                  <c:v>192.652884125367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A2-4A76-BF87-836C0485B2FC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Regional!$N$7:$N$115</c:f>
              <c:numCache>
                <c:formatCode>[$-409]mmm\-yy;@</c:formatCode>
                <c:ptCount val="10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</c:numCache>
            </c:numRef>
          </c:xVal>
          <c:yVal>
            <c:numRef>
              <c:f>Regional!$P$7:$P$115</c:f>
              <c:numCache>
                <c:formatCode>0</c:formatCode>
                <c:ptCount val="109"/>
                <c:pt idx="0">
                  <c:v>54.819434920456999</c:v>
                </c:pt>
                <c:pt idx="1">
                  <c:v>53.689011878663898</c:v>
                </c:pt>
                <c:pt idx="2">
                  <c:v>55.765010857335</c:v>
                </c:pt>
                <c:pt idx="3">
                  <c:v>62.158428140420199</c:v>
                </c:pt>
                <c:pt idx="4">
                  <c:v>65.970472199512102</c:v>
                </c:pt>
                <c:pt idx="5">
                  <c:v>66.266687543550105</c:v>
                </c:pt>
                <c:pt idx="6">
                  <c:v>70.703602514288406</c:v>
                </c:pt>
                <c:pt idx="7">
                  <c:v>77.211646615760401</c:v>
                </c:pt>
                <c:pt idx="8">
                  <c:v>77.838207518992107</c:v>
                </c:pt>
                <c:pt idx="9">
                  <c:v>77.786474962186205</c:v>
                </c:pt>
                <c:pt idx="10">
                  <c:v>82.804891695873295</c:v>
                </c:pt>
                <c:pt idx="11">
                  <c:v>88.070230134338999</c:v>
                </c:pt>
                <c:pt idx="12">
                  <c:v>88.849101289889305</c:v>
                </c:pt>
                <c:pt idx="13">
                  <c:v>88.236583476776502</c:v>
                </c:pt>
                <c:pt idx="14">
                  <c:v>88.300568588732105</c:v>
                </c:pt>
                <c:pt idx="15">
                  <c:v>90.435986726125293</c:v>
                </c:pt>
                <c:pt idx="16">
                  <c:v>94.563724967531996</c:v>
                </c:pt>
                <c:pt idx="17">
                  <c:v>99.885544206033501</c:v>
                </c:pt>
                <c:pt idx="18">
                  <c:v>100.651911904985</c:v>
                </c:pt>
                <c:pt idx="19">
                  <c:v>100</c:v>
                </c:pt>
                <c:pt idx="20">
                  <c:v>103.351722257451</c:v>
                </c:pt>
                <c:pt idx="21">
                  <c:v>102.726262536364</c:v>
                </c:pt>
                <c:pt idx="22">
                  <c:v>99.9576489011924</c:v>
                </c:pt>
                <c:pt idx="23">
                  <c:v>102.98941674304599</c:v>
                </c:pt>
                <c:pt idx="24">
                  <c:v>109.223054210291</c:v>
                </c:pt>
                <c:pt idx="25">
                  <c:v>114.168209648909</c:v>
                </c:pt>
                <c:pt idx="26">
                  <c:v>116.42349615903601</c:v>
                </c:pt>
                <c:pt idx="27">
                  <c:v>117.99330336920799</c:v>
                </c:pt>
                <c:pt idx="28">
                  <c:v>121.60025523546</c:v>
                </c:pt>
                <c:pt idx="29">
                  <c:v>126.91468702471199</c:v>
                </c:pt>
                <c:pt idx="30">
                  <c:v>132.20138039551099</c:v>
                </c:pt>
                <c:pt idx="31">
                  <c:v>136.531808163639</c:v>
                </c:pt>
                <c:pt idx="32">
                  <c:v>141.24613237095701</c:v>
                </c:pt>
                <c:pt idx="33">
                  <c:v>145.72898677072001</c:v>
                </c:pt>
                <c:pt idx="34">
                  <c:v>149.67407515871301</c:v>
                </c:pt>
                <c:pt idx="35">
                  <c:v>154.90403419650801</c:v>
                </c:pt>
                <c:pt idx="36">
                  <c:v>163.77074106886201</c:v>
                </c:pt>
                <c:pt idx="37">
                  <c:v>174.28624268541699</c:v>
                </c:pt>
                <c:pt idx="38">
                  <c:v>177.48652476789499</c:v>
                </c:pt>
                <c:pt idx="39">
                  <c:v>178.581497705456</c:v>
                </c:pt>
                <c:pt idx="40">
                  <c:v>183.85251426980801</c:v>
                </c:pt>
                <c:pt idx="41">
                  <c:v>186.245894002494</c:v>
                </c:pt>
                <c:pt idx="42">
                  <c:v>184.56003603102701</c:v>
                </c:pt>
                <c:pt idx="43">
                  <c:v>186.51607347898499</c:v>
                </c:pt>
                <c:pt idx="44">
                  <c:v>194.79659988193001</c:v>
                </c:pt>
                <c:pt idx="45">
                  <c:v>201.382715803026</c:v>
                </c:pt>
                <c:pt idx="46">
                  <c:v>196.58089839402399</c:v>
                </c:pt>
                <c:pt idx="47">
                  <c:v>190.30795411296299</c:v>
                </c:pt>
                <c:pt idx="48">
                  <c:v>192.42641260688501</c:v>
                </c:pt>
                <c:pt idx="49">
                  <c:v>195.96855561948601</c:v>
                </c:pt>
                <c:pt idx="50">
                  <c:v>187.601919998894</c:v>
                </c:pt>
                <c:pt idx="51">
                  <c:v>175.258354431849</c:v>
                </c:pt>
                <c:pt idx="52">
                  <c:v>165.81441372568301</c:v>
                </c:pt>
                <c:pt idx="53">
                  <c:v>157.512112840128</c:v>
                </c:pt>
                <c:pt idx="54">
                  <c:v>159.313622909977</c:v>
                </c:pt>
                <c:pt idx="55">
                  <c:v>163.23819347864099</c:v>
                </c:pt>
                <c:pt idx="56">
                  <c:v>158.41069254330799</c:v>
                </c:pt>
                <c:pt idx="57">
                  <c:v>149.927783184639</c:v>
                </c:pt>
                <c:pt idx="58">
                  <c:v>150.88409583591999</c:v>
                </c:pt>
                <c:pt idx="59">
                  <c:v>156.24908171788201</c:v>
                </c:pt>
                <c:pt idx="60">
                  <c:v>154.56642393421001</c:v>
                </c:pt>
                <c:pt idx="61">
                  <c:v>153.44281901276901</c:v>
                </c:pt>
                <c:pt idx="62">
                  <c:v>158.157362090015</c:v>
                </c:pt>
                <c:pt idx="63">
                  <c:v>161.807125133748</c:v>
                </c:pt>
                <c:pt idx="64">
                  <c:v>159.24042262866999</c:v>
                </c:pt>
                <c:pt idx="65">
                  <c:v>156.62980682274599</c:v>
                </c:pt>
                <c:pt idx="66">
                  <c:v>161.210285181686</c:v>
                </c:pt>
                <c:pt idx="67">
                  <c:v>167.37604080451399</c:v>
                </c:pt>
                <c:pt idx="68">
                  <c:v>168.236360359489</c:v>
                </c:pt>
                <c:pt idx="69">
                  <c:v>168.43821171754101</c:v>
                </c:pt>
                <c:pt idx="70">
                  <c:v>171.265631037552</c:v>
                </c:pt>
                <c:pt idx="71">
                  <c:v>175.69235851174099</c:v>
                </c:pt>
                <c:pt idx="72">
                  <c:v>181.011825000931</c:v>
                </c:pt>
                <c:pt idx="73">
                  <c:v>188.28479809452801</c:v>
                </c:pt>
                <c:pt idx="74">
                  <c:v>194.72784456008301</c:v>
                </c:pt>
                <c:pt idx="75">
                  <c:v>198.73605711835</c:v>
                </c:pt>
                <c:pt idx="76">
                  <c:v>203.23155467508099</c:v>
                </c:pt>
                <c:pt idx="77">
                  <c:v>207.956343929497</c:v>
                </c:pt>
                <c:pt idx="78">
                  <c:v>205.57198231659001</c:v>
                </c:pt>
                <c:pt idx="79">
                  <c:v>202.316286573989</c:v>
                </c:pt>
                <c:pt idx="80">
                  <c:v>207.30460000908101</c:v>
                </c:pt>
                <c:pt idx="81">
                  <c:v>215.22992525191401</c:v>
                </c:pt>
                <c:pt idx="82">
                  <c:v>221.09018098116701</c:v>
                </c:pt>
                <c:pt idx="83">
                  <c:v>226.90588539285699</c:v>
                </c:pt>
                <c:pt idx="84">
                  <c:v>237.94086372987499</c:v>
                </c:pt>
                <c:pt idx="85">
                  <c:v>249.90424129116499</c:v>
                </c:pt>
                <c:pt idx="86">
                  <c:v>250.610644788538</c:v>
                </c:pt>
                <c:pt idx="87">
                  <c:v>247.21304751635401</c:v>
                </c:pt>
                <c:pt idx="88">
                  <c:v>247.00624268228299</c:v>
                </c:pt>
                <c:pt idx="89">
                  <c:v>246.19644021157299</c:v>
                </c:pt>
                <c:pt idx="90">
                  <c:v>249.35419402611399</c:v>
                </c:pt>
                <c:pt idx="91">
                  <c:v>255.29672953316401</c:v>
                </c:pt>
                <c:pt idx="92">
                  <c:v>260.45138386010899</c:v>
                </c:pt>
                <c:pt idx="93">
                  <c:v>265.02162816835198</c:v>
                </c:pt>
                <c:pt idx="94">
                  <c:v>264.25823630080799</c:v>
                </c:pt>
                <c:pt idx="95">
                  <c:v>263.38760286745099</c:v>
                </c:pt>
                <c:pt idx="96">
                  <c:v>271.95112546251499</c:v>
                </c:pt>
                <c:pt idx="97">
                  <c:v>281.42492204147197</c:v>
                </c:pt>
                <c:pt idx="98">
                  <c:v>281.54601352433201</c:v>
                </c:pt>
                <c:pt idx="99">
                  <c:v>280.71393638011898</c:v>
                </c:pt>
                <c:pt idx="100">
                  <c:v>286.21283915732403</c:v>
                </c:pt>
                <c:pt idx="101">
                  <c:v>300.03312004516198</c:v>
                </c:pt>
                <c:pt idx="102">
                  <c:v>318.68453893971798</c:v>
                </c:pt>
                <c:pt idx="103">
                  <c:v>324.726320076783</c:v>
                </c:pt>
                <c:pt idx="104">
                  <c:v>323.54331786377799</c:v>
                </c:pt>
                <c:pt idx="105">
                  <c:v>336.09300785827901</c:v>
                </c:pt>
                <c:pt idx="106">
                  <c:v>348.68326358997302</c:v>
                </c:pt>
                <c:pt idx="107">
                  <c:v>346.83690808288799</c:v>
                </c:pt>
                <c:pt idx="108">
                  <c:v>339.68001957597897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A2-4A76-BF87-836C0485B2FC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Regional!$N$7:$N$115</c:f>
              <c:numCache>
                <c:formatCode>[$-409]mmm\-yy;@</c:formatCode>
                <c:ptCount val="10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</c:numCache>
            </c:numRef>
          </c:xVal>
          <c:yVal>
            <c:numRef>
              <c:f>Regional!$Q$7:$Q$115</c:f>
              <c:numCache>
                <c:formatCode>0</c:formatCode>
                <c:ptCount val="109"/>
                <c:pt idx="0">
                  <c:v>74.408136060769294</c:v>
                </c:pt>
                <c:pt idx="1">
                  <c:v>73.788871191515696</c:v>
                </c:pt>
                <c:pt idx="2">
                  <c:v>76.802813377278</c:v>
                </c:pt>
                <c:pt idx="3">
                  <c:v>82.305537534348105</c:v>
                </c:pt>
                <c:pt idx="4">
                  <c:v>84.896486004232699</c:v>
                </c:pt>
                <c:pt idx="5">
                  <c:v>86.388064849244003</c:v>
                </c:pt>
                <c:pt idx="6">
                  <c:v>87.770015703199803</c:v>
                </c:pt>
                <c:pt idx="7">
                  <c:v>88.591899613929897</c:v>
                </c:pt>
                <c:pt idx="8">
                  <c:v>88.266005261941899</c:v>
                </c:pt>
                <c:pt idx="9">
                  <c:v>85.706981664736006</c:v>
                </c:pt>
                <c:pt idx="10">
                  <c:v>85.201395606830104</c:v>
                </c:pt>
                <c:pt idx="11">
                  <c:v>88.164577429048606</c:v>
                </c:pt>
                <c:pt idx="12">
                  <c:v>90.168258581919602</c:v>
                </c:pt>
                <c:pt idx="13">
                  <c:v>91.729310181931098</c:v>
                </c:pt>
                <c:pt idx="14">
                  <c:v>93.489690663098301</c:v>
                </c:pt>
                <c:pt idx="15">
                  <c:v>94.261274025441296</c:v>
                </c:pt>
                <c:pt idx="16">
                  <c:v>95.794871170342603</c:v>
                </c:pt>
                <c:pt idx="17">
                  <c:v>99.062740902401003</c:v>
                </c:pt>
                <c:pt idx="18">
                  <c:v>100.720866113333</c:v>
                </c:pt>
                <c:pt idx="19">
                  <c:v>100</c:v>
                </c:pt>
                <c:pt idx="20">
                  <c:v>99.690949334438599</c:v>
                </c:pt>
                <c:pt idx="21">
                  <c:v>101.670964858646</c:v>
                </c:pt>
                <c:pt idx="22">
                  <c:v>105.6369511365</c:v>
                </c:pt>
                <c:pt idx="23">
                  <c:v>107.915719419659</c:v>
                </c:pt>
                <c:pt idx="24">
                  <c:v>107.81065000186901</c:v>
                </c:pt>
                <c:pt idx="25">
                  <c:v>108.584363988771</c:v>
                </c:pt>
                <c:pt idx="26">
                  <c:v>112.48557431710501</c:v>
                </c:pt>
                <c:pt idx="27">
                  <c:v>117.33878047536101</c:v>
                </c:pt>
                <c:pt idx="28">
                  <c:v>119.92348196540701</c:v>
                </c:pt>
                <c:pt idx="29">
                  <c:v>119.52613096280101</c:v>
                </c:pt>
                <c:pt idx="30">
                  <c:v>121.34231384769301</c:v>
                </c:pt>
                <c:pt idx="31">
                  <c:v>127.688837961997</c:v>
                </c:pt>
                <c:pt idx="32">
                  <c:v>135.123265450448</c:v>
                </c:pt>
                <c:pt idx="33">
                  <c:v>141.284115425598</c:v>
                </c:pt>
                <c:pt idx="34">
                  <c:v>144.73944480927099</c:v>
                </c:pt>
                <c:pt idx="35">
                  <c:v>149.76569309979399</c:v>
                </c:pt>
                <c:pt idx="36">
                  <c:v>160.33459282863001</c:v>
                </c:pt>
                <c:pt idx="37">
                  <c:v>172.52604588690201</c:v>
                </c:pt>
                <c:pt idx="38">
                  <c:v>175.517373502597</c:v>
                </c:pt>
                <c:pt idx="39">
                  <c:v>174.77607822797501</c:v>
                </c:pt>
                <c:pt idx="40">
                  <c:v>178.901649878325</c:v>
                </c:pt>
                <c:pt idx="41">
                  <c:v>179.57673931609699</c:v>
                </c:pt>
                <c:pt idx="42">
                  <c:v>174.48371030351299</c:v>
                </c:pt>
                <c:pt idx="43">
                  <c:v>173.98515830324999</c:v>
                </c:pt>
                <c:pt idx="44">
                  <c:v>181.15109259080799</c:v>
                </c:pt>
                <c:pt idx="45">
                  <c:v>186.211425105762</c:v>
                </c:pt>
                <c:pt idx="46">
                  <c:v>179.56338117524001</c:v>
                </c:pt>
                <c:pt idx="47">
                  <c:v>171.64988568605099</c:v>
                </c:pt>
                <c:pt idx="48">
                  <c:v>169.26658320752199</c:v>
                </c:pt>
                <c:pt idx="49">
                  <c:v>165.235066708722</c:v>
                </c:pt>
                <c:pt idx="50">
                  <c:v>154.37235864338999</c:v>
                </c:pt>
                <c:pt idx="51">
                  <c:v>143.890723045665</c:v>
                </c:pt>
                <c:pt idx="52">
                  <c:v>138.20966409772501</c:v>
                </c:pt>
                <c:pt idx="53">
                  <c:v>133.927622091854</c:v>
                </c:pt>
                <c:pt idx="54">
                  <c:v>129.86315146689</c:v>
                </c:pt>
                <c:pt idx="55">
                  <c:v>126.30365638470801</c:v>
                </c:pt>
                <c:pt idx="56">
                  <c:v>124.163187204124</c:v>
                </c:pt>
                <c:pt idx="57">
                  <c:v>122.877729696335</c:v>
                </c:pt>
                <c:pt idx="58">
                  <c:v>122.55764071974301</c:v>
                </c:pt>
                <c:pt idx="59">
                  <c:v>121.495936036128</c:v>
                </c:pt>
                <c:pt idx="60">
                  <c:v>119.89102088416401</c:v>
                </c:pt>
                <c:pt idx="61">
                  <c:v>120.162422156829</c:v>
                </c:pt>
                <c:pt idx="62">
                  <c:v>120.659452240044</c:v>
                </c:pt>
                <c:pt idx="63">
                  <c:v>119.28378764050299</c:v>
                </c:pt>
                <c:pt idx="64">
                  <c:v>118.680268305268</c:v>
                </c:pt>
                <c:pt idx="65">
                  <c:v>121.042670778793</c:v>
                </c:pt>
                <c:pt idx="66">
                  <c:v>124.55085837657001</c:v>
                </c:pt>
                <c:pt idx="67">
                  <c:v>125.82831393298</c:v>
                </c:pt>
                <c:pt idx="68">
                  <c:v>127.562346727492</c:v>
                </c:pt>
                <c:pt idx="69">
                  <c:v>132.26258275233599</c:v>
                </c:pt>
                <c:pt idx="70">
                  <c:v>134.15724115183599</c:v>
                </c:pt>
                <c:pt idx="71">
                  <c:v>133.65801277685301</c:v>
                </c:pt>
                <c:pt idx="72">
                  <c:v>137.919037567152</c:v>
                </c:pt>
                <c:pt idx="73">
                  <c:v>145.89053255997499</c:v>
                </c:pt>
                <c:pt idx="74">
                  <c:v>149.28930675729501</c:v>
                </c:pt>
                <c:pt idx="75">
                  <c:v>149.18239183555499</c:v>
                </c:pt>
                <c:pt idx="76">
                  <c:v>153.584913312</c:v>
                </c:pt>
                <c:pt idx="77">
                  <c:v>160.03934831070501</c:v>
                </c:pt>
                <c:pt idx="78">
                  <c:v>161.65152916128301</c:v>
                </c:pt>
                <c:pt idx="79">
                  <c:v>161.38952078299999</c:v>
                </c:pt>
                <c:pt idx="80">
                  <c:v>165.22856111578301</c:v>
                </c:pt>
                <c:pt idx="81">
                  <c:v>171.295958252546</c:v>
                </c:pt>
                <c:pt idx="82">
                  <c:v>174.75864098631499</c:v>
                </c:pt>
                <c:pt idx="83">
                  <c:v>177.210399170947</c:v>
                </c:pt>
                <c:pt idx="84">
                  <c:v>187.17908712530499</c:v>
                </c:pt>
                <c:pt idx="85">
                  <c:v>200.70173329536999</c:v>
                </c:pt>
                <c:pt idx="86">
                  <c:v>199.94972153014601</c:v>
                </c:pt>
                <c:pt idx="87">
                  <c:v>194.04969255697199</c:v>
                </c:pt>
                <c:pt idx="88">
                  <c:v>198.44465692695499</c:v>
                </c:pt>
                <c:pt idx="89">
                  <c:v>206.573031708526</c:v>
                </c:pt>
                <c:pt idx="90">
                  <c:v>210.642338373668</c:v>
                </c:pt>
                <c:pt idx="91">
                  <c:v>211.144714146144</c:v>
                </c:pt>
                <c:pt idx="92">
                  <c:v>212.49387725125001</c:v>
                </c:pt>
                <c:pt idx="93">
                  <c:v>215.469564725742</c:v>
                </c:pt>
                <c:pt idx="94">
                  <c:v>219.66068146865001</c:v>
                </c:pt>
                <c:pt idx="95">
                  <c:v>223.36610234955401</c:v>
                </c:pt>
                <c:pt idx="96">
                  <c:v>226.40433536225899</c:v>
                </c:pt>
                <c:pt idx="97">
                  <c:v>228.20541752411</c:v>
                </c:pt>
                <c:pt idx="98">
                  <c:v>235.23003773422101</c:v>
                </c:pt>
                <c:pt idx="99">
                  <c:v>245.513670534141</c:v>
                </c:pt>
                <c:pt idx="100">
                  <c:v>254.20793962188199</c:v>
                </c:pt>
                <c:pt idx="101">
                  <c:v>266.52070679226398</c:v>
                </c:pt>
                <c:pt idx="102">
                  <c:v>277.54602333904597</c:v>
                </c:pt>
                <c:pt idx="103">
                  <c:v>285.004419967704</c:v>
                </c:pt>
                <c:pt idx="104">
                  <c:v>302.17506520151801</c:v>
                </c:pt>
                <c:pt idx="105">
                  <c:v>325.372302650628</c:v>
                </c:pt>
                <c:pt idx="106">
                  <c:v>319.92849814846602</c:v>
                </c:pt>
                <c:pt idx="107">
                  <c:v>309.20630620454301</c:v>
                </c:pt>
                <c:pt idx="108">
                  <c:v>315.54387467469098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CA2-4A76-BF87-836C0485B2FC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Regional!$N$7:$N$115</c:f>
              <c:numCache>
                <c:formatCode>[$-409]mmm\-yy;@</c:formatCode>
                <c:ptCount val="10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</c:numCache>
            </c:numRef>
          </c:xVal>
          <c:yVal>
            <c:numRef>
              <c:f>Regional!$R$7:$R$115</c:f>
              <c:numCache>
                <c:formatCode>0</c:formatCode>
                <c:ptCount val="109"/>
                <c:pt idx="0">
                  <c:v>62.803988977742598</c:v>
                </c:pt>
                <c:pt idx="1">
                  <c:v>64.826673918051895</c:v>
                </c:pt>
                <c:pt idx="2">
                  <c:v>66.942156524522801</c:v>
                </c:pt>
                <c:pt idx="3">
                  <c:v>67.173636872798994</c:v>
                </c:pt>
                <c:pt idx="4">
                  <c:v>67.811037464967995</c:v>
                </c:pt>
                <c:pt idx="5">
                  <c:v>69.919204741523501</c:v>
                </c:pt>
                <c:pt idx="6">
                  <c:v>73.908588509781197</c:v>
                </c:pt>
                <c:pt idx="7">
                  <c:v>77.164525177851104</c:v>
                </c:pt>
                <c:pt idx="8">
                  <c:v>78.122201131717105</c:v>
                </c:pt>
                <c:pt idx="9">
                  <c:v>79.346461775541101</c:v>
                </c:pt>
                <c:pt idx="10">
                  <c:v>81.427380977531499</c:v>
                </c:pt>
                <c:pt idx="11">
                  <c:v>83.359205261923094</c:v>
                </c:pt>
                <c:pt idx="12">
                  <c:v>84.879968310643505</c:v>
                </c:pt>
                <c:pt idx="13">
                  <c:v>85.987200102514507</c:v>
                </c:pt>
                <c:pt idx="14">
                  <c:v>87.901788802234094</c:v>
                </c:pt>
                <c:pt idx="15">
                  <c:v>91.003744162861295</c:v>
                </c:pt>
                <c:pt idx="16">
                  <c:v>94.559841506249896</c:v>
                </c:pt>
                <c:pt idx="17">
                  <c:v>98.052057004608002</c:v>
                </c:pt>
                <c:pt idx="18">
                  <c:v>99.367116355473797</c:v>
                </c:pt>
                <c:pt idx="19">
                  <c:v>100</c:v>
                </c:pt>
                <c:pt idx="20">
                  <c:v>102.371953027372</c:v>
                </c:pt>
                <c:pt idx="21">
                  <c:v>105.145481027738</c:v>
                </c:pt>
                <c:pt idx="22">
                  <c:v>105.758513304739</c:v>
                </c:pt>
                <c:pt idx="23">
                  <c:v>105.944131883067</c:v>
                </c:pt>
                <c:pt idx="24">
                  <c:v>108.316030136381</c:v>
                </c:pt>
                <c:pt idx="25">
                  <c:v>112.29871410995599</c:v>
                </c:pt>
                <c:pt idx="26">
                  <c:v>116.167251947637</c:v>
                </c:pt>
                <c:pt idx="27">
                  <c:v>118.588303164455</c:v>
                </c:pt>
                <c:pt idx="28">
                  <c:v>121.600650611823</c:v>
                </c:pt>
                <c:pt idx="29">
                  <c:v>125.85471528169001</c:v>
                </c:pt>
                <c:pt idx="30">
                  <c:v>129.04552393262901</c:v>
                </c:pt>
                <c:pt idx="31">
                  <c:v>132.076201839037</c:v>
                </c:pt>
                <c:pt idx="32">
                  <c:v>138.75888521964899</c:v>
                </c:pt>
                <c:pt idx="33">
                  <c:v>147.89302804158999</c:v>
                </c:pt>
                <c:pt idx="34">
                  <c:v>151.59937616926001</c:v>
                </c:pt>
                <c:pt idx="35">
                  <c:v>152.890947319899</c:v>
                </c:pt>
                <c:pt idx="36">
                  <c:v>160.571602261229</c:v>
                </c:pt>
                <c:pt idx="37">
                  <c:v>171.22687950603901</c:v>
                </c:pt>
                <c:pt idx="38">
                  <c:v>175.96614020157401</c:v>
                </c:pt>
                <c:pt idx="39">
                  <c:v>176.95243664533501</c:v>
                </c:pt>
                <c:pt idx="40">
                  <c:v>181.36225944261699</c:v>
                </c:pt>
                <c:pt idx="41">
                  <c:v>186.76759493573201</c:v>
                </c:pt>
                <c:pt idx="42">
                  <c:v>188.07360230046399</c:v>
                </c:pt>
                <c:pt idx="43">
                  <c:v>188.544996894219</c:v>
                </c:pt>
                <c:pt idx="44">
                  <c:v>193.77854134395801</c:v>
                </c:pt>
                <c:pt idx="45">
                  <c:v>201.09117063399199</c:v>
                </c:pt>
                <c:pt idx="46">
                  <c:v>199.17450925012301</c:v>
                </c:pt>
                <c:pt idx="47">
                  <c:v>191.23267511085899</c:v>
                </c:pt>
                <c:pt idx="48">
                  <c:v>187.591756534577</c:v>
                </c:pt>
                <c:pt idx="49">
                  <c:v>185.75110411757899</c:v>
                </c:pt>
                <c:pt idx="50">
                  <c:v>175.44031459450699</c:v>
                </c:pt>
                <c:pt idx="51">
                  <c:v>161.86575268541401</c:v>
                </c:pt>
                <c:pt idx="52">
                  <c:v>148.49964875197099</c:v>
                </c:pt>
                <c:pt idx="53">
                  <c:v>134.73653087264401</c:v>
                </c:pt>
                <c:pt idx="54">
                  <c:v>128.78434253977099</c:v>
                </c:pt>
                <c:pt idx="55">
                  <c:v>127.805819818788</c:v>
                </c:pt>
                <c:pt idx="56">
                  <c:v>126.36519751426199</c:v>
                </c:pt>
                <c:pt idx="57">
                  <c:v>123.975727362347</c:v>
                </c:pt>
                <c:pt idx="58">
                  <c:v>120.969173783711</c:v>
                </c:pt>
                <c:pt idx="59">
                  <c:v>119.11504943519699</c:v>
                </c:pt>
                <c:pt idx="60">
                  <c:v>119.61158022132101</c:v>
                </c:pt>
                <c:pt idx="61">
                  <c:v>120.741022047892</c:v>
                </c:pt>
                <c:pt idx="62">
                  <c:v>121.12180448212</c:v>
                </c:pt>
                <c:pt idx="63">
                  <c:v>121.64879803066999</c:v>
                </c:pt>
                <c:pt idx="64">
                  <c:v>124.556851252621</c:v>
                </c:pt>
                <c:pt idx="65">
                  <c:v>129.22591582314101</c:v>
                </c:pt>
                <c:pt idx="66">
                  <c:v>131.20001265404201</c:v>
                </c:pt>
                <c:pt idx="67">
                  <c:v>131.19871151523199</c:v>
                </c:pt>
                <c:pt idx="68">
                  <c:v>135.31686420095099</c:v>
                </c:pt>
                <c:pt idx="69">
                  <c:v>144.23539894712101</c:v>
                </c:pt>
                <c:pt idx="70">
                  <c:v>150.23396952786899</c:v>
                </c:pt>
                <c:pt idx="71">
                  <c:v>151.51895192778201</c:v>
                </c:pt>
                <c:pt idx="72">
                  <c:v>156.465263989558</c:v>
                </c:pt>
                <c:pt idx="73">
                  <c:v>165.09766101097901</c:v>
                </c:pt>
                <c:pt idx="74">
                  <c:v>168.43861751802999</c:v>
                </c:pt>
                <c:pt idx="75">
                  <c:v>168.173902414932</c:v>
                </c:pt>
                <c:pt idx="76">
                  <c:v>172.57118866893299</c:v>
                </c:pt>
                <c:pt idx="77">
                  <c:v>180.47556721567199</c:v>
                </c:pt>
                <c:pt idx="78">
                  <c:v>184.72552832831701</c:v>
                </c:pt>
                <c:pt idx="79">
                  <c:v>185.46374536913001</c:v>
                </c:pt>
                <c:pt idx="80">
                  <c:v>190.47671007413501</c:v>
                </c:pt>
                <c:pt idx="81">
                  <c:v>200.14761421614099</c:v>
                </c:pt>
                <c:pt idx="82">
                  <c:v>205.43615072860101</c:v>
                </c:pt>
                <c:pt idx="83">
                  <c:v>206.43833981606801</c:v>
                </c:pt>
                <c:pt idx="84">
                  <c:v>213.631480682872</c:v>
                </c:pt>
                <c:pt idx="85">
                  <c:v>225.47229371805</c:v>
                </c:pt>
                <c:pt idx="86">
                  <c:v>230.70000526766901</c:v>
                </c:pt>
                <c:pt idx="87">
                  <c:v>230.14524964709801</c:v>
                </c:pt>
                <c:pt idx="88">
                  <c:v>234.19766818934201</c:v>
                </c:pt>
                <c:pt idx="89">
                  <c:v>242.78334899316999</c:v>
                </c:pt>
                <c:pt idx="90">
                  <c:v>244.609646493333</c:v>
                </c:pt>
                <c:pt idx="91">
                  <c:v>242.67940722726499</c:v>
                </c:pt>
                <c:pt idx="92">
                  <c:v>248.816593217395</c:v>
                </c:pt>
                <c:pt idx="93">
                  <c:v>259.85879094071697</c:v>
                </c:pt>
                <c:pt idx="94">
                  <c:v>264.26023726432697</c:v>
                </c:pt>
                <c:pt idx="95">
                  <c:v>262.12344923639603</c:v>
                </c:pt>
                <c:pt idx="96">
                  <c:v>260.931434969836</c:v>
                </c:pt>
                <c:pt idx="97">
                  <c:v>263.21972832243898</c:v>
                </c:pt>
                <c:pt idx="98">
                  <c:v>273.87605062839401</c:v>
                </c:pt>
                <c:pt idx="99">
                  <c:v>283.91866849355898</c:v>
                </c:pt>
                <c:pt idx="100">
                  <c:v>289.87990494266398</c:v>
                </c:pt>
                <c:pt idx="101">
                  <c:v>302.894442672396</c:v>
                </c:pt>
                <c:pt idx="102">
                  <c:v>322.512067327154</c:v>
                </c:pt>
                <c:pt idx="103">
                  <c:v>335.43126548760102</c:v>
                </c:pt>
                <c:pt idx="104">
                  <c:v>344.83173304142201</c:v>
                </c:pt>
                <c:pt idx="105">
                  <c:v>357.05633163912</c:v>
                </c:pt>
                <c:pt idx="106">
                  <c:v>353.91096556647199</c:v>
                </c:pt>
                <c:pt idx="107">
                  <c:v>345.41711177701399</c:v>
                </c:pt>
                <c:pt idx="108">
                  <c:v>338.23528853183501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CA2-4A76-BF87-836C0485B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1680"/>
        <c:axId val="528472072"/>
      </c:scatterChart>
      <c:valAx>
        <c:axId val="528471680"/>
        <c:scaling>
          <c:orientation val="minMax"/>
          <c:max val="4507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072"/>
        <c:crosses val="autoZero"/>
        <c:crossBetween val="midCat"/>
        <c:majorUnit val="365"/>
      </c:valAx>
      <c:valAx>
        <c:axId val="528472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1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Regional!$N$23:$N$115</c:f>
              <c:numCache>
                <c:formatCode>[$-409]mmm\-yy;@</c:formatCode>
                <c:ptCount val="9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</c:numCache>
            </c:numRef>
          </c:xVal>
          <c:yVal>
            <c:numRef>
              <c:f>Regional!$S$23:$S$115</c:f>
              <c:numCache>
                <c:formatCode>0</c:formatCode>
                <c:ptCount val="93"/>
                <c:pt idx="0">
                  <c:v>101.12866144712</c:v>
                </c:pt>
                <c:pt idx="1">
                  <c:v>101.090077319405</c:v>
                </c:pt>
                <c:pt idx="2">
                  <c:v>100.746919650038</c:v>
                </c:pt>
                <c:pt idx="3">
                  <c:v>100</c:v>
                </c:pt>
                <c:pt idx="4">
                  <c:v>100.351160566204</c:v>
                </c:pt>
                <c:pt idx="5">
                  <c:v>105.630465573628</c:v>
                </c:pt>
                <c:pt idx="6">
                  <c:v>111.012154868134</c:v>
                </c:pt>
                <c:pt idx="7">
                  <c:v>111.367962596853</c:v>
                </c:pt>
                <c:pt idx="8">
                  <c:v>110.528235426279</c:v>
                </c:pt>
                <c:pt idx="9">
                  <c:v>109.564614454834</c:v>
                </c:pt>
                <c:pt idx="10">
                  <c:v>113.229198229476</c:v>
                </c:pt>
                <c:pt idx="11">
                  <c:v>119.684391527949</c:v>
                </c:pt>
                <c:pt idx="12">
                  <c:v>116.31239466116899</c:v>
                </c:pt>
                <c:pt idx="13">
                  <c:v>110.280281040126</c:v>
                </c:pt>
                <c:pt idx="14">
                  <c:v>115.52548205930201</c:v>
                </c:pt>
                <c:pt idx="15">
                  <c:v>126.135392038498</c:v>
                </c:pt>
                <c:pt idx="16">
                  <c:v>119.657261095819</c:v>
                </c:pt>
                <c:pt idx="17">
                  <c:v>112.25146825575</c:v>
                </c:pt>
                <c:pt idx="18">
                  <c:v>120.843041423893</c:v>
                </c:pt>
                <c:pt idx="19">
                  <c:v>128.99804917966301</c:v>
                </c:pt>
                <c:pt idx="20">
                  <c:v>131.806927402756</c:v>
                </c:pt>
                <c:pt idx="21">
                  <c:v>132.54332968130299</c:v>
                </c:pt>
                <c:pt idx="22">
                  <c:v>131.22536319576699</c:v>
                </c:pt>
                <c:pt idx="23">
                  <c:v>130.18958230982</c:v>
                </c:pt>
                <c:pt idx="24">
                  <c:v>132.239593053768</c:v>
                </c:pt>
                <c:pt idx="25">
                  <c:v>135.86100718385299</c:v>
                </c:pt>
                <c:pt idx="26">
                  <c:v>137.327502780141</c:v>
                </c:pt>
                <c:pt idx="27">
                  <c:v>140.42763024535699</c:v>
                </c:pt>
                <c:pt idx="28">
                  <c:v>144.624206708549</c:v>
                </c:pt>
                <c:pt idx="29">
                  <c:v>144.25215186760599</c:v>
                </c:pt>
                <c:pt idx="30">
                  <c:v>144.73229826805101</c:v>
                </c:pt>
                <c:pt idx="31">
                  <c:v>147.26348439491599</c:v>
                </c:pt>
                <c:pt idx="32">
                  <c:v>144.856575941133</c:v>
                </c:pt>
                <c:pt idx="33">
                  <c:v>140.716492188465</c:v>
                </c:pt>
                <c:pt idx="34">
                  <c:v>138.93564576245399</c:v>
                </c:pt>
                <c:pt idx="35">
                  <c:v>134.47371653747101</c:v>
                </c:pt>
                <c:pt idx="36">
                  <c:v>121.422857170849</c:v>
                </c:pt>
                <c:pt idx="37">
                  <c:v>110.938941421911</c:v>
                </c:pt>
                <c:pt idx="38">
                  <c:v>104.660225860377</c:v>
                </c:pt>
                <c:pt idx="39">
                  <c:v>102.584969184812</c:v>
                </c:pt>
                <c:pt idx="40">
                  <c:v>104.682183684427</c:v>
                </c:pt>
                <c:pt idx="41">
                  <c:v>103.201558916697</c:v>
                </c:pt>
                <c:pt idx="42">
                  <c:v>102.866670734354</c:v>
                </c:pt>
                <c:pt idx="43">
                  <c:v>103.130585222145</c:v>
                </c:pt>
                <c:pt idx="44">
                  <c:v>102.299494978672</c:v>
                </c:pt>
                <c:pt idx="45">
                  <c:v>105.236449044371</c:v>
                </c:pt>
                <c:pt idx="46">
                  <c:v>113.60526664241701</c:v>
                </c:pt>
                <c:pt idx="47">
                  <c:v>118.8856404287</c:v>
                </c:pt>
                <c:pt idx="48">
                  <c:v>115.12626705109</c:v>
                </c:pt>
                <c:pt idx="49">
                  <c:v>110.659033296144</c:v>
                </c:pt>
                <c:pt idx="50">
                  <c:v>110.248270209297</c:v>
                </c:pt>
                <c:pt idx="51">
                  <c:v>111.515039638826</c:v>
                </c:pt>
                <c:pt idx="52">
                  <c:v>114.406900758368</c:v>
                </c:pt>
                <c:pt idx="53">
                  <c:v>118.556021170959</c:v>
                </c:pt>
                <c:pt idx="54">
                  <c:v>123.175845154138</c:v>
                </c:pt>
                <c:pt idx="55">
                  <c:v>127.25735751531199</c:v>
                </c:pt>
                <c:pt idx="56">
                  <c:v>125.463318314874</c:v>
                </c:pt>
                <c:pt idx="57">
                  <c:v>126.43942194464</c:v>
                </c:pt>
                <c:pt idx="58">
                  <c:v>137.635687870921</c:v>
                </c:pt>
                <c:pt idx="59">
                  <c:v>144.286344506939</c:v>
                </c:pt>
                <c:pt idx="60">
                  <c:v>145.498938514396</c:v>
                </c:pt>
                <c:pt idx="61">
                  <c:v>148.86227515885099</c:v>
                </c:pt>
                <c:pt idx="62">
                  <c:v>146.27875362411601</c:v>
                </c:pt>
                <c:pt idx="63">
                  <c:v>144.50163257916799</c:v>
                </c:pt>
                <c:pt idx="64">
                  <c:v>146.93236862520899</c:v>
                </c:pt>
                <c:pt idx="65">
                  <c:v>148.834743766602</c:v>
                </c:pt>
                <c:pt idx="66">
                  <c:v>150.17135621325599</c:v>
                </c:pt>
                <c:pt idx="67">
                  <c:v>148.04098224945901</c:v>
                </c:pt>
                <c:pt idx="68">
                  <c:v>145.92507353214299</c:v>
                </c:pt>
                <c:pt idx="69">
                  <c:v>150.25561136733899</c:v>
                </c:pt>
                <c:pt idx="70">
                  <c:v>155.25984780393301</c:v>
                </c:pt>
                <c:pt idx="71">
                  <c:v>153.91569689850201</c:v>
                </c:pt>
                <c:pt idx="72">
                  <c:v>155.316002486896</c:v>
                </c:pt>
                <c:pt idx="73">
                  <c:v>159.13570022651101</c:v>
                </c:pt>
                <c:pt idx="74">
                  <c:v>159.46147410040101</c:v>
                </c:pt>
                <c:pt idx="75">
                  <c:v>158.70959497473601</c:v>
                </c:pt>
                <c:pt idx="76">
                  <c:v>160.351536038494</c:v>
                </c:pt>
                <c:pt idx="77">
                  <c:v>163.613901602824</c:v>
                </c:pt>
                <c:pt idx="78">
                  <c:v>165.87474901423101</c:v>
                </c:pt>
                <c:pt idx="79">
                  <c:v>168.011082028136</c:v>
                </c:pt>
                <c:pt idx="80">
                  <c:v>164.49898932556201</c:v>
                </c:pt>
                <c:pt idx="81">
                  <c:v>158.523728748747</c:v>
                </c:pt>
                <c:pt idx="82">
                  <c:v>161.190131100347</c:v>
                </c:pt>
                <c:pt idx="83">
                  <c:v>165.348711678764</c:v>
                </c:pt>
                <c:pt idx="84">
                  <c:v>168.480213254527</c:v>
                </c:pt>
                <c:pt idx="85">
                  <c:v>179.88505000732701</c:v>
                </c:pt>
                <c:pt idx="86">
                  <c:v>190.76482986879901</c:v>
                </c:pt>
                <c:pt idx="87">
                  <c:v>194.448073616633</c:v>
                </c:pt>
                <c:pt idx="88">
                  <c:v>196.46350868370399</c:v>
                </c:pt>
                <c:pt idx="89">
                  <c:v>199.07370426395801</c:v>
                </c:pt>
                <c:pt idx="90">
                  <c:v>201.44230830638199</c:v>
                </c:pt>
                <c:pt idx="91">
                  <c:v>197.31031058755801</c:v>
                </c:pt>
                <c:pt idx="92">
                  <c:v>193.289412848609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47-495D-8999-8A9544869C2C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Regional!$N$23:$N$115</c:f>
              <c:numCache>
                <c:formatCode>[$-409]mmm\-yy;@</c:formatCode>
                <c:ptCount val="9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</c:numCache>
            </c:numRef>
          </c:xVal>
          <c:yVal>
            <c:numRef>
              <c:f>Regional!$T$23:$T$115</c:f>
              <c:numCache>
                <c:formatCode>0</c:formatCode>
                <c:ptCount val="93"/>
                <c:pt idx="0">
                  <c:v>75.702485261030105</c:v>
                </c:pt>
                <c:pt idx="1">
                  <c:v>84.365994777786398</c:v>
                </c:pt>
                <c:pt idx="2">
                  <c:v>96.931969439345593</c:v>
                </c:pt>
                <c:pt idx="3">
                  <c:v>100</c:v>
                </c:pt>
                <c:pt idx="4">
                  <c:v>103.576160307904</c:v>
                </c:pt>
                <c:pt idx="5">
                  <c:v>109.18987148770699</c:v>
                </c:pt>
                <c:pt idx="6">
                  <c:v>107.23884805437</c:v>
                </c:pt>
                <c:pt idx="7">
                  <c:v>102.63785032222999</c:v>
                </c:pt>
                <c:pt idx="8">
                  <c:v>102.906581292235</c:v>
                </c:pt>
                <c:pt idx="9">
                  <c:v>106.806265225991</c:v>
                </c:pt>
                <c:pt idx="10">
                  <c:v>106.765981899525</c:v>
                </c:pt>
                <c:pt idx="11">
                  <c:v>103.978015001909</c:v>
                </c:pt>
                <c:pt idx="12">
                  <c:v>106.608962019651</c:v>
                </c:pt>
                <c:pt idx="13">
                  <c:v>106.472856719964</c:v>
                </c:pt>
                <c:pt idx="14">
                  <c:v>102.564698806848</c:v>
                </c:pt>
                <c:pt idx="15">
                  <c:v>108.33084443544701</c:v>
                </c:pt>
                <c:pt idx="16">
                  <c:v>122.880060146831</c:v>
                </c:pt>
                <c:pt idx="17">
                  <c:v>128.487535025249</c:v>
                </c:pt>
                <c:pt idx="18">
                  <c:v>125.51670966714499</c:v>
                </c:pt>
                <c:pt idx="19">
                  <c:v>129.983239247364</c:v>
                </c:pt>
                <c:pt idx="20">
                  <c:v>138.036771528419</c:v>
                </c:pt>
                <c:pt idx="21">
                  <c:v>137.75968994901501</c:v>
                </c:pt>
                <c:pt idx="22">
                  <c:v>142.00885513564401</c:v>
                </c:pt>
                <c:pt idx="23">
                  <c:v>154.88872710685001</c:v>
                </c:pt>
                <c:pt idx="24">
                  <c:v>161.31256588476299</c:v>
                </c:pt>
                <c:pt idx="25">
                  <c:v>167.78558906089401</c:v>
                </c:pt>
                <c:pt idx="26">
                  <c:v>179.71320668227301</c:v>
                </c:pt>
                <c:pt idx="27">
                  <c:v>190.10169415898901</c:v>
                </c:pt>
                <c:pt idx="28">
                  <c:v>193.79937270809401</c:v>
                </c:pt>
                <c:pt idx="29">
                  <c:v>191.98990614753799</c:v>
                </c:pt>
                <c:pt idx="30">
                  <c:v>195.577349731704</c:v>
                </c:pt>
                <c:pt idx="31">
                  <c:v>198.523378867422</c:v>
                </c:pt>
                <c:pt idx="32">
                  <c:v>182.86765163043401</c:v>
                </c:pt>
                <c:pt idx="33">
                  <c:v>173.47426853265</c:v>
                </c:pt>
                <c:pt idx="34">
                  <c:v>177.152740636018</c:v>
                </c:pt>
                <c:pt idx="35">
                  <c:v>175.19514322866499</c:v>
                </c:pt>
                <c:pt idx="36">
                  <c:v>158.82748654687799</c:v>
                </c:pt>
                <c:pt idx="37">
                  <c:v>131.761059272724</c:v>
                </c:pt>
                <c:pt idx="38">
                  <c:v>119.450783144773</c:v>
                </c:pt>
                <c:pt idx="39">
                  <c:v>124.490840716438</c:v>
                </c:pt>
                <c:pt idx="40">
                  <c:v>136.01945688599</c:v>
                </c:pt>
                <c:pt idx="41">
                  <c:v>142.197002700669</c:v>
                </c:pt>
                <c:pt idx="42">
                  <c:v>140.65682741044401</c:v>
                </c:pt>
                <c:pt idx="43">
                  <c:v>144.058958797564</c:v>
                </c:pt>
                <c:pt idx="44">
                  <c:v>151.97494266296201</c:v>
                </c:pt>
                <c:pt idx="45">
                  <c:v>152.930064637844</c:v>
                </c:pt>
                <c:pt idx="46">
                  <c:v>150.307120679653</c:v>
                </c:pt>
                <c:pt idx="47">
                  <c:v>154.923277430285</c:v>
                </c:pt>
                <c:pt idx="48">
                  <c:v>159.21816860262999</c:v>
                </c:pt>
                <c:pt idx="49">
                  <c:v>159.26059398326399</c:v>
                </c:pt>
                <c:pt idx="50">
                  <c:v>163.380890664026</c:v>
                </c:pt>
                <c:pt idx="51">
                  <c:v>169.828598812764</c:v>
                </c:pt>
                <c:pt idx="52">
                  <c:v>175.826570969388</c:v>
                </c:pt>
                <c:pt idx="53">
                  <c:v>186.028589174747</c:v>
                </c:pt>
                <c:pt idx="54">
                  <c:v>193.29396835008299</c:v>
                </c:pt>
                <c:pt idx="55">
                  <c:v>190.435386316452</c:v>
                </c:pt>
                <c:pt idx="56">
                  <c:v>183.171964780314</c:v>
                </c:pt>
                <c:pt idx="57">
                  <c:v>181.42373971557001</c:v>
                </c:pt>
                <c:pt idx="58">
                  <c:v>190.28042494952899</c:v>
                </c:pt>
                <c:pt idx="59">
                  <c:v>203.20588045199401</c:v>
                </c:pt>
                <c:pt idx="60">
                  <c:v>215.10965556875399</c:v>
                </c:pt>
                <c:pt idx="61">
                  <c:v>226.35228098733799</c:v>
                </c:pt>
                <c:pt idx="62">
                  <c:v>226.93240521054099</c:v>
                </c:pt>
                <c:pt idx="63">
                  <c:v>220.13112582456</c:v>
                </c:pt>
                <c:pt idx="64">
                  <c:v>218.178250542256</c:v>
                </c:pt>
                <c:pt idx="65">
                  <c:v>214.87336225600001</c:v>
                </c:pt>
                <c:pt idx="66">
                  <c:v>212.45676111770999</c:v>
                </c:pt>
                <c:pt idx="67">
                  <c:v>210.65890034960199</c:v>
                </c:pt>
                <c:pt idx="68">
                  <c:v>215.85579264371401</c:v>
                </c:pt>
                <c:pt idx="69">
                  <c:v>233.059248779706</c:v>
                </c:pt>
                <c:pt idx="70">
                  <c:v>237.976564637179</c:v>
                </c:pt>
                <c:pt idx="71">
                  <c:v>243.709794016724</c:v>
                </c:pt>
                <c:pt idx="72">
                  <c:v>255.34032191559999</c:v>
                </c:pt>
                <c:pt idx="73">
                  <c:v>239.76566708852999</c:v>
                </c:pt>
                <c:pt idx="74">
                  <c:v>220.087218565527</c:v>
                </c:pt>
                <c:pt idx="75">
                  <c:v>217.62671366778</c:v>
                </c:pt>
                <c:pt idx="76">
                  <c:v>230.61731068874701</c:v>
                </c:pt>
                <c:pt idx="77">
                  <c:v>244.27396927113901</c:v>
                </c:pt>
                <c:pt idx="78">
                  <c:v>240.90227367338301</c:v>
                </c:pt>
                <c:pt idx="79">
                  <c:v>237.55892675275501</c:v>
                </c:pt>
                <c:pt idx="80">
                  <c:v>239.840994379428</c:v>
                </c:pt>
                <c:pt idx="81">
                  <c:v>249.61565701148299</c:v>
                </c:pt>
                <c:pt idx="82">
                  <c:v>261.302484663722</c:v>
                </c:pt>
                <c:pt idx="83">
                  <c:v>258.70002667496198</c:v>
                </c:pt>
                <c:pt idx="84">
                  <c:v>249.10891815223499</c:v>
                </c:pt>
                <c:pt idx="85">
                  <c:v>259.44633966234397</c:v>
                </c:pt>
                <c:pt idx="86">
                  <c:v>290.96451851303601</c:v>
                </c:pt>
                <c:pt idx="87">
                  <c:v>298.61206446359398</c:v>
                </c:pt>
                <c:pt idx="88">
                  <c:v>275.03656738089302</c:v>
                </c:pt>
                <c:pt idx="89">
                  <c:v>258.704587508457</c:v>
                </c:pt>
                <c:pt idx="90">
                  <c:v>249.680060223808</c:v>
                </c:pt>
                <c:pt idx="91">
                  <c:v>254.030372651736</c:v>
                </c:pt>
                <c:pt idx="92">
                  <c:v>258.83849807316301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47-495D-8999-8A9544869C2C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Regional!$N$23:$N$115</c:f>
              <c:numCache>
                <c:formatCode>[$-409]mmm\-yy;@</c:formatCode>
                <c:ptCount val="9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</c:numCache>
            </c:numRef>
          </c:xVal>
          <c:yVal>
            <c:numRef>
              <c:f>Regional!$U$23:$U$115</c:f>
              <c:numCache>
                <c:formatCode>0</c:formatCode>
                <c:ptCount val="93"/>
                <c:pt idx="0">
                  <c:v>98.236376647453994</c:v>
                </c:pt>
                <c:pt idx="1">
                  <c:v>98.093275110076405</c:v>
                </c:pt>
                <c:pt idx="2">
                  <c:v>98.910136604209498</c:v>
                </c:pt>
                <c:pt idx="3">
                  <c:v>100</c:v>
                </c:pt>
                <c:pt idx="4">
                  <c:v>100.552518951351</c:v>
                </c:pt>
                <c:pt idx="5">
                  <c:v>99.7533058079093</c:v>
                </c:pt>
                <c:pt idx="6">
                  <c:v>98.199312530747505</c:v>
                </c:pt>
                <c:pt idx="7">
                  <c:v>99.090543881119999</c:v>
                </c:pt>
                <c:pt idx="8">
                  <c:v>102.39198793656401</c:v>
                </c:pt>
                <c:pt idx="9">
                  <c:v>104.000356170136</c:v>
                </c:pt>
                <c:pt idx="10">
                  <c:v>104.78674314486599</c:v>
                </c:pt>
                <c:pt idx="11">
                  <c:v>107.90798523248201</c:v>
                </c:pt>
                <c:pt idx="12">
                  <c:v>111.84410701140899</c:v>
                </c:pt>
                <c:pt idx="13">
                  <c:v>113.270044042341</c:v>
                </c:pt>
                <c:pt idx="14">
                  <c:v>111.919295869252</c:v>
                </c:pt>
                <c:pt idx="15">
                  <c:v>112.351253809982</c:v>
                </c:pt>
                <c:pt idx="16">
                  <c:v>116.63871276098401</c:v>
                </c:pt>
                <c:pt idx="17">
                  <c:v>123.18554316406799</c:v>
                </c:pt>
                <c:pt idx="18">
                  <c:v>129.247923808081</c:v>
                </c:pt>
                <c:pt idx="19">
                  <c:v>133.43170090969301</c:v>
                </c:pt>
                <c:pt idx="20">
                  <c:v>137.65174196250101</c:v>
                </c:pt>
                <c:pt idx="21">
                  <c:v>144.90950135695201</c:v>
                </c:pt>
                <c:pt idx="22">
                  <c:v>154.00563781479499</c:v>
                </c:pt>
                <c:pt idx="23">
                  <c:v>157.871294695361</c:v>
                </c:pt>
                <c:pt idx="24">
                  <c:v>158.108963629084</c:v>
                </c:pt>
                <c:pt idx="25">
                  <c:v>159.78370723046601</c:v>
                </c:pt>
                <c:pt idx="26">
                  <c:v>159.24179648437001</c:v>
                </c:pt>
                <c:pt idx="27">
                  <c:v>158.80573189638099</c:v>
                </c:pt>
                <c:pt idx="28">
                  <c:v>162.00038317189001</c:v>
                </c:pt>
                <c:pt idx="29">
                  <c:v>164.84340709654799</c:v>
                </c:pt>
                <c:pt idx="30">
                  <c:v>164.58413648344001</c:v>
                </c:pt>
                <c:pt idx="31">
                  <c:v>162.09695910097699</c:v>
                </c:pt>
                <c:pt idx="32">
                  <c:v>157.815586257386</c:v>
                </c:pt>
                <c:pt idx="33">
                  <c:v>153.43720071029</c:v>
                </c:pt>
                <c:pt idx="34">
                  <c:v>148.02270161241799</c:v>
                </c:pt>
                <c:pt idx="35">
                  <c:v>141.53823462582699</c:v>
                </c:pt>
                <c:pt idx="36">
                  <c:v>132.41126266741199</c:v>
                </c:pt>
                <c:pt idx="37">
                  <c:v>120.738128009907</c:v>
                </c:pt>
                <c:pt idx="38">
                  <c:v>113.39515698611</c:v>
                </c:pt>
                <c:pt idx="39">
                  <c:v>111.015448543559</c:v>
                </c:pt>
                <c:pt idx="40">
                  <c:v>111.55233395250499</c:v>
                </c:pt>
                <c:pt idx="41">
                  <c:v>116.97760592474501</c:v>
                </c:pt>
                <c:pt idx="42">
                  <c:v>125.105526757875</c:v>
                </c:pt>
                <c:pt idx="43">
                  <c:v>129.40179964180999</c:v>
                </c:pt>
                <c:pt idx="44">
                  <c:v>129.18791424902301</c:v>
                </c:pt>
                <c:pt idx="45">
                  <c:v>127.43631278585499</c:v>
                </c:pt>
                <c:pt idx="46">
                  <c:v>128.476166186878</c:v>
                </c:pt>
                <c:pt idx="47">
                  <c:v>130.962303843771</c:v>
                </c:pt>
                <c:pt idx="48">
                  <c:v>131.066003042311</c:v>
                </c:pt>
                <c:pt idx="49">
                  <c:v>132.25441852472099</c:v>
                </c:pt>
                <c:pt idx="50">
                  <c:v>135.53031594612301</c:v>
                </c:pt>
                <c:pt idx="51">
                  <c:v>138.17112621292</c:v>
                </c:pt>
                <c:pt idx="52">
                  <c:v>140.93767667684801</c:v>
                </c:pt>
                <c:pt idx="53">
                  <c:v>143.85669937345699</c:v>
                </c:pt>
                <c:pt idx="54">
                  <c:v>146.4920618315</c:v>
                </c:pt>
                <c:pt idx="55">
                  <c:v>149.31386776554001</c:v>
                </c:pt>
                <c:pt idx="56">
                  <c:v>152.06359005697499</c:v>
                </c:pt>
                <c:pt idx="57">
                  <c:v>154.83803210032499</c:v>
                </c:pt>
                <c:pt idx="58">
                  <c:v>157.53776585445499</c:v>
                </c:pt>
                <c:pt idx="59">
                  <c:v>161.68380122701399</c:v>
                </c:pt>
                <c:pt idx="60">
                  <c:v>167.44365445055701</c:v>
                </c:pt>
                <c:pt idx="61">
                  <c:v>171.22965369648901</c:v>
                </c:pt>
                <c:pt idx="62">
                  <c:v>173.89540684085401</c:v>
                </c:pt>
                <c:pt idx="63">
                  <c:v>175.34702371306901</c:v>
                </c:pt>
                <c:pt idx="64">
                  <c:v>175.85836521893299</c:v>
                </c:pt>
                <c:pt idx="65">
                  <c:v>180.30446138727601</c:v>
                </c:pt>
                <c:pt idx="66">
                  <c:v>183.553899132677</c:v>
                </c:pt>
                <c:pt idx="67">
                  <c:v>182.143160800082</c:v>
                </c:pt>
                <c:pt idx="68">
                  <c:v>183.05090853016199</c:v>
                </c:pt>
                <c:pt idx="69">
                  <c:v>187.77178275135799</c:v>
                </c:pt>
                <c:pt idx="70">
                  <c:v>191.880394073281</c:v>
                </c:pt>
                <c:pt idx="71">
                  <c:v>193.79607091598501</c:v>
                </c:pt>
                <c:pt idx="72">
                  <c:v>196.34219131826799</c:v>
                </c:pt>
                <c:pt idx="73">
                  <c:v>201.79003716610299</c:v>
                </c:pt>
                <c:pt idx="74">
                  <c:v>205.968187022872</c:v>
                </c:pt>
                <c:pt idx="75">
                  <c:v>206.38346861521299</c:v>
                </c:pt>
                <c:pt idx="76">
                  <c:v>209.390128915502</c:v>
                </c:pt>
                <c:pt idx="77">
                  <c:v>213.35709713192099</c:v>
                </c:pt>
                <c:pt idx="78">
                  <c:v>213.855973583739</c:v>
                </c:pt>
                <c:pt idx="79">
                  <c:v>216.709949539989</c:v>
                </c:pt>
                <c:pt idx="80">
                  <c:v>222.28397226907799</c:v>
                </c:pt>
                <c:pt idx="81">
                  <c:v>226.15532557089199</c:v>
                </c:pt>
                <c:pt idx="82">
                  <c:v>230.25173201026001</c:v>
                </c:pt>
                <c:pt idx="83">
                  <c:v>235.240974628581</c:v>
                </c:pt>
                <c:pt idx="84">
                  <c:v>240.83353907189399</c:v>
                </c:pt>
                <c:pt idx="85">
                  <c:v>252.77961884004</c:v>
                </c:pt>
                <c:pt idx="86">
                  <c:v>273.075579885401</c:v>
                </c:pt>
                <c:pt idx="87">
                  <c:v>289.08304976728402</c:v>
                </c:pt>
                <c:pt idx="88">
                  <c:v>300.72440697255598</c:v>
                </c:pt>
                <c:pt idx="89">
                  <c:v>312.04565655405798</c:v>
                </c:pt>
                <c:pt idx="90">
                  <c:v>308.636749683424</c:v>
                </c:pt>
                <c:pt idx="91">
                  <c:v>295.31369311857799</c:v>
                </c:pt>
                <c:pt idx="92">
                  <c:v>289.32051343779398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047-495D-8999-8A9544869C2C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Regional!$N$23:$N$115</c:f>
              <c:numCache>
                <c:formatCode>[$-409]mmm\-yy;@</c:formatCode>
                <c:ptCount val="9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</c:numCache>
            </c:numRef>
          </c:xVal>
          <c:yVal>
            <c:numRef>
              <c:f>Regional!$V$23:$V$115</c:f>
              <c:numCache>
                <c:formatCode>0</c:formatCode>
                <c:ptCount val="93"/>
                <c:pt idx="0">
                  <c:v>90.854151239658805</c:v>
                </c:pt>
                <c:pt idx="1">
                  <c:v>94.708166814344594</c:v>
                </c:pt>
                <c:pt idx="2">
                  <c:v>97.801233611974297</c:v>
                </c:pt>
                <c:pt idx="3">
                  <c:v>100</c:v>
                </c:pt>
                <c:pt idx="4">
                  <c:v>99.994938854566399</c:v>
                </c:pt>
                <c:pt idx="5">
                  <c:v>98.759782232246707</c:v>
                </c:pt>
                <c:pt idx="6">
                  <c:v>98.259302187641495</c:v>
                </c:pt>
                <c:pt idx="7">
                  <c:v>98.504538824237201</c:v>
                </c:pt>
                <c:pt idx="8">
                  <c:v>99.454669626725703</c:v>
                </c:pt>
                <c:pt idx="9">
                  <c:v>99.932525729072097</c:v>
                </c:pt>
                <c:pt idx="10">
                  <c:v>100.912563153961</c:v>
                </c:pt>
                <c:pt idx="11">
                  <c:v>103.615312656808</c:v>
                </c:pt>
                <c:pt idx="12">
                  <c:v>106.62817890817</c:v>
                </c:pt>
                <c:pt idx="13">
                  <c:v>109.61299932868</c:v>
                </c:pt>
                <c:pt idx="14">
                  <c:v>110.627340473088</c:v>
                </c:pt>
                <c:pt idx="15">
                  <c:v>110.94428123176</c:v>
                </c:pt>
                <c:pt idx="16">
                  <c:v>115.014591899815</c:v>
                </c:pt>
                <c:pt idx="17">
                  <c:v>121.619172428293</c:v>
                </c:pt>
                <c:pt idx="18">
                  <c:v>126.224541103372</c:v>
                </c:pt>
                <c:pt idx="19">
                  <c:v>128.01919991498701</c:v>
                </c:pt>
                <c:pt idx="20">
                  <c:v>130.922005656333</c:v>
                </c:pt>
                <c:pt idx="21">
                  <c:v>136.07254348803201</c:v>
                </c:pt>
                <c:pt idx="22">
                  <c:v>141.58974977963399</c:v>
                </c:pt>
                <c:pt idx="23">
                  <c:v>147.13644069230401</c:v>
                </c:pt>
                <c:pt idx="24">
                  <c:v>151.97942068279201</c:v>
                </c:pt>
                <c:pt idx="25">
                  <c:v>154.81863872833699</c:v>
                </c:pt>
                <c:pt idx="26">
                  <c:v>157.39319476348899</c:v>
                </c:pt>
                <c:pt idx="27">
                  <c:v>161.59079727533401</c:v>
                </c:pt>
                <c:pt idx="28">
                  <c:v>167.529547404635</c:v>
                </c:pt>
                <c:pt idx="29">
                  <c:v>174.43084135987201</c:v>
                </c:pt>
                <c:pt idx="30">
                  <c:v>176.78652733304199</c:v>
                </c:pt>
                <c:pt idx="31">
                  <c:v>171.865308498145</c:v>
                </c:pt>
                <c:pt idx="32">
                  <c:v>166.80026865896701</c:v>
                </c:pt>
                <c:pt idx="33">
                  <c:v>164.86031682798799</c:v>
                </c:pt>
                <c:pt idx="34">
                  <c:v>160.418345455761</c:v>
                </c:pt>
                <c:pt idx="35">
                  <c:v>152.49768697629199</c:v>
                </c:pt>
                <c:pt idx="36">
                  <c:v>138.92892724370199</c:v>
                </c:pt>
                <c:pt idx="37">
                  <c:v>126.386386577107</c:v>
                </c:pt>
                <c:pt idx="38">
                  <c:v>118.12418469363099</c:v>
                </c:pt>
                <c:pt idx="39">
                  <c:v>109.90978922059401</c:v>
                </c:pt>
                <c:pt idx="40">
                  <c:v>110.458403957296</c:v>
                </c:pt>
                <c:pt idx="41">
                  <c:v>118.370786576591</c:v>
                </c:pt>
                <c:pt idx="42">
                  <c:v>120.690536027859</c:v>
                </c:pt>
                <c:pt idx="43">
                  <c:v>120.428260808242</c:v>
                </c:pt>
                <c:pt idx="44">
                  <c:v>123.620455864745</c:v>
                </c:pt>
                <c:pt idx="45">
                  <c:v>126.42782024844701</c:v>
                </c:pt>
                <c:pt idx="46">
                  <c:v>128.16226154658401</c:v>
                </c:pt>
                <c:pt idx="47">
                  <c:v>130.11962810268699</c:v>
                </c:pt>
                <c:pt idx="48">
                  <c:v>131.15320577299599</c:v>
                </c:pt>
                <c:pt idx="49">
                  <c:v>133.70916615979499</c:v>
                </c:pt>
                <c:pt idx="50">
                  <c:v>137.70632276478801</c:v>
                </c:pt>
                <c:pt idx="51">
                  <c:v>139.30790214312799</c:v>
                </c:pt>
                <c:pt idx="52">
                  <c:v>142.67980637628</c:v>
                </c:pt>
                <c:pt idx="53">
                  <c:v>147.913589587567</c:v>
                </c:pt>
                <c:pt idx="54">
                  <c:v>151.215465898242</c:v>
                </c:pt>
                <c:pt idx="55">
                  <c:v>154.53050311895001</c:v>
                </c:pt>
                <c:pt idx="56">
                  <c:v>159.288355931518</c:v>
                </c:pt>
                <c:pt idx="57">
                  <c:v>165.93724236067899</c:v>
                </c:pt>
                <c:pt idx="58">
                  <c:v>171.204611653234</c:v>
                </c:pt>
                <c:pt idx="59">
                  <c:v>174.47649625762401</c:v>
                </c:pt>
                <c:pt idx="60">
                  <c:v>178.97775906882899</c:v>
                </c:pt>
                <c:pt idx="61">
                  <c:v>182.40331251435299</c:v>
                </c:pt>
                <c:pt idx="62">
                  <c:v>184.27164634798399</c:v>
                </c:pt>
                <c:pt idx="63">
                  <c:v>186.65690906539299</c:v>
                </c:pt>
                <c:pt idx="64">
                  <c:v>190.03084575416199</c:v>
                </c:pt>
                <c:pt idx="65">
                  <c:v>196.539935707875</c:v>
                </c:pt>
                <c:pt idx="66">
                  <c:v>203.63628215565299</c:v>
                </c:pt>
                <c:pt idx="67">
                  <c:v>205.758044069303</c:v>
                </c:pt>
                <c:pt idx="68">
                  <c:v>206.41401509343001</c:v>
                </c:pt>
                <c:pt idx="69">
                  <c:v>210.782931049984</c:v>
                </c:pt>
                <c:pt idx="70">
                  <c:v>216.99176224810199</c:v>
                </c:pt>
                <c:pt idx="71">
                  <c:v>222.258585415384</c:v>
                </c:pt>
                <c:pt idx="72">
                  <c:v>223.51175762931999</c:v>
                </c:pt>
                <c:pt idx="73">
                  <c:v>225.187844643354</c:v>
                </c:pt>
                <c:pt idx="74">
                  <c:v>231.12455782969701</c:v>
                </c:pt>
                <c:pt idx="75">
                  <c:v>237.572389740912</c:v>
                </c:pt>
                <c:pt idx="76">
                  <c:v>243.577959731482</c:v>
                </c:pt>
                <c:pt idx="77">
                  <c:v>248.72025137005701</c:v>
                </c:pt>
                <c:pt idx="78">
                  <c:v>251.69607826369099</c:v>
                </c:pt>
                <c:pt idx="79">
                  <c:v>252.171908766775</c:v>
                </c:pt>
                <c:pt idx="80">
                  <c:v>253.21574224588099</c:v>
                </c:pt>
                <c:pt idx="81">
                  <c:v>254.653200997407</c:v>
                </c:pt>
                <c:pt idx="82">
                  <c:v>263.38762432889303</c:v>
                </c:pt>
                <c:pt idx="83">
                  <c:v>275.99406202814799</c:v>
                </c:pt>
                <c:pt idx="84">
                  <c:v>283.82049677864501</c:v>
                </c:pt>
                <c:pt idx="85">
                  <c:v>293.567590364588</c:v>
                </c:pt>
                <c:pt idx="86">
                  <c:v>308.92605695811301</c:v>
                </c:pt>
                <c:pt idx="87">
                  <c:v>325.95735039681398</c:v>
                </c:pt>
                <c:pt idx="88">
                  <c:v>337.797440937602</c:v>
                </c:pt>
                <c:pt idx="89">
                  <c:v>349.32234379759501</c:v>
                </c:pt>
                <c:pt idx="90">
                  <c:v>347.98975494642502</c:v>
                </c:pt>
                <c:pt idx="91">
                  <c:v>325.479072358194</c:v>
                </c:pt>
                <c:pt idx="92">
                  <c:v>319.454738719945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047-495D-8999-8A9544869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2856"/>
        <c:axId val="528473248"/>
      </c:scatterChart>
      <c:valAx>
        <c:axId val="528472856"/>
        <c:scaling>
          <c:orientation val="minMax"/>
          <c:max val="4507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3248"/>
        <c:crosses val="autoZero"/>
        <c:crossBetween val="midCat"/>
        <c:majorUnit val="365"/>
      </c:valAx>
      <c:valAx>
        <c:axId val="52847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RegionalPropertyType!$N$6:$N$98</c:f>
              <c:numCache>
                <c:formatCode>[$-409]mmm\-yy;@</c:formatCode>
                <c:ptCount val="9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</c:numCache>
            </c:numRef>
          </c:xVal>
          <c:yVal>
            <c:numRef>
              <c:f>RegionalPropertyType!$O$6:$O$98</c:f>
              <c:numCache>
                <c:formatCode>0</c:formatCode>
                <c:ptCount val="93"/>
                <c:pt idx="0">
                  <c:v>89.674255928051195</c:v>
                </c:pt>
                <c:pt idx="1">
                  <c:v>93.723390295744906</c:v>
                </c:pt>
                <c:pt idx="2">
                  <c:v>98.096330754082302</c:v>
                </c:pt>
                <c:pt idx="3">
                  <c:v>100</c:v>
                </c:pt>
                <c:pt idx="4">
                  <c:v>100.117447052209</c:v>
                </c:pt>
                <c:pt idx="5">
                  <c:v>100.43842300276</c:v>
                </c:pt>
                <c:pt idx="6">
                  <c:v>101.873800365869</c:v>
                </c:pt>
                <c:pt idx="7">
                  <c:v>103.76716936848599</c:v>
                </c:pt>
                <c:pt idx="8">
                  <c:v>104.23773881162801</c:v>
                </c:pt>
                <c:pt idx="9">
                  <c:v>103.820013891166</c:v>
                </c:pt>
                <c:pt idx="10">
                  <c:v>103.576712204766</c:v>
                </c:pt>
                <c:pt idx="11">
                  <c:v>105.384556741472</c:v>
                </c:pt>
                <c:pt idx="12">
                  <c:v>110.071672959409</c:v>
                </c:pt>
                <c:pt idx="13">
                  <c:v>113.29284496537799</c:v>
                </c:pt>
                <c:pt idx="14">
                  <c:v>112.40526296251799</c:v>
                </c:pt>
                <c:pt idx="15">
                  <c:v>112.470443976895</c:v>
                </c:pt>
                <c:pt idx="16">
                  <c:v>116.367473337215</c:v>
                </c:pt>
                <c:pt idx="17">
                  <c:v>120.614642891987</c:v>
                </c:pt>
                <c:pt idx="18">
                  <c:v>121.359588095414</c:v>
                </c:pt>
                <c:pt idx="19">
                  <c:v>120.769526730248</c:v>
                </c:pt>
                <c:pt idx="20">
                  <c:v>122.16529536576201</c:v>
                </c:pt>
                <c:pt idx="21">
                  <c:v>125.527267550301</c:v>
                </c:pt>
                <c:pt idx="22">
                  <c:v>129.51292316608399</c:v>
                </c:pt>
                <c:pt idx="23">
                  <c:v>130.59798020353699</c:v>
                </c:pt>
                <c:pt idx="24">
                  <c:v>127.07103515487201</c:v>
                </c:pt>
                <c:pt idx="25">
                  <c:v>123.026505784677</c:v>
                </c:pt>
                <c:pt idx="26">
                  <c:v>124.47554863863201</c:v>
                </c:pt>
                <c:pt idx="27">
                  <c:v>127.86701463378</c:v>
                </c:pt>
                <c:pt idx="28">
                  <c:v>128.75425885896601</c:v>
                </c:pt>
                <c:pt idx="29">
                  <c:v>129.90068491884401</c:v>
                </c:pt>
                <c:pt idx="30">
                  <c:v>129.66170832074999</c:v>
                </c:pt>
                <c:pt idx="31">
                  <c:v>127.89117769271201</c:v>
                </c:pt>
                <c:pt idx="32">
                  <c:v>125.158887496311</c:v>
                </c:pt>
                <c:pt idx="33">
                  <c:v>119.849454534218</c:v>
                </c:pt>
                <c:pt idx="34">
                  <c:v>112.85015070095599</c:v>
                </c:pt>
                <c:pt idx="35">
                  <c:v>106.25912410775</c:v>
                </c:pt>
                <c:pt idx="36">
                  <c:v>98.4208652778523</c:v>
                </c:pt>
                <c:pt idx="37">
                  <c:v>92.684962320327003</c:v>
                </c:pt>
                <c:pt idx="38">
                  <c:v>93.024952387750901</c:v>
                </c:pt>
                <c:pt idx="39">
                  <c:v>92.794557548378705</c:v>
                </c:pt>
                <c:pt idx="40">
                  <c:v>88.308059401902</c:v>
                </c:pt>
                <c:pt idx="41">
                  <c:v>84.294153086146693</c:v>
                </c:pt>
                <c:pt idx="42">
                  <c:v>81.109311399757004</c:v>
                </c:pt>
                <c:pt idx="43">
                  <c:v>77.930426924043005</c:v>
                </c:pt>
                <c:pt idx="44">
                  <c:v>77.067723310187603</c:v>
                </c:pt>
                <c:pt idx="45">
                  <c:v>78.849412893988401</c:v>
                </c:pt>
                <c:pt idx="46">
                  <c:v>80.306759184815505</c:v>
                </c:pt>
                <c:pt idx="47">
                  <c:v>79.826723589798107</c:v>
                </c:pt>
                <c:pt idx="48">
                  <c:v>77.8421176308821</c:v>
                </c:pt>
                <c:pt idx="49">
                  <c:v>75.120041382679602</c:v>
                </c:pt>
                <c:pt idx="50">
                  <c:v>74.250882639105399</c:v>
                </c:pt>
                <c:pt idx="51">
                  <c:v>75.391540515148094</c:v>
                </c:pt>
                <c:pt idx="52">
                  <c:v>77.740848477841595</c:v>
                </c:pt>
                <c:pt idx="53">
                  <c:v>80.504583837070697</c:v>
                </c:pt>
                <c:pt idx="54">
                  <c:v>82.233310828284402</c:v>
                </c:pt>
                <c:pt idx="55">
                  <c:v>82.865723562055294</c:v>
                </c:pt>
                <c:pt idx="56">
                  <c:v>83.2863796456123</c:v>
                </c:pt>
                <c:pt idx="57">
                  <c:v>84.400806935690596</c:v>
                </c:pt>
                <c:pt idx="58">
                  <c:v>86.815153959486906</c:v>
                </c:pt>
                <c:pt idx="59">
                  <c:v>89.099700489995598</c:v>
                </c:pt>
                <c:pt idx="60">
                  <c:v>89.980900535886704</c:v>
                </c:pt>
                <c:pt idx="61">
                  <c:v>90.902010654967398</c:v>
                </c:pt>
                <c:pt idx="62">
                  <c:v>91.825813795218707</c:v>
                </c:pt>
                <c:pt idx="63">
                  <c:v>91.715250088747197</c:v>
                </c:pt>
                <c:pt idx="64">
                  <c:v>91.912729269775994</c:v>
                </c:pt>
                <c:pt idx="65">
                  <c:v>93.557844103567405</c:v>
                </c:pt>
                <c:pt idx="66">
                  <c:v>95.885260235208193</c:v>
                </c:pt>
                <c:pt idx="67">
                  <c:v>98.865926918426894</c:v>
                </c:pt>
                <c:pt idx="68">
                  <c:v>105.36140081013301</c:v>
                </c:pt>
                <c:pt idx="69">
                  <c:v>114.336093769477</c:v>
                </c:pt>
                <c:pt idx="70">
                  <c:v>114.066041163069</c:v>
                </c:pt>
                <c:pt idx="71">
                  <c:v>108.547763757232</c:v>
                </c:pt>
                <c:pt idx="72">
                  <c:v>108.16960451641199</c:v>
                </c:pt>
                <c:pt idx="73">
                  <c:v>111.49341841805401</c:v>
                </c:pt>
                <c:pt idx="74">
                  <c:v>113.834808713553</c:v>
                </c:pt>
                <c:pt idx="75">
                  <c:v>113.258407639666</c:v>
                </c:pt>
                <c:pt idx="76">
                  <c:v>113.895384682786</c:v>
                </c:pt>
                <c:pt idx="77">
                  <c:v>116.04182850154599</c:v>
                </c:pt>
                <c:pt idx="78">
                  <c:v>118.046402808718</c:v>
                </c:pt>
                <c:pt idx="79">
                  <c:v>118.548716674357</c:v>
                </c:pt>
                <c:pt idx="80">
                  <c:v>117.13682717701199</c:v>
                </c:pt>
                <c:pt idx="81">
                  <c:v>113.67271338276301</c:v>
                </c:pt>
                <c:pt idx="82">
                  <c:v>115.999168952799</c:v>
                </c:pt>
                <c:pt idx="83">
                  <c:v>122.749480913216</c:v>
                </c:pt>
                <c:pt idx="84">
                  <c:v>125.915899036388</c:v>
                </c:pt>
                <c:pt idx="85">
                  <c:v>128.41742845300399</c:v>
                </c:pt>
                <c:pt idx="86">
                  <c:v>131.843938490375</c:v>
                </c:pt>
                <c:pt idx="87">
                  <c:v>135.317873070742</c:v>
                </c:pt>
                <c:pt idx="88">
                  <c:v>139.241782032234</c:v>
                </c:pt>
                <c:pt idx="89">
                  <c:v>143.377027618635</c:v>
                </c:pt>
                <c:pt idx="90">
                  <c:v>136.69181148084601</c:v>
                </c:pt>
                <c:pt idx="91">
                  <c:v>130.98733529959901</c:v>
                </c:pt>
                <c:pt idx="92">
                  <c:v>133.44177846157399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26-4821-9BA9-F85088F0D6A1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RegionalPropertyType!$N$6:$N$98</c:f>
              <c:numCache>
                <c:formatCode>[$-409]mmm\-yy;@</c:formatCode>
                <c:ptCount val="9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</c:numCache>
            </c:numRef>
          </c:xVal>
          <c:yVal>
            <c:numRef>
              <c:f>RegionalPropertyType!$P$6:$P$98</c:f>
              <c:numCache>
                <c:formatCode>0</c:formatCode>
                <c:ptCount val="93"/>
                <c:pt idx="0">
                  <c:v>95.529867672856696</c:v>
                </c:pt>
                <c:pt idx="1">
                  <c:v>98.440098910383497</c:v>
                </c:pt>
                <c:pt idx="2">
                  <c:v>99.611729863975697</c:v>
                </c:pt>
                <c:pt idx="3">
                  <c:v>100</c:v>
                </c:pt>
                <c:pt idx="4">
                  <c:v>102.226794586716</c:v>
                </c:pt>
                <c:pt idx="5">
                  <c:v>104.544131583972</c:v>
                </c:pt>
                <c:pt idx="6">
                  <c:v>104.73281040714799</c:v>
                </c:pt>
                <c:pt idx="7">
                  <c:v>103.92407215031299</c:v>
                </c:pt>
                <c:pt idx="8">
                  <c:v>103.287253965228</c:v>
                </c:pt>
                <c:pt idx="9">
                  <c:v>104.551918608699</c:v>
                </c:pt>
                <c:pt idx="10">
                  <c:v>108.30026724053199</c:v>
                </c:pt>
                <c:pt idx="11">
                  <c:v>110.092289220862</c:v>
                </c:pt>
                <c:pt idx="12">
                  <c:v>109.269781428217</c:v>
                </c:pt>
                <c:pt idx="13">
                  <c:v>109.54014295056</c:v>
                </c:pt>
                <c:pt idx="14">
                  <c:v>111.41466437609</c:v>
                </c:pt>
                <c:pt idx="15">
                  <c:v>113.672800833236</c:v>
                </c:pt>
                <c:pt idx="16">
                  <c:v>115.16564273487</c:v>
                </c:pt>
                <c:pt idx="17">
                  <c:v>113.799205069482</c:v>
                </c:pt>
                <c:pt idx="18">
                  <c:v>110.86970537436</c:v>
                </c:pt>
                <c:pt idx="19">
                  <c:v>112.01319757284899</c:v>
                </c:pt>
                <c:pt idx="20">
                  <c:v>119.272639951522</c:v>
                </c:pt>
                <c:pt idx="21">
                  <c:v>126.641160596614</c:v>
                </c:pt>
                <c:pt idx="22">
                  <c:v>127.11780744720799</c:v>
                </c:pt>
                <c:pt idx="23">
                  <c:v>126.329477205185</c:v>
                </c:pt>
                <c:pt idx="24">
                  <c:v>127.70352057764499</c:v>
                </c:pt>
                <c:pt idx="25">
                  <c:v>129.28611847988699</c:v>
                </c:pt>
                <c:pt idx="26">
                  <c:v>131.24452575439301</c:v>
                </c:pt>
                <c:pt idx="27">
                  <c:v>131.27960024406701</c:v>
                </c:pt>
                <c:pt idx="28">
                  <c:v>128.93822243602301</c:v>
                </c:pt>
                <c:pt idx="29">
                  <c:v>126.114440314018</c:v>
                </c:pt>
                <c:pt idx="30">
                  <c:v>124.84974466136001</c:v>
                </c:pt>
                <c:pt idx="31">
                  <c:v>125.081489110196</c:v>
                </c:pt>
                <c:pt idx="32">
                  <c:v>125.318335912333</c:v>
                </c:pt>
                <c:pt idx="33">
                  <c:v>125.474479880391</c:v>
                </c:pt>
                <c:pt idx="34">
                  <c:v>119.203752000303</c:v>
                </c:pt>
                <c:pt idx="35">
                  <c:v>110.23734067203</c:v>
                </c:pt>
                <c:pt idx="36">
                  <c:v>105.281376398189</c:v>
                </c:pt>
                <c:pt idx="37">
                  <c:v>103.973811494681</c:v>
                </c:pt>
                <c:pt idx="38">
                  <c:v>101.524997153424</c:v>
                </c:pt>
                <c:pt idx="39">
                  <c:v>96.053363848638298</c:v>
                </c:pt>
                <c:pt idx="40">
                  <c:v>92.834206875357395</c:v>
                </c:pt>
                <c:pt idx="41">
                  <c:v>92.042005631234403</c:v>
                </c:pt>
                <c:pt idx="42">
                  <c:v>89.697962786426203</c:v>
                </c:pt>
                <c:pt idx="43">
                  <c:v>86.207410245795998</c:v>
                </c:pt>
                <c:pt idx="44">
                  <c:v>86.947754887695396</c:v>
                </c:pt>
                <c:pt idx="45">
                  <c:v>91.145623623413002</c:v>
                </c:pt>
                <c:pt idx="46">
                  <c:v>90.150518253356097</c:v>
                </c:pt>
                <c:pt idx="47">
                  <c:v>86.417128397029998</c:v>
                </c:pt>
                <c:pt idx="48">
                  <c:v>85.9964026573507</c:v>
                </c:pt>
                <c:pt idx="49">
                  <c:v>86.158571969177601</c:v>
                </c:pt>
                <c:pt idx="50">
                  <c:v>87.454023214613798</c:v>
                </c:pt>
                <c:pt idx="51">
                  <c:v>88.302451233195796</c:v>
                </c:pt>
                <c:pt idx="52">
                  <c:v>88.157716524522797</c:v>
                </c:pt>
                <c:pt idx="53">
                  <c:v>89.840590550143503</c:v>
                </c:pt>
                <c:pt idx="54">
                  <c:v>91.926792272376801</c:v>
                </c:pt>
                <c:pt idx="55">
                  <c:v>93.387126627833695</c:v>
                </c:pt>
                <c:pt idx="56">
                  <c:v>97.552830438430206</c:v>
                </c:pt>
                <c:pt idx="57">
                  <c:v>102.890184725645</c:v>
                </c:pt>
                <c:pt idx="58">
                  <c:v>104.273460521917</c:v>
                </c:pt>
                <c:pt idx="59">
                  <c:v>104.412486292457</c:v>
                </c:pt>
                <c:pt idx="60">
                  <c:v>106.84674554571799</c:v>
                </c:pt>
                <c:pt idx="61">
                  <c:v>110.775461795106</c:v>
                </c:pt>
                <c:pt idx="62">
                  <c:v>111.70367380693099</c:v>
                </c:pt>
                <c:pt idx="63">
                  <c:v>110.91909060594401</c:v>
                </c:pt>
                <c:pt idx="64">
                  <c:v>115.086850350137</c:v>
                </c:pt>
                <c:pt idx="65">
                  <c:v>121.087404049472</c:v>
                </c:pt>
                <c:pt idx="66">
                  <c:v>121.34765022091</c:v>
                </c:pt>
                <c:pt idx="67">
                  <c:v>120.102069825348</c:v>
                </c:pt>
                <c:pt idx="68">
                  <c:v>125.96510931788799</c:v>
                </c:pt>
                <c:pt idx="69">
                  <c:v>135.47262785098201</c:v>
                </c:pt>
                <c:pt idx="70">
                  <c:v>139.206839962152</c:v>
                </c:pt>
                <c:pt idx="71">
                  <c:v>138.71292633574299</c:v>
                </c:pt>
                <c:pt idx="72">
                  <c:v>139.964164662543</c:v>
                </c:pt>
                <c:pt idx="73">
                  <c:v>142.098013264618</c:v>
                </c:pt>
                <c:pt idx="74">
                  <c:v>144.976173417967</c:v>
                </c:pt>
                <c:pt idx="75">
                  <c:v>147.757233560049</c:v>
                </c:pt>
                <c:pt idx="76">
                  <c:v>150.00628082049701</c:v>
                </c:pt>
                <c:pt idx="77">
                  <c:v>152.60223576510401</c:v>
                </c:pt>
                <c:pt idx="78">
                  <c:v>155.58113056284299</c:v>
                </c:pt>
                <c:pt idx="79">
                  <c:v>158.272158602844</c:v>
                </c:pt>
                <c:pt idx="80">
                  <c:v>160.879156340268</c:v>
                </c:pt>
                <c:pt idx="81">
                  <c:v>164.15886571196</c:v>
                </c:pt>
                <c:pt idx="82">
                  <c:v>165.79782091297201</c:v>
                </c:pt>
                <c:pt idx="83">
                  <c:v>168.328530548267</c:v>
                </c:pt>
                <c:pt idx="84">
                  <c:v>178.835905497136</c:v>
                </c:pt>
                <c:pt idx="85">
                  <c:v>193.43356265127801</c:v>
                </c:pt>
                <c:pt idx="86">
                  <c:v>199.06891446581801</c:v>
                </c:pt>
                <c:pt idx="87">
                  <c:v>200.09476097003201</c:v>
                </c:pt>
                <c:pt idx="88">
                  <c:v>211.57862347437799</c:v>
                </c:pt>
                <c:pt idx="89">
                  <c:v>231.752893326573</c:v>
                </c:pt>
                <c:pt idx="90">
                  <c:v>239.130559540283</c:v>
                </c:pt>
                <c:pt idx="91">
                  <c:v>232.329844854143</c:v>
                </c:pt>
                <c:pt idx="92">
                  <c:v>227.69986433545799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26-4821-9BA9-F85088F0D6A1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RegionalPropertyType!$N$6:$N$98</c:f>
              <c:numCache>
                <c:formatCode>[$-409]mmm\-yy;@</c:formatCode>
                <c:ptCount val="9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</c:numCache>
            </c:numRef>
          </c:xVal>
          <c:yVal>
            <c:numRef>
              <c:f>RegionalPropertyType!$Q$6:$Q$98</c:f>
              <c:numCache>
                <c:formatCode>0</c:formatCode>
                <c:ptCount val="93"/>
                <c:pt idx="0">
                  <c:v>94.208437408421801</c:v>
                </c:pt>
                <c:pt idx="1">
                  <c:v>95.758352942789799</c:v>
                </c:pt>
                <c:pt idx="2">
                  <c:v>99.336662247661494</c:v>
                </c:pt>
                <c:pt idx="3">
                  <c:v>100</c:v>
                </c:pt>
                <c:pt idx="4">
                  <c:v>99.904770971311393</c:v>
                </c:pt>
                <c:pt idx="5">
                  <c:v>104.87690581938401</c:v>
                </c:pt>
                <c:pt idx="6">
                  <c:v>111.83603610817801</c:v>
                </c:pt>
                <c:pt idx="7">
                  <c:v>114.51992152748799</c:v>
                </c:pt>
                <c:pt idx="8">
                  <c:v>114.832656907912</c:v>
                </c:pt>
                <c:pt idx="9">
                  <c:v>115.68189648617</c:v>
                </c:pt>
                <c:pt idx="10">
                  <c:v>117.86224882385</c:v>
                </c:pt>
                <c:pt idx="11">
                  <c:v>120.856168395482</c:v>
                </c:pt>
                <c:pt idx="12">
                  <c:v>125.082331469152</c:v>
                </c:pt>
                <c:pt idx="13">
                  <c:v>130.50776482843199</c:v>
                </c:pt>
                <c:pt idx="14">
                  <c:v>133.74736834199501</c:v>
                </c:pt>
                <c:pt idx="15">
                  <c:v>137.08526515981401</c:v>
                </c:pt>
                <c:pt idx="16">
                  <c:v>141.94020050428699</c:v>
                </c:pt>
                <c:pt idx="17">
                  <c:v>143.319834424861</c:v>
                </c:pt>
                <c:pt idx="18">
                  <c:v>143.703527055103</c:v>
                </c:pt>
                <c:pt idx="19">
                  <c:v>147.90839521802801</c:v>
                </c:pt>
                <c:pt idx="20">
                  <c:v>155.45995077903399</c:v>
                </c:pt>
                <c:pt idx="21">
                  <c:v>162.722587324302</c:v>
                </c:pt>
                <c:pt idx="22">
                  <c:v>162.28714780028</c:v>
                </c:pt>
                <c:pt idx="23">
                  <c:v>159.67603217737201</c:v>
                </c:pt>
                <c:pt idx="24">
                  <c:v>158.82797822305901</c:v>
                </c:pt>
                <c:pt idx="25">
                  <c:v>155.30658010959999</c:v>
                </c:pt>
                <c:pt idx="26">
                  <c:v>154.634705289587</c:v>
                </c:pt>
                <c:pt idx="27">
                  <c:v>158.27116155137901</c:v>
                </c:pt>
                <c:pt idx="28">
                  <c:v>160.081872521614</c:v>
                </c:pt>
                <c:pt idx="29">
                  <c:v>156.370885326989</c:v>
                </c:pt>
                <c:pt idx="30">
                  <c:v>151.299188188051</c:v>
                </c:pt>
                <c:pt idx="31">
                  <c:v>147.87039419027201</c:v>
                </c:pt>
                <c:pt idx="32">
                  <c:v>142.753316508285</c:v>
                </c:pt>
                <c:pt idx="33">
                  <c:v>139.44620129649601</c:v>
                </c:pt>
                <c:pt idx="34">
                  <c:v>133.55883541712399</c:v>
                </c:pt>
                <c:pt idx="35">
                  <c:v>124.009246206128</c:v>
                </c:pt>
                <c:pt idx="36">
                  <c:v>118.614447924204</c:v>
                </c:pt>
                <c:pt idx="37">
                  <c:v>118.41370331939601</c:v>
                </c:pt>
                <c:pt idx="38">
                  <c:v>117.70343618136801</c:v>
                </c:pt>
                <c:pt idx="39">
                  <c:v>114.09253171144201</c:v>
                </c:pt>
                <c:pt idx="40">
                  <c:v>110.67643950807999</c:v>
                </c:pt>
                <c:pt idx="41">
                  <c:v>106.806790217132</c:v>
                </c:pt>
                <c:pt idx="42">
                  <c:v>104.04163773400001</c:v>
                </c:pt>
                <c:pt idx="43">
                  <c:v>102.98926202363999</c:v>
                </c:pt>
                <c:pt idx="44">
                  <c:v>102.473630349232</c:v>
                </c:pt>
                <c:pt idx="45">
                  <c:v>101.49709631755699</c:v>
                </c:pt>
                <c:pt idx="46">
                  <c:v>100.298298066767</c:v>
                </c:pt>
                <c:pt idx="47">
                  <c:v>99.559208018200096</c:v>
                </c:pt>
                <c:pt idx="48">
                  <c:v>97.440745282375602</c:v>
                </c:pt>
                <c:pt idx="49">
                  <c:v>96.312968773318701</c:v>
                </c:pt>
                <c:pt idx="50">
                  <c:v>100.205499612373</c:v>
                </c:pt>
                <c:pt idx="51">
                  <c:v>103.172712693511</c:v>
                </c:pt>
                <c:pt idx="52">
                  <c:v>102.25541811086499</c:v>
                </c:pt>
                <c:pt idx="53">
                  <c:v>103.249182738434</c:v>
                </c:pt>
                <c:pt idx="54">
                  <c:v>106.864111309194</c:v>
                </c:pt>
                <c:pt idx="55">
                  <c:v>109.21820973710599</c:v>
                </c:pt>
                <c:pt idx="56">
                  <c:v>110.32906875566</c:v>
                </c:pt>
                <c:pt idx="57">
                  <c:v>113.289328150511</c:v>
                </c:pt>
                <c:pt idx="58">
                  <c:v>115.96752552320901</c:v>
                </c:pt>
                <c:pt idx="59">
                  <c:v>116.74126096895201</c:v>
                </c:pt>
                <c:pt idx="60">
                  <c:v>118.99899751278301</c:v>
                </c:pt>
                <c:pt idx="61">
                  <c:v>121.44179524355501</c:v>
                </c:pt>
                <c:pt idx="62">
                  <c:v>120.767937208182</c:v>
                </c:pt>
                <c:pt idx="63">
                  <c:v>120.852953244311</c:v>
                </c:pt>
                <c:pt idx="64">
                  <c:v>123.841075886631</c:v>
                </c:pt>
                <c:pt idx="65">
                  <c:v>128.060866118733</c:v>
                </c:pt>
                <c:pt idx="66">
                  <c:v>131.991802591398</c:v>
                </c:pt>
                <c:pt idx="67">
                  <c:v>134.78427251233401</c:v>
                </c:pt>
                <c:pt idx="68">
                  <c:v>137.15703175466999</c:v>
                </c:pt>
                <c:pt idx="69">
                  <c:v>138.84997432884401</c:v>
                </c:pt>
                <c:pt idx="70">
                  <c:v>141.406099283711</c:v>
                </c:pt>
                <c:pt idx="71">
                  <c:v>143.855313907674</c:v>
                </c:pt>
                <c:pt idx="72">
                  <c:v>143.769320883913</c:v>
                </c:pt>
                <c:pt idx="73">
                  <c:v>142.46885799208101</c:v>
                </c:pt>
                <c:pt idx="74">
                  <c:v>145.497374507031</c:v>
                </c:pt>
                <c:pt idx="75">
                  <c:v>149.45984896260299</c:v>
                </c:pt>
                <c:pt idx="76">
                  <c:v>148.589083959942</c:v>
                </c:pt>
                <c:pt idx="77">
                  <c:v>148.05768516403501</c:v>
                </c:pt>
                <c:pt idx="78">
                  <c:v>147.72430123840601</c:v>
                </c:pt>
                <c:pt idx="79">
                  <c:v>147.09841118847999</c:v>
                </c:pt>
                <c:pt idx="80">
                  <c:v>146.82371332183001</c:v>
                </c:pt>
                <c:pt idx="81">
                  <c:v>145.451510792953</c:v>
                </c:pt>
                <c:pt idx="82">
                  <c:v>148.11059189342001</c:v>
                </c:pt>
                <c:pt idx="83">
                  <c:v>153.38398601887599</c:v>
                </c:pt>
                <c:pt idx="84">
                  <c:v>158.61902416653101</c:v>
                </c:pt>
                <c:pt idx="85">
                  <c:v>168.549362471687</c:v>
                </c:pt>
                <c:pt idx="86">
                  <c:v>175.49319219996201</c:v>
                </c:pt>
                <c:pt idx="87">
                  <c:v>176.913413497671</c:v>
                </c:pt>
                <c:pt idx="88">
                  <c:v>180.76554975585299</c:v>
                </c:pt>
                <c:pt idx="89">
                  <c:v>182.64456557363599</c:v>
                </c:pt>
                <c:pt idx="90">
                  <c:v>178.441715028847</c:v>
                </c:pt>
                <c:pt idx="91">
                  <c:v>177.30848922131199</c:v>
                </c:pt>
                <c:pt idx="92">
                  <c:v>181.19142723062399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26-4821-9BA9-F85088F0D6A1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RegionalPropertyType!$N$6:$N$98</c:f>
              <c:numCache>
                <c:formatCode>[$-409]mmm\-yy;@</c:formatCode>
                <c:ptCount val="9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</c:numCache>
            </c:numRef>
          </c:xVal>
          <c:yVal>
            <c:numRef>
              <c:f>RegionalPropertyType!$R$6:$R$98</c:f>
              <c:numCache>
                <c:formatCode>0</c:formatCode>
                <c:ptCount val="93"/>
                <c:pt idx="0">
                  <c:v>96.973566255808095</c:v>
                </c:pt>
                <c:pt idx="1">
                  <c:v>103.442149039152</c:v>
                </c:pt>
                <c:pt idx="2">
                  <c:v>102.018177322589</c:v>
                </c:pt>
                <c:pt idx="3">
                  <c:v>100</c:v>
                </c:pt>
                <c:pt idx="4">
                  <c:v>105.60147830989</c:v>
                </c:pt>
                <c:pt idx="5">
                  <c:v>113.004918938974</c:v>
                </c:pt>
                <c:pt idx="6">
                  <c:v>115.304041018853</c:v>
                </c:pt>
                <c:pt idx="7">
                  <c:v>115.896586023501</c:v>
                </c:pt>
                <c:pt idx="8">
                  <c:v>119.211091714418</c:v>
                </c:pt>
                <c:pt idx="9">
                  <c:v>126.381021302371</c:v>
                </c:pt>
                <c:pt idx="10">
                  <c:v>135.011314341125</c:v>
                </c:pt>
                <c:pt idx="11">
                  <c:v>137.88554864334299</c:v>
                </c:pt>
                <c:pt idx="12">
                  <c:v>137.76093850155499</c:v>
                </c:pt>
                <c:pt idx="13">
                  <c:v>139.74124877397401</c:v>
                </c:pt>
                <c:pt idx="14">
                  <c:v>143.581540270826</c:v>
                </c:pt>
                <c:pt idx="15">
                  <c:v>148.55515833112901</c:v>
                </c:pt>
                <c:pt idx="16">
                  <c:v>153.99286001717101</c:v>
                </c:pt>
                <c:pt idx="17">
                  <c:v>160.135796003167</c:v>
                </c:pt>
                <c:pt idx="18">
                  <c:v>168.24155664921</c:v>
                </c:pt>
                <c:pt idx="19">
                  <c:v>172.67988464176199</c:v>
                </c:pt>
                <c:pt idx="20">
                  <c:v>170.75706320433801</c:v>
                </c:pt>
                <c:pt idx="21">
                  <c:v>169.49917855806601</c:v>
                </c:pt>
                <c:pt idx="22">
                  <c:v>173.07659892265201</c:v>
                </c:pt>
                <c:pt idx="23">
                  <c:v>176.83976843250699</c:v>
                </c:pt>
                <c:pt idx="24">
                  <c:v>175.208538027907</c:v>
                </c:pt>
                <c:pt idx="25">
                  <c:v>171.82003431802201</c:v>
                </c:pt>
                <c:pt idx="26">
                  <c:v>169.429197446817</c:v>
                </c:pt>
                <c:pt idx="27">
                  <c:v>167.05210158756901</c:v>
                </c:pt>
                <c:pt idx="28">
                  <c:v>162.94066375717</c:v>
                </c:pt>
                <c:pt idx="29">
                  <c:v>158.468925743596</c:v>
                </c:pt>
                <c:pt idx="30">
                  <c:v>155.48964479223901</c:v>
                </c:pt>
                <c:pt idx="31">
                  <c:v>152.01173913618999</c:v>
                </c:pt>
                <c:pt idx="32">
                  <c:v>144.50056112604301</c:v>
                </c:pt>
                <c:pt idx="33">
                  <c:v>137.13864352669901</c:v>
                </c:pt>
                <c:pt idx="34">
                  <c:v>129.30071870744499</c:v>
                </c:pt>
                <c:pt idx="35">
                  <c:v>121.831339418997</c:v>
                </c:pt>
                <c:pt idx="36">
                  <c:v>117.684487198044</c:v>
                </c:pt>
                <c:pt idx="37">
                  <c:v>112.526305871834</c:v>
                </c:pt>
                <c:pt idx="38">
                  <c:v>102.923271947209</c:v>
                </c:pt>
                <c:pt idx="39">
                  <c:v>96.030864789744797</c:v>
                </c:pt>
                <c:pt idx="40">
                  <c:v>94.890052692845103</c:v>
                </c:pt>
                <c:pt idx="41">
                  <c:v>95.537497770023805</c:v>
                </c:pt>
                <c:pt idx="42">
                  <c:v>94.613003232727806</c:v>
                </c:pt>
                <c:pt idx="43">
                  <c:v>92.444801199207205</c:v>
                </c:pt>
                <c:pt idx="44">
                  <c:v>94.527118469383097</c:v>
                </c:pt>
                <c:pt idx="45">
                  <c:v>99.038229423793993</c:v>
                </c:pt>
                <c:pt idx="46">
                  <c:v>104.610028727882</c:v>
                </c:pt>
                <c:pt idx="47">
                  <c:v>107.319436539989</c:v>
                </c:pt>
                <c:pt idx="48">
                  <c:v>102.67632414209</c:v>
                </c:pt>
                <c:pt idx="49">
                  <c:v>98.868831760916393</c:v>
                </c:pt>
                <c:pt idx="50">
                  <c:v>104.983771085199</c:v>
                </c:pt>
                <c:pt idx="51">
                  <c:v>113.238924824553</c:v>
                </c:pt>
                <c:pt idx="52">
                  <c:v>118.124639973217</c:v>
                </c:pt>
                <c:pt idx="53">
                  <c:v>125.792180184155</c:v>
                </c:pt>
                <c:pt idx="54">
                  <c:v>130.15512374261999</c:v>
                </c:pt>
                <c:pt idx="55">
                  <c:v>130.30134759466699</c:v>
                </c:pt>
                <c:pt idx="56">
                  <c:v>134.143516432789</c:v>
                </c:pt>
                <c:pt idx="57">
                  <c:v>139.94668411419599</c:v>
                </c:pt>
                <c:pt idx="58">
                  <c:v>142.108281888504</c:v>
                </c:pt>
                <c:pt idx="59">
                  <c:v>143.20194190986601</c:v>
                </c:pt>
                <c:pt idx="60">
                  <c:v>147.04365779568499</c:v>
                </c:pt>
                <c:pt idx="61">
                  <c:v>155.44285178781999</c:v>
                </c:pt>
                <c:pt idx="62">
                  <c:v>161.98357292958599</c:v>
                </c:pt>
                <c:pt idx="63">
                  <c:v>162.12733321597099</c:v>
                </c:pt>
                <c:pt idx="64">
                  <c:v>162.85875342010701</c:v>
                </c:pt>
                <c:pt idx="65">
                  <c:v>166.04644888102601</c:v>
                </c:pt>
                <c:pt idx="66">
                  <c:v>172.53925911245901</c:v>
                </c:pt>
                <c:pt idx="67">
                  <c:v>180.56007363463601</c:v>
                </c:pt>
                <c:pt idx="68">
                  <c:v>190.62308506579399</c:v>
                </c:pt>
                <c:pt idx="69">
                  <c:v>201.15296269643301</c:v>
                </c:pt>
                <c:pt idx="70">
                  <c:v>199.547319303801</c:v>
                </c:pt>
                <c:pt idx="71">
                  <c:v>195.456460377019</c:v>
                </c:pt>
                <c:pt idx="72">
                  <c:v>200.19834606592599</c:v>
                </c:pt>
                <c:pt idx="73">
                  <c:v>206.95680845968801</c:v>
                </c:pt>
                <c:pt idx="74">
                  <c:v>210.78157504408301</c:v>
                </c:pt>
                <c:pt idx="75">
                  <c:v>211.51945148764699</c:v>
                </c:pt>
                <c:pt idx="76">
                  <c:v>212.04815762405099</c:v>
                </c:pt>
                <c:pt idx="77">
                  <c:v>215.18770935335499</c:v>
                </c:pt>
                <c:pt idx="78">
                  <c:v>220.25958389010199</c:v>
                </c:pt>
                <c:pt idx="79">
                  <c:v>224.15368155282499</c:v>
                </c:pt>
                <c:pt idx="80">
                  <c:v>225.68659577609699</c:v>
                </c:pt>
                <c:pt idx="81">
                  <c:v>225.774502239361</c:v>
                </c:pt>
                <c:pt idx="82">
                  <c:v>233.82992741481399</c:v>
                </c:pt>
                <c:pt idx="83">
                  <c:v>247.21349419646899</c:v>
                </c:pt>
                <c:pt idx="84">
                  <c:v>259.87919535321601</c:v>
                </c:pt>
                <c:pt idx="85">
                  <c:v>274.58282290228101</c:v>
                </c:pt>
                <c:pt idx="86">
                  <c:v>284.99878646899901</c:v>
                </c:pt>
                <c:pt idx="87">
                  <c:v>289.91007246171898</c:v>
                </c:pt>
                <c:pt idx="88">
                  <c:v>302.704501485648</c:v>
                </c:pt>
                <c:pt idx="89">
                  <c:v>326.01999953156098</c:v>
                </c:pt>
                <c:pt idx="90">
                  <c:v>320.63328876657101</c:v>
                </c:pt>
                <c:pt idx="91">
                  <c:v>301.53623316289298</c:v>
                </c:pt>
                <c:pt idx="92">
                  <c:v>295.85048932082702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26-4821-9BA9-F85088F0D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05160"/>
        <c:axId val="530825600"/>
      </c:scatterChart>
      <c:valAx>
        <c:axId val="387805160"/>
        <c:scaling>
          <c:orientation val="minMax"/>
          <c:max val="4507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600"/>
        <c:crosses val="autoZero"/>
        <c:crossBetween val="midCat"/>
        <c:majorUnit val="365"/>
      </c:valAx>
      <c:valAx>
        <c:axId val="53082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78051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RegionalPropertyType!$N$6:$N$98</c:f>
              <c:numCache>
                <c:formatCode>[$-409]mmm\-yy;@</c:formatCode>
                <c:ptCount val="9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</c:numCache>
            </c:numRef>
          </c:xVal>
          <c:yVal>
            <c:numRef>
              <c:f>RegionalPropertyType!$S$6:$S$98</c:f>
              <c:numCache>
                <c:formatCode>0</c:formatCode>
                <c:ptCount val="93"/>
                <c:pt idx="0">
                  <c:v>91.700171939292304</c:v>
                </c:pt>
                <c:pt idx="1">
                  <c:v>98.854839706699195</c:v>
                </c:pt>
                <c:pt idx="2">
                  <c:v>101.42963206137399</c:v>
                </c:pt>
                <c:pt idx="3">
                  <c:v>100</c:v>
                </c:pt>
                <c:pt idx="4">
                  <c:v>102.09464312968601</c:v>
                </c:pt>
                <c:pt idx="5">
                  <c:v>102.633330983471</c:v>
                </c:pt>
                <c:pt idx="6">
                  <c:v>100.67650241045</c:v>
                </c:pt>
                <c:pt idx="7">
                  <c:v>102.643510080037</c:v>
                </c:pt>
                <c:pt idx="8">
                  <c:v>107.483457988203</c:v>
                </c:pt>
                <c:pt idx="9">
                  <c:v>111.04799051601999</c:v>
                </c:pt>
                <c:pt idx="10">
                  <c:v>112.611426561458</c:v>
                </c:pt>
                <c:pt idx="11">
                  <c:v>113.58776189441799</c:v>
                </c:pt>
                <c:pt idx="12">
                  <c:v>115.78430901162901</c:v>
                </c:pt>
                <c:pt idx="13">
                  <c:v>118.64892253680399</c:v>
                </c:pt>
                <c:pt idx="14">
                  <c:v>122.404296282262</c:v>
                </c:pt>
                <c:pt idx="15">
                  <c:v>125.563492515307</c:v>
                </c:pt>
                <c:pt idx="16">
                  <c:v>125.834137024665</c:v>
                </c:pt>
                <c:pt idx="17">
                  <c:v>125.697685217109</c:v>
                </c:pt>
                <c:pt idx="18">
                  <c:v>132.526814797707</c:v>
                </c:pt>
                <c:pt idx="19">
                  <c:v>142.89555108642301</c:v>
                </c:pt>
                <c:pt idx="20">
                  <c:v>150.439004636623</c:v>
                </c:pt>
                <c:pt idx="21">
                  <c:v>157.41682582521801</c:v>
                </c:pt>
                <c:pt idx="22">
                  <c:v>158.89998112589399</c:v>
                </c:pt>
                <c:pt idx="23">
                  <c:v>158.91113972562599</c:v>
                </c:pt>
                <c:pt idx="24">
                  <c:v>163.30855965805401</c:v>
                </c:pt>
                <c:pt idx="25">
                  <c:v>168.11325786647001</c:v>
                </c:pt>
                <c:pt idx="26">
                  <c:v>170.26253188165799</c:v>
                </c:pt>
                <c:pt idx="27">
                  <c:v>172.27562777875599</c:v>
                </c:pt>
                <c:pt idx="28">
                  <c:v>176.39354973945299</c:v>
                </c:pt>
                <c:pt idx="29">
                  <c:v>177.99539486104001</c:v>
                </c:pt>
                <c:pt idx="30">
                  <c:v>171.774030559019</c:v>
                </c:pt>
                <c:pt idx="31">
                  <c:v>166.65130729091399</c:v>
                </c:pt>
                <c:pt idx="32">
                  <c:v>168.94339418955499</c:v>
                </c:pt>
                <c:pt idx="33">
                  <c:v>172.418843990206</c:v>
                </c:pt>
                <c:pt idx="34">
                  <c:v>165.389761094715</c:v>
                </c:pt>
                <c:pt idx="35">
                  <c:v>152.667185435992</c:v>
                </c:pt>
                <c:pt idx="36">
                  <c:v>142.35829152407001</c:v>
                </c:pt>
                <c:pt idx="37">
                  <c:v>134.56105726312001</c:v>
                </c:pt>
                <c:pt idx="38">
                  <c:v>133.718688522723</c:v>
                </c:pt>
                <c:pt idx="39">
                  <c:v>135.91620330509201</c:v>
                </c:pt>
                <c:pt idx="40">
                  <c:v>132.95591670665701</c:v>
                </c:pt>
                <c:pt idx="41">
                  <c:v>126.43514473190599</c:v>
                </c:pt>
                <c:pt idx="42">
                  <c:v>125.98140966111301</c:v>
                </c:pt>
                <c:pt idx="43">
                  <c:v>127.837094049437</c:v>
                </c:pt>
                <c:pt idx="44">
                  <c:v>127.798184241184</c:v>
                </c:pt>
                <c:pt idx="45">
                  <c:v>130.75130953994901</c:v>
                </c:pt>
                <c:pt idx="46">
                  <c:v>134.15134182558</c:v>
                </c:pt>
                <c:pt idx="47">
                  <c:v>134.94039685040099</c:v>
                </c:pt>
                <c:pt idx="48">
                  <c:v>134.20636591834301</c:v>
                </c:pt>
                <c:pt idx="49">
                  <c:v>134.664733705354</c:v>
                </c:pt>
                <c:pt idx="50">
                  <c:v>135.93858919556899</c:v>
                </c:pt>
                <c:pt idx="51">
                  <c:v>136.610762686816</c:v>
                </c:pt>
                <c:pt idx="52">
                  <c:v>137.048217748338</c:v>
                </c:pt>
                <c:pt idx="53">
                  <c:v>135.315769319504</c:v>
                </c:pt>
                <c:pt idx="54">
                  <c:v>137.66405171451001</c:v>
                </c:pt>
                <c:pt idx="55">
                  <c:v>144.33228544871901</c:v>
                </c:pt>
                <c:pt idx="56">
                  <c:v>148.34239652953201</c:v>
                </c:pt>
                <c:pt idx="57">
                  <c:v>151.881925827419</c:v>
                </c:pt>
                <c:pt idx="58">
                  <c:v>154.13238616536</c:v>
                </c:pt>
                <c:pt idx="59">
                  <c:v>155.46981937279</c:v>
                </c:pt>
                <c:pt idx="60">
                  <c:v>158.585537429634</c:v>
                </c:pt>
                <c:pt idx="61">
                  <c:v>159.87555118302001</c:v>
                </c:pt>
                <c:pt idx="62">
                  <c:v>156.02017521462301</c:v>
                </c:pt>
                <c:pt idx="63">
                  <c:v>154.99697220937199</c:v>
                </c:pt>
                <c:pt idx="64">
                  <c:v>161.613986177904</c:v>
                </c:pt>
                <c:pt idx="65">
                  <c:v>169.31248629490099</c:v>
                </c:pt>
                <c:pt idx="66">
                  <c:v>174.288851121259</c:v>
                </c:pt>
                <c:pt idx="67">
                  <c:v>177.40430461865799</c:v>
                </c:pt>
                <c:pt idx="68">
                  <c:v>180.32916470383199</c:v>
                </c:pt>
                <c:pt idx="69">
                  <c:v>183.99169497368499</c:v>
                </c:pt>
                <c:pt idx="70">
                  <c:v>186.483363303006</c:v>
                </c:pt>
                <c:pt idx="71">
                  <c:v>188.27687603844601</c:v>
                </c:pt>
                <c:pt idx="72">
                  <c:v>190.058518391717</c:v>
                </c:pt>
                <c:pt idx="73">
                  <c:v>191.21998438893601</c:v>
                </c:pt>
                <c:pt idx="74">
                  <c:v>196.06957116659399</c:v>
                </c:pt>
                <c:pt idx="75">
                  <c:v>199.290094163931</c:v>
                </c:pt>
                <c:pt idx="76">
                  <c:v>196.28004853183</c:v>
                </c:pt>
                <c:pt idx="77">
                  <c:v>194.535207504716</c:v>
                </c:pt>
                <c:pt idx="78">
                  <c:v>198.30162444782701</c:v>
                </c:pt>
                <c:pt idx="79">
                  <c:v>204.433496400443</c:v>
                </c:pt>
                <c:pt idx="80">
                  <c:v>210.45245139501401</c:v>
                </c:pt>
                <c:pt idx="81">
                  <c:v>215.907066897383</c:v>
                </c:pt>
                <c:pt idx="82">
                  <c:v>217.784102065729</c:v>
                </c:pt>
                <c:pt idx="83">
                  <c:v>214.526340019467</c:v>
                </c:pt>
                <c:pt idx="84">
                  <c:v>210.595239820877</c:v>
                </c:pt>
                <c:pt idx="85">
                  <c:v>216.514153002808</c:v>
                </c:pt>
                <c:pt idx="86">
                  <c:v>228.08878524197499</c:v>
                </c:pt>
                <c:pt idx="87">
                  <c:v>230.30258048137699</c:v>
                </c:pt>
                <c:pt idx="88">
                  <c:v>229.401733320895</c:v>
                </c:pt>
                <c:pt idx="89">
                  <c:v>241.17104913205401</c:v>
                </c:pt>
                <c:pt idx="90">
                  <c:v>257.45920425158999</c:v>
                </c:pt>
                <c:pt idx="91">
                  <c:v>258.06164719258697</c:v>
                </c:pt>
                <c:pt idx="92">
                  <c:v>253.120533818604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7F-467E-B4F7-107963910AED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RegionalPropertyType!$N$6:$N$98</c:f>
              <c:numCache>
                <c:formatCode>[$-409]mmm\-yy;@</c:formatCode>
                <c:ptCount val="9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</c:numCache>
            </c:numRef>
          </c:xVal>
          <c:yVal>
            <c:numRef>
              <c:f>RegionalPropertyType!$T$6:$T$98</c:f>
              <c:numCache>
                <c:formatCode>0</c:formatCode>
                <c:ptCount val="93"/>
                <c:pt idx="0">
                  <c:v>98.3913482190503</c:v>
                </c:pt>
                <c:pt idx="1">
                  <c:v>101.957988354562</c:v>
                </c:pt>
                <c:pt idx="2">
                  <c:v>100.299729568952</c:v>
                </c:pt>
                <c:pt idx="3">
                  <c:v>100</c:v>
                </c:pt>
                <c:pt idx="4">
                  <c:v>106.54150795987699</c:v>
                </c:pt>
                <c:pt idx="5">
                  <c:v>108.71218968524499</c:v>
                </c:pt>
                <c:pt idx="6">
                  <c:v>102.016968532265</c:v>
                </c:pt>
                <c:pt idx="7">
                  <c:v>99.146526891084903</c:v>
                </c:pt>
                <c:pt idx="8">
                  <c:v>103.697725505828</c:v>
                </c:pt>
                <c:pt idx="9">
                  <c:v>111.44349115003899</c:v>
                </c:pt>
                <c:pt idx="10">
                  <c:v>114.626098117152</c:v>
                </c:pt>
                <c:pt idx="11">
                  <c:v>113.073601505334</c:v>
                </c:pt>
                <c:pt idx="12">
                  <c:v>115.92561705207299</c:v>
                </c:pt>
                <c:pt idx="13">
                  <c:v>119.905208786085</c:v>
                </c:pt>
                <c:pt idx="14">
                  <c:v>122.286976467461</c:v>
                </c:pt>
                <c:pt idx="15">
                  <c:v>127.34606820341</c:v>
                </c:pt>
                <c:pt idx="16">
                  <c:v>137.418382868273</c:v>
                </c:pt>
                <c:pt idx="17">
                  <c:v>145.38754203568701</c:v>
                </c:pt>
                <c:pt idx="18">
                  <c:v>145.39446857298299</c:v>
                </c:pt>
                <c:pt idx="19">
                  <c:v>147.155322822692</c:v>
                </c:pt>
                <c:pt idx="20">
                  <c:v>154.379590665672</c:v>
                </c:pt>
                <c:pt idx="21">
                  <c:v>160.91983088749299</c:v>
                </c:pt>
                <c:pt idx="22">
                  <c:v>163.65420265824599</c:v>
                </c:pt>
                <c:pt idx="23">
                  <c:v>165.17361517406499</c:v>
                </c:pt>
                <c:pt idx="24">
                  <c:v>166.82713686674401</c:v>
                </c:pt>
                <c:pt idx="25">
                  <c:v>166.84558229036799</c:v>
                </c:pt>
                <c:pt idx="26">
                  <c:v>170.940201168675</c:v>
                </c:pt>
                <c:pt idx="27">
                  <c:v>179.241701698111</c:v>
                </c:pt>
                <c:pt idx="28">
                  <c:v>184.37473556889501</c:v>
                </c:pt>
                <c:pt idx="29">
                  <c:v>186.62991085144799</c:v>
                </c:pt>
                <c:pt idx="30">
                  <c:v>188.52563271711</c:v>
                </c:pt>
                <c:pt idx="31">
                  <c:v>187.93121886210901</c:v>
                </c:pt>
                <c:pt idx="32">
                  <c:v>183.364051832564</c:v>
                </c:pt>
                <c:pt idx="33">
                  <c:v>181.175564673205</c:v>
                </c:pt>
                <c:pt idx="34">
                  <c:v>184.29303815306201</c:v>
                </c:pt>
                <c:pt idx="35">
                  <c:v>181.14748432570801</c:v>
                </c:pt>
                <c:pt idx="36">
                  <c:v>166.66862510576101</c:v>
                </c:pt>
                <c:pt idx="37">
                  <c:v>156.80283649632401</c:v>
                </c:pt>
                <c:pt idx="38">
                  <c:v>155.03152961583399</c:v>
                </c:pt>
                <c:pt idx="39">
                  <c:v>152.69906515908201</c:v>
                </c:pt>
                <c:pt idx="40">
                  <c:v>150.35895470096301</c:v>
                </c:pt>
                <c:pt idx="41">
                  <c:v>151.281382280537</c:v>
                </c:pt>
                <c:pt idx="42">
                  <c:v>151.25203582498099</c:v>
                </c:pt>
                <c:pt idx="43">
                  <c:v>149.17925077539601</c:v>
                </c:pt>
                <c:pt idx="44">
                  <c:v>150.03511885946301</c:v>
                </c:pt>
                <c:pt idx="45">
                  <c:v>151.39166601853901</c:v>
                </c:pt>
                <c:pt idx="46">
                  <c:v>149.38162182640599</c:v>
                </c:pt>
                <c:pt idx="47">
                  <c:v>147.34084151279399</c:v>
                </c:pt>
                <c:pt idx="48">
                  <c:v>146.12816887333199</c:v>
                </c:pt>
                <c:pt idx="49">
                  <c:v>147.22811936024999</c:v>
                </c:pt>
                <c:pt idx="50">
                  <c:v>149.703930576819</c:v>
                </c:pt>
                <c:pt idx="51">
                  <c:v>150.608038526906</c:v>
                </c:pt>
                <c:pt idx="52">
                  <c:v>152.19360149464501</c:v>
                </c:pt>
                <c:pt idx="53">
                  <c:v>152.596623832425</c:v>
                </c:pt>
                <c:pt idx="54">
                  <c:v>153.61512929767201</c:v>
                </c:pt>
                <c:pt idx="55">
                  <c:v>156.35340785325101</c:v>
                </c:pt>
                <c:pt idx="56">
                  <c:v>157.996758025633</c:v>
                </c:pt>
                <c:pt idx="57">
                  <c:v>159.46236983741699</c:v>
                </c:pt>
                <c:pt idx="58">
                  <c:v>167.075791427312</c:v>
                </c:pt>
                <c:pt idx="59">
                  <c:v>176.85030567317199</c:v>
                </c:pt>
                <c:pt idx="60">
                  <c:v>182.38122698402799</c:v>
                </c:pt>
                <c:pt idx="61">
                  <c:v>185.332883159299</c:v>
                </c:pt>
                <c:pt idx="62">
                  <c:v>182.585220244872</c:v>
                </c:pt>
                <c:pt idx="63">
                  <c:v>180.437175574105</c:v>
                </c:pt>
                <c:pt idx="64">
                  <c:v>185.315707043598</c:v>
                </c:pt>
                <c:pt idx="65">
                  <c:v>193.32935266531999</c:v>
                </c:pt>
                <c:pt idx="66">
                  <c:v>199.28948468284699</c:v>
                </c:pt>
                <c:pt idx="67">
                  <c:v>204.71182882166599</c:v>
                </c:pt>
                <c:pt idx="68">
                  <c:v>213.66918678938799</c:v>
                </c:pt>
                <c:pt idx="69">
                  <c:v>222.60954757170799</c:v>
                </c:pt>
                <c:pt idx="70">
                  <c:v>224.946280506688</c:v>
                </c:pt>
                <c:pt idx="71">
                  <c:v>227.757202431145</c:v>
                </c:pt>
                <c:pt idx="72">
                  <c:v>236.50930088157199</c:v>
                </c:pt>
                <c:pt idx="73">
                  <c:v>244.44635290638999</c:v>
                </c:pt>
                <c:pt idx="74">
                  <c:v>254.83419752541801</c:v>
                </c:pt>
                <c:pt idx="75">
                  <c:v>264.92574456515399</c:v>
                </c:pt>
                <c:pt idx="76">
                  <c:v>268.67141556445603</c:v>
                </c:pt>
                <c:pt idx="77">
                  <c:v>270.670931364475</c:v>
                </c:pt>
                <c:pt idx="78">
                  <c:v>271.52635867052601</c:v>
                </c:pt>
                <c:pt idx="79">
                  <c:v>276.39947268926397</c:v>
                </c:pt>
                <c:pt idx="80">
                  <c:v>292.64395756077801</c:v>
                </c:pt>
                <c:pt idx="81">
                  <c:v>308.332125259794</c:v>
                </c:pt>
                <c:pt idx="82">
                  <c:v>315.39441487514603</c:v>
                </c:pt>
                <c:pt idx="83">
                  <c:v>321.50906917759897</c:v>
                </c:pt>
                <c:pt idx="84">
                  <c:v>326.50832437096398</c:v>
                </c:pt>
                <c:pt idx="85">
                  <c:v>332.37208352475102</c:v>
                </c:pt>
                <c:pt idx="86">
                  <c:v>351.64007644442398</c:v>
                </c:pt>
                <c:pt idx="87">
                  <c:v>374.99551044154401</c:v>
                </c:pt>
                <c:pt idx="88">
                  <c:v>397.50055899279101</c:v>
                </c:pt>
                <c:pt idx="89">
                  <c:v>424.755714779931</c:v>
                </c:pt>
                <c:pt idx="90">
                  <c:v>438.60135886874201</c:v>
                </c:pt>
                <c:pt idx="91">
                  <c:v>442.05722630044698</c:v>
                </c:pt>
                <c:pt idx="92">
                  <c:v>438.13500053162198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7F-467E-B4F7-107963910AED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RegionalPropertyType!$N$6:$N$98</c:f>
              <c:numCache>
                <c:formatCode>[$-409]mmm\-yy;@</c:formatCode>
                <c:ptCount val="9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</c:numCache>
            </c:numRef>
          </c:xVal>
          <c:yVal>
            <c:numRef>
              <c:f>RegionalPropertyType!$U$6:$U$98</c:f>
              <c:numCache>
                <c:formatCode>0</c:formatCode>
                <c:ptCount val="93"/>
                <c:pt idx="0">
                  <c:v>93.324087915592798</c:v>
                </c:pt>
                <c:pt idx="1">
                  <c:v>98.626188189087898</c:v>
                </c:pt>
                <c:pt idx="2">
                  <c:v>100.027809328565</c:v>
                </c:pt>
                <c:pt idx="3">
                  <c:v>100</c:v>
                </c:pt>
                <c:pt idx="4">
                  <c:v>103.833087822056</c:v>
                </c:pt>
                <c:pt idx="5">
                  <c:v>106.20375556985501</c:v>
                </c:pt>
                <c:pt idx="6">
                  <c:v>104.902813120861</c:v>
                </c:pt>
                <c:pt idx="7">
                  <c:v>105.301047446222</c:v>
                </c:pt>
                <c:pt idx="8">
                  <c:v>108.553379369998</c:v>
                </c:pt>
                <c:pt idx="9">
                  <c:v>112.25685480534101</c:v>
                </c:pt>
                <c:pt idx="10">
                  <c:v>116.86091989997</c:v>
                </c:pt>
                <c:pt idx="11">
                  <c:v>120.88714876338101</c:v>
                </c:pt>
                <c:pt idx="12">
                  <c:v>123.89269526458401</c:v>
                </c:pt>
                <c:pt idx="13">
                  <c:v>128.87849537064201</c:v>
                </c:pt>
                <c:pt idx="14">
                  <c:v>135.67435605618201</c:v>
                </c:pt>
                <c:pt idx="15">
                  <c:v>141.56859302751599</c:v>
                </c:pt>
                <c:pt idx="16">
                  <c:v>146.89531430839199</c:v>
                </c:pt>
                <c:pt idx="17">
                  <c:v>150.962887081606</c:v>
                </c:pt>
                <c:pt idx="18">
                  <c:v>155.46558001967199</c:v>
                </c:pt>
                <c:pt idx="19">
                  <c:v>162.527142763093</c:v>
                </c:pt>
                <c:pt idx="20">
                  <c:v>172.456135843543</c:v>
                </c:pt>
                <c:pt idx="21">
                  <c:v>183.57217925785099</c:v>
                </c:pt>
                <c:pt idx="22">
                  <c:v>187.87240110767601</c:v>
                </c:pt>
                <c:pt idx="23">
                  <c:v>189.74234143455899</c:v>
                </c:pt>
                <c:pt idx="24">
                  <c:v>195.41066228608699</c:v>
                </c:pt>
                <c:pt idx="25">
                  <c:v>202.06936027240101</c:v>
                </c:pt>
                <c:pt idx="26">
                  <c:v>202.34898185543801</c:v>
                </c:pt>
                <c:pt idx="27">
                  <c:v>201.07814848391601</c:v>
                </c:pt>
                <c:pt idx="28">
                  <c:v>207.51518706765501</c:v>
                </c:pt>
                <c:pt idx="29">
                  <c:v>212.12393981125501</c:v>
                </c:pt>
                <c:pt idx="30">
                  <c:v>207.62537381101001</c:v>
                </c:pt>
                <c:pt idx="31">
                  <c:v>204.03426642990101</c:v>
                </c:pt>
                <c:pt idx="32">
                  <c:v>204.44208089447599</c:v>
                </c:pt>
                <c:pt idx="33">
                  <c:v>203.13282214065299</c:v>
                </c:pt>
                <c:pt idx="34">
                  <c:v>196.367126592972</c:v>
                </c:pt>
                <c:pt idx="35">
                  <c:v>189.44068573155701</c:v>
                </c:pt>
                <c:pt idx="36">
                  <c:v>185.852419505829</c:v>
                </c:pt>
                <c:pt idx="37">
                  <c:v>183.36105760320299</c:v>
                </c:pt>
                <c:pt idx="38">
                  <c:v>182.55512483869001</c:v>
                </c:pt>
                <c:pt idx="39">
                  <c:v>180.04903293431701</c:v>
                </c:pt>
                <c:pt idx="40">
                  <c:v>173.07477992289</c:v>
                </c:pt>
                <c:pt idx="41">
                  <c:v>164.95306663331101</c:v>
                </c:pt>
                <c:pt idx="42">
                  <c:v>167.112282861072</c:v>
                </c:pt>
                <c:pt idx="43">
                  <c:v>173.39879535863199</c:v>
                </c:pt>
                <c:pt idx="44">
                  <c:v>170.76942268111401</c:v>
                </c:pt>
                <c:pt idx="45">
                  <c:v>166.065739305524</c:v>
                </c:pt>
                <c:pt idx="46">
                  <c:v>168.35150895026501</c:v>
                </c:pt>
                <c:pt idx="47">
                  <c:v>172.70150827695301</c:v>
                </c:pt>
                <c:pt idx="48">
                  <c:v>173.02662169758</c:v>
                </c:pt>
                <c:pt idx="49">
                  <c:v>172.02173222653801</c:v>
                </c:pt>
                <c:pt idx="50">
                  <c:v>173.49366679431299</c:v>
                </c:pt>
                <c:pt idx="51">
                  <c:v>177.33294107260599</c:v>
                </c:pt>
                <c:pt idx="52">
                  <c:v>181.16364600746999</c:v>
                </c:pt>
                <c:pt idx="53">
                  <c:v>187.52585246773799</c:v>
                </c:pt>
                <c:pt idx="54">
                  <c:v>191.92014160981</c:v>
                </c:pt>
                <c:pt idx="55">
                  <c:v>192.49603452189899</c:v>
                </c:pt>
                <c:pt idx="56">
                  <c:v>196.93841073163699</c:v>
                </c:pt>
                <c:pt idx="57">
                  <c:v>205.11950659806399</c:v>
                </c:pt>
                <c:pt idx="58">
                  <c:v>211.95449462234799</c:v>
                </c:pt>
                <c:pt idx="59">
                  <c:v>216.38023161832501</c:v>
                </c:pt>
                <c:pt idx="60">
                  <c:v>218.032440294358</c:v>
                </c:pt>
                <c:pt idx="61">
                  <c:v>219.165418428572</c:v>
                </c:pt>
                <c:pt idx="62">
                  <c:v>223.72091345130599</c:v>
                </c:pt>
                <c:pt idx="63">
                  <c:v>227.43036729748101</c:v>
                </c:pt>
                <c:pt idx="64">
                  <c:v>228.41959308133801</c:v>
                </c:pt>
                <c:pt idx="65">
                  <c:v>232.20256712820299</c:v>
                </c:pt>
                <c:pt idx="66">
                  <c:v>240.03219906122499</c:v>
                </c:pt>
                <c:pt idx="67">
                  <c:v>249.16945627068401</c:v>
                </c:pt>
                <c:pt idx="68">
                  <c:v>262.52017864384499</c:v>
                </c:pt>
                <c:pt idx="69">
                  <c:v>277.720151119077</c:v>
                </c:pt>
                <c:pt idx="70">
                  <c:v>282.76392194002602</c:v>
                </c:pt>
                <c:pt idx="71">
                  <c:v>280.51273888900499</c:v>
                </c:pt>
                <c:pt idx="72">
                  <c:v>273.87313018412101</c:v>
                </c:pt>
                <c:pt idx="73">
                  <c:v>263.42337092068601</c:v>
                </c:pt>
                <c:pt idx="74">
                  <c:v>267.11376911185903</c:v>
                </c:pt>
                <c:pt idx="75">
                  <c:v>279.62107796203799</c:v>
                </c:pt>
                <c:pt idx="76">
                  <c:v>282.01865581252503</c:v>
                </c:pt>
                <c:pt idx="77">
                  <c:v>280.600232939823</c:v>
                </c:pt>
                <c:pt idx="78">
                  <c:v>278.622353342819</c:v>
                </c:pt>
                <c:pt idx="79">
                  <c:v>275.53061880066201</c:v>
                </c:pt>
                <c:pt idx="80">
                  <c:v>274.05516070796301</c:v>
                </c:pt>
                <c:pt idx="81">
                  <c:v>275.78154805033603</c:v>
                </c:pt>
                <c:pt idx="82">
                  <c:v>279.20564306921699</c:v>
                </c:pt>
                <c:pt idx="83">
                  <c:v>285.44789958568902</c:v>
                </c:pt>
                <c:pt idx="84">
                  <c:v>298.49701774703999</c:v>
                </c:pt>
                <c:pt idx="85">
                  <c:v>315.51228682700298</c:v>
                </c:pt>
                <c:pt idx="86">
                  <c:v>325.57966776518703</c:v>
                </c:pt>
                <c:pt idx="87">
                  <c:v>324.30285395501102</c:v>
                </c:pt>
                <c:pt idx="88">
                  <c:v>327.07197295477903</c:v>
                </c:pt>
                <c:pt idx="89">
                  <c:v>346.78804810405802</c:v>
                </c:pt>
                <c:pt idx="90">
                  <c:v>352.88272772702197</c:v>
                </c:pt>
                <c:pt idx="91">
                  <c:v>343.557688225314</c:v>
                </c:pt>
                <c:pt idx="92">
                  <c:v>340.86362414181502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87F-467E-B4F7-107963910AED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RegionalPropertyType!$N$6:$N$98</c:f>
              <c:numCache>
                <c:formatCode>[$-409]mmm\-yy;@</c:formatCode>
                <c:ptCount val="9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</c:numCache>
            </c:numRef>
          </c:xVal>
          <c:yVal>
            <c:numRef>
              <c:f>RegionalPropertyType!$V$6:$V$98</c:f>
              <c:numCache>
                <c:formatCode>0</c:formatCode>
                <c:ptCount val="93"/>
                <c:pt idx="0">
                  <c:v>98.317131740429303</c:v>
                </c:pt>
                <c:pt idx="1">
                  <c:v>98.598728695125502</c:v>
                </c:pt>
                <c:pt idx="2">
                  <c:v>98.194282298823595</c:v>
                </c:pt>
                <c:pt idx="3">
                  <c:v>100</c:v>
                </c:pt>
                <c:pt idx="4">
                  <c:v>103.443254070321</c:v>
                </c:pt>
                <c:pt idx="5">
                  <c:v>106.702558496611</c:v>
                </c:pt>
                <c:pt idx="6">
                  <c:v>112.23344653621</c:v>
                </c:pt>
                <c:pt idx="7">
                  <c:v>119.05379951024</c:v>
                </c:pt>
                <c:pt idx="8">
                  <c:v>123.94998355025</c:v>
                </c:pt>
                <c:pt idx="9">
                  <c:v>126.46931402931401</c:v>
                </c:pt>
                <c:pt idx="10">
                  <c:v>132.36704999723099</c:v>
                </c:pt>
                <c:pt idx="11">
                  <c:v>143.59407005039299</c:v>
                </c:pt>
                <c:pt idx="12">
                  <c:v>151.833659065554</c:v>
                </c:pt>
                <c:pt idx="13">
                  <c:v>157.260541383565</c:v>
                </c:pt>
                <c:pt idx="14">
                  <c:v>163.24626974293801</c:v>
                </c:pt>
                <c:pt idx="15">
                  <c:v>169.05715843391999</c:v>
                </c:pt>
                <c:pt idx="16">
                  <c:v>175.46229448900201</c:v>
                </c:pt>
                <c:pt idx="17">
                  <c:v>184.244214222106</c:v>
                </c:pt>
                <c:pt idx="18">
                  <c:v>189.653905484126</c:v>
                </c:pt>
                <c:pt idx="19">
                  <c:v>194.32468189781</c:v>
                </c:pt>
                <c:pt idx="20">
                  <c:v>206.49026847659701</c:v>
                </c:pt>
                <c:pt idx="21">
                  <c:v>218.23358540273301</c:v>
                </c:pt>
                <c:pt idx="22">
                  <c:v>221.53777421035201</c:v>
                </c:pt>
                <c:pt idx="23">
                  <c:v>224.26700649177101</c:v>
                </c:pt>
                <c:pt idx="24">
                  <c:v>227.58833035880099</c:v>
                </c:pt>
                <c:pt idx="25">
                  <c:v>225.99366859274201</c:v>
                </c:pt>
                <c:pt idx="26">
                  <c:v>221.58924334935699</c:v>
                </c:pt>
                <c:pt idx="27">
                  <c:v>223.36156976469701</c:v>
                </c:pt>
                <c:pt idx="28">
                  <c:v>236.28118409823</c:v>
                </c:pt>
                <c:pt idx="29">
                  <c:v>249.53127607278799</c:v>
                </c:pt>
                <c:pt idx="30">
                  <c:v>246.250311129154</c:v>
                </c:pt>
                <c:pt idx="31">
                  <c:v>238.667184724653</c:v>
                </c:pt>
                <c:pt idx="32">
                  <c:v>240.436005013157</c:v>
                </c:pt>
                <c:pt idx="33">
                  <c:v>239.87170637790501</c:v>
                </c:pt>
                <c:pt idx="34">
                  <c:v>229.58695948094001</c:v>
                </c:pt>
                <c:pt idx="35">
                  <c:v>220.72640514065401</c:v>
                </c:pt>
                <c:pt idx="36">
                  <c:v>213.513778200861</c:v>
                </c:pt>
                <c:pt idx="37">
                  <c:v>206.12913789448999</c:v>
                </c:pt>
                <c:pt idx="38">
                  <c:v>202.74473746065701</c:v>
                </c:pt>
                <c:pt idx="39">
                  <c:v>200.82525230682299</c:v>
                </c:pt>
                <c:pt idx="40">
                  <c:v>201.321114405309</c:v>
                </c:pt>
                <c:pt idx="41">
                  <c:v>200.42095126950099</c:v>
                </c:pt>
                <c:pt idx="42">
                  <c:v>201.232845784418</c:v>
                </c:pt>
                <c:pt idx="43">
                  <c:v>206.94808272805901</c:v>
                </c:pt>
                <c:pt idx="44">
                  <c:v>211.37570311511701</c:v>
                </c:pt>
                <c:pt idx="45">
                  <c:v>215.16623872579399</c:v>
                </c:pt>
                <c:pt idx="46">
                  <c:v>222.054978745955</c:v>
                </c:pt>
                <c:pt idx="47">
                  <c:v>226.28984235138299</c:v>
                </c:pt>
                <c:pt idx="48">
                  <c:v>225.06527384101099</c:v>
                </c:pt>
                <c:pt idx="49">
                  <c:v>224.145314957126</c:v>
                </c:pt>
                <c:pt idx="50">
                  <c:v>232.304118432997</c:v>
                </c:pt>
                <c:pt idx="51">
                  <c:v>243.10296996028299</c:v>
                </c:pt>
                <c:pt idx="52">
                  <c:v>247.33203283978401</c:v>
                </c:pt>
                <c:pt idx="53">
                  <c:v>252.51459080182701</c:v>
                </c:pt>
                <c:pt idx="54">
                  <c:v>262.19757495200002</c:v>
                </c:pt>
                <c:pt idx="55">
                  <c:v>272.24428203284901</c:v>
                </c:pt>
                <c:pt idx="56">
                  <c:v>283.20887803916202</c:v>
                </c:pt>
                <c:pt idx="57">
                  <c:v>299.23724650115503</c:v>
                </c:pt>
                <c:pt idx="58">
                  <c:v>314.71619010901702</c:v>
                </c:pt>
                <c:pt idx="59">
                  <c:v>323.55709031309499</c:v>
                </c:pt>
                <c:pt idx="60">
                  <c:v>332.15639726205598</c:v>
                </c:pt>
                <c:pt idx="61">
                  <c:v>344.93727497772699</c:v>
                </c:pt>
                <c:pt idx="62">
                  <c:v>350.57894784318302</c:v>
                </c:pt>
                <c:pt idx="63">
                  <c:v>351.91684824224501</c:v>
                </c:pt>
                <c:pt idx="64">
                  <c:v>360.18609487289302</c:v>
                </c:pt>
                <c:pt idx="65">
                  <c:v>370.06841444512702</c:v>
                </c:pt>
                <c:pt idx="66">
                  <c:v>372.690370397545</c:v>
                </c:pt>
                <c:pt idx="67">
                  <c:v>376.05930010524202</c:v>
                </c:pt>
                <c:pt idx="68">
                  <c:v>389.57779803065102</c:v>
                </c:pt>
                <c:pt idx="69">
                  <c:v>402.38544345657999</c:v>
                </c:pt>
                <c:pt idx="70">
                  <c:v>404.900078115572</c:v>
                </c:pt>
                <c:pt idx="71">
                  <c:v>403.65919178372502</c:v>
                </c:pt>
                <c:pt idx="72">
                  <c:v>405.32950855735498</c:v>
                </c:pt>
                <c:pt idx="73">
                  <c:v>411.926071630862</c:v>
                </c:pt>
                <c:pt idx="74">
                  <c:v>412.17121474635502</c:v>
                </c:pt>
                <c:pt idx="75">
                  <c:v>410.87927475119102</c:v>
                </c:pt>
                <c:pt idx="76">
                  <c:v>419.42360535496903</c:v>
                </c:pt>
                <c:pt idx="77">
                  <c:v>429.30183728766599</c:v>
                </c:pt>
                <c:pt idx="78">
                  <c:v>427.10377495369301</c:v>
                </c:pt>
                <c:pt idx="79">
                  <c:v>425.27956347752399</c:v>
                </c:pt>
                <c:pt idx="80">
                  <c:v>442.99248997882302</c:v>
                </c:pt>
                <c:pt idx="81">
                  <c:v>453.906849122094</c:v>
                </c:pt>
                <c:pt idx="82">
                  <c:v>452.69800086781902</c:v>
                </c:pt>
                <c:pt idx="83">
                  <c:v>457.44486469706499</c:v>
                </c:pt>
                <c:pt idx="84">
                  <c:v>472.938341747018</c:v>
                </c:pt>
                <c:pt idx="85">
                  <c:v>506.02654343805199</c:v>
                </c:pt>
                <c:pt idx="86">
                  <c:v>523.43816602374</c:v>
                </c:pt>
                <c:pt idx="87">
                  <c:v>511.38897582696802</c:v>
                </c:pt>
                <c:pt idx="88">
                  <c:v>509.23987458216999</c:v>
                </c:pt>
                <c:pt idx="89">
                  <c:v>532.28946998629704</c:v>
                </c:pt>
                <c:pt idx="90">
                  <c:v>546.870960494114</c:v>
                </c:pt>
                <c:pt idx="91">
                  <c:v>531.87542886936001</c:v>
                </c:pt>
                <c:pt idx="92">
                  <c:v>521.61493703516101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87F-467E-B4F7-107963910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6384"/>
        <c:axId val="530826776"/>
      </c:scatterChart>
      <c:valAx>
        <c:axId val="530826384"/>
        <c:scaling>
          <c:orientation val="minMax"/>
          <c:max val="4507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6776"/>
        <c:crosses val="autoZero"/>
        <c:crossBetween val="midCat"/>
        <c:majorUnit val="365"/>
      </c:valAx>
      <c:valAx>
        <c:axId val="530826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0826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RegionalPropertyType!$N$6:$N$98</c:f>
              <c:numCache>
                <c:formatCode>[$-409]mmm\-yy;@</c:formatCode>
                <c:ptCount val="9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</c:numCache>
            </c:numRef>
          </c:xVal>
          <c:yVal>
            <c:numRef>
              <c:f>RegionalPropertyType!$W$6:$W$98</c:f>
              <c:numCache>
                <c:formatCode>0</c:formatCode>
                <c:ptCount val="93"/>
                <c:pt idx="0">
                  <c:v>94.084319891500897</c:v>
                </c:pt>
                <c:pt idx="1">
                  <c:v>96.233879108753698</c:v>
                </c:pt>
                <c:pt idx="2">
                  <c:v>99.542150576704998</c:v>
                </c:pt>
                <c:pt idx="3">
                  <c:v>100</c:v>
                </c:pt>
                <c:pt idx="4">
                  <c:v>97.798080956543899</c:v>
                </c:pt>
                <c:pt idx="5">
                  <c:v>98.427292820199895</c:v>
                </c:pt>
                <c:pt idx="6">
                  <c:v>103.68030438165501</c:v>
                </c:pt>
                <c:pt idx="7">
                  <c:v>106.74150060401401</c:v>
                </c:pt>
                <c:pt idx="8">
                  <c:v>105.06060715202401</c:v>
                </c:pt>
                <c:pt idx="9">
                  <c:v>105.46049071147699</c:v>
                </c:pt>
                <c:pt idx="10">
                  <c:v>109.510240925632</c:v>
                </c:pt>
                <c:pt idx="11">
                  <c:v>112.803475634471</c:v>
                </c:pt>
                <c:pt idx="12">
                  <c:v>113.902336503489</c:v>
                </c:pt>
                <c:pt idx="13">
                  <c:v>114.586109632853</c:v>
                </c:pt>
                <c:pt idx="14">
                  <c:v>117.590256081042</c:v>
                </c:pt>
                <c:pt idx="15">
                  <c:v>122.18424878897</c:v>
                </c:pt>
                <c:pt idx="16">
                  <c:v>126.892237822319</c:v>
                </c:pt>
                <c:pt idx="17">
                  <c:v>132.798630837773</c:v>
                </c:pt>
                <c:pt idx="18">
                  <c:v>139.17429542906299</c:v>
                </c:pt>
                <c:pt idx="19">
                  <c:v>145.04185423422101</c:v>
                </c:pt>
                <c:pt idx="20">
                  <c:v>150.05906976969899</c:v>
                </c:pt>
                <c:pt idx="21">
                  <c:v>155.775606603395</c:v>
                </c:pt>
                <c:pt idx="22">
                  <c:v>161.446784424698</c:v>
                </c:pt>
                <c:pt idx="23">
                  <c:v>164.74088347818801</c:v>
                </c:pt>
                <c:pt idx="24">
                  <c:v>166.361945424959</c:v>
                </c:pt>
                <c:pt idx="25">
                  <c:v>167.523088795625</c:v>
                </c:pt>
                <c:pt idx="26">
                  <c:v>168.51588580554099</c:v>
                </c:pt>
                <c:pt idx="27">
                  <c:v>170.18720907795901</c:v>
                </c:pt>
                <c:pt idx="28">
                  <c:v>172.91697385388699</c:v>
                </c:pt>
                <c:pt idx="29">
                  <c:v>174.008912192563</c:v>
                </c:pt>
                <c:pt idx="30">
                  <c:v>171.42353484729799</c:v>
                </c:pt>
                <c:pt idx="31">
                  <c:v>168.969192716496</c:v>
                </c:pt>
                <c:pt idx="32">
                  <c:v>165.01863235505999</c:v>
                </c:pt>
                <c:pt idx="33">
                  <c:v>157.69505797321199</c:v>
                </c:pt>
                <c:pt idx="34">
                  <c:v>149.30932221990099</c:v>
                </c:pt>
                <c:pt idx="35">
                  <c:v>142.03869849690301</c:v>
                </c:pt>
                <c:pt idx="36">
                  <c:v>135.061608540278</c:v>
                </c:pt>
                <c:pt idx="37">
                  <c:v>130.61695016207</c:v>
                </c:pt>
                <c:pt idx="38">
                  <c:v>130.14021832091601</c:v>
                </c:pt>
                <c:pt idx="39">
                  <c:v>128.91885034752701</c:v>
                </c:pt>
                <c:pt idx="40">
                  <c:v>125.613328328637</c:v>
                </c:pt>
                <c:pt idx="41">
                  <c:v>122.41486258064501</c:v>
                </c:pt>
                <c:pt idx="42">
                  <c:v>120.54776902906001</c:v>
                </c:pt>
                <c:pt idx="43">
                  <c:v>118.353662550294</c:v>
                </c:pt>
                <c:pt idx="44">
                  <c:v>115.30411511345</c:v>
                </c:pt>
                <c:pt idx="45">
                  <c:v>113.81906098775301</c:v>
                </c:pt>
                <c:pt idx="46">
                  <c:v>112.697988932724</c:v>
                </c:pt>
                <c:pt idx="47">
                  <c:v>110.795057844458</c:v>
                </c:pt>
                <c:pt idx="48">
                  <c:v>110.746389551288</c:v>
                </c:pt>
                <c:pt idx="49">
                  <c:v>113.16731835514</c:v>
                </c:pt>
                <c:pt idx="50">
                  <c:v>115.98850994916199</c:v>
                </c:pt>
                <c:pt idx="51">
                  <c:v>117.41118600577001</c:v>
                </c:pt>
                <c:pt idx="52">
                  <c:v>119.128519893304</c:v>
                </c:pt>
                <c:pt idx="53">
                  <c:v>121.27596245760699</c:v>
                </c:pt>
                <c:pt idx="54">
                  <c:v>121.385454815399</c:v>
                </c:pt>
                <c:pt idx="55">
                  <c:v>121.674473361819</c:v>
                </c:pt>
                <c:pt idx="56">
                  <c:v>125.49195168869601</c:v>
                </c:pt>
                <c:pt idx="57">
                  <c:v>130.059377405183</c:v>
                </c:pt>
                <c:pt idx="58">
                  <c:v>129.94090478057399</c:v>
                </c:pt>
                <c:pt idx="59">
                  <c:v>129.62100022862001</c:v>
                </c:pt>
                <c:pt idx="60">
                  <c:v>136.49245063129101</c:v>
                </c:pt>
                <c:pt idx="61">
                  <c:v>145.519454330711</c:v>
                </c:pt>
                <c:pt idx="62">
                  <c:v>146.678427510581</c:v>
                </c:pt>
                <c:pt idx="63">
                  <c:v>144.241827605927</c:v>
                </c:pt>
                <c:pt idx="64">
                  <c:v>144.973574721033</c:v>
                </c:pt>
                <c:pt idx="65">
                  <c:v>147.40014138737499</c:v>
                </c:pt>
                <c:pt idx="66">
                  <c:v>152.06017138178501</c:v>
                </c:pt>
                <c:pt idx="67">
                  <c:v>156.31885966457401</c:v>
                </c:pt>
                <c:pt idx="68">
                  <c:v>160.05107291766899</c:v>
                </c:pt>
                <c:pt idx="69">
                  <c:v>161.823492224966</c:v>
                </c:pt>
                <c:pt idx="70">
                  <c:v>161.41252807499299</c:v>
                </c:pt>
                <c:pt idx="71">
                  <c:v>164.799461297775</c:v>
                </c:pt>
                <c:pt idx="72">
                  <c:v>171.102458050162</c:v>
                </c:pt>
                <c:pt idx="73">
                  <c:v>176.28918146185501</c:v>
                </c:pt>
                <c:pt idx="74">
                  <c:v>179.71071133370401</c:v>
                </c:pt>
                <c:pt idx="75">
                  <c:v>182.42582360319099</c:v>
                </c:pt>
                <c:pt idx="76">
                  <c:v>184.179847722521</c:v>
                </c:pt>
                <c:pt idx="77">
                  <c:v>184.31394003147699</c:v>
                </c:pt>
                <c:pt idx="78">
                  <c:v>185.80266655891799</c:v>
                </c:pt>
                <c:pt idx="79">
                  <c:v>189.730493402919</c:v>
                </c:pt>
                <c:pt idx="80">
                  <c:v>193.846084406111</c:v>
                </c:pt>
                <c:pt idx="81">
                  <c:v>196.27555139005401</c:v>
                </c:pt>
                <c:pt idx="82">
                  <c:v>201.354605417084</c:v>
                </c:pt>
                <c:pt idx="83">
                  <c:v>207.86701510730899</c:v>
                </c:pt>
                <c:pt idx="84">
                  <c:v>211.80022284741699</c:v>
                </c:pt>
                <c:pt idx="85">
                  <c:v>218.94766235019199</c:v>
                </c:pt>
                <c:pt idx="86">
                  <c:v>229.59108864907401</c:v>
                </c:pt>
                <c:pt idx="87">
                  <c:v>236.863825750274</c:v>
                </c:pt>
                <c:pt idx="88">
                  <c:v>243.451185418253</c:v>
                </c:pt>
                <c:pt idx="89">
                  <c:v>252.34710879911501</c:v>
                </c:pt>
                <c:pt idx="90">
                  <c:v>253.28721676118201</c:v>
                </c:pt>
                <c:pt idx="91">
                  <c:v>250.482633800657</c:v>
                </c:pt>
                <c:pt idx="92">
                  <c:v>248.83848483930299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9D-4E49-A55C-578CACE6C33A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RegionalPropertyType!$N$6:$N$98</c:f>
              <c:numCache>
                <c:formatCode>[$-409]mmm\-yy;@</c:formatCode>
                <c:ptCount val="9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</c:numCache>
            </c:numRef>
          </c:xVal>
          <c:yVal>
            <c:numRef>
              <c:f>RegionalPropertyType!$X$6:$X$98</c:f>
              <c:numCache>
                <c:formatCode>0</c:formatCode>
                <c:ptCount val="93"/>
                <c:pt idx="0">
                  <c:v>97.265533538781895</c:v>
                </c:pt>
                <c:pt idx="1">
                  <c:v>103.479992490176</c:v>
                </c:pt>
                <c:pt idx="2">
                  <c:v>103.796866760424</c:v>
                </c:pt>
                <c:pt idx="3">
                  <c:v>100</c:v>
                </c:pt>
                <c:pt idx="4">
                  <c:v>99.487928850474702</c:v>
                </c:pt>
                <c:pt idx="5">
                  <c:v>102.106897707</c:v>
                </c:pt>
                <c:pt idx="6">
                  <c:v>106.054170804081</c:v>
                </c:pt>
                <c:pt idx="7">
                  <c:v>108.23755444743099</c:v>
                </c:pt>
                <c:pt idx="8">
                  <c:v>108.15173588010801</c:v>
                </c:pt>
                <c:pt idx="9">
                  <c:v>108.510822853509</c:v>
                </c:pt>
                <c:pt idx="10">
                  <c:v>111.681014053211</c:v>
                </c:pt>
                <c:pt idx="11">
                  <c:v>115.40653463989</c:v>
                </c:pt>
                <c:pt idx="12">
                  <c:v>116.66829325749799</c:v>
                </c:pt>
                <c:pt idx="13">
                  <c:v>117.510649589856</c:v>
                </c:pt>
                <c:pt idx="14">
                  <c:v>121.261593521526</c:v>
                </c:pt>
                <c:pt idx="15">
                  <c:v>126.009004095495</c:v>
                </c:pt>
                <c:pt idx="16">
                  <c:v>131.51145427986901</c:v>
                </c:pt>
                <c:pt idx="17">
                  <c:v>138.53956508908399</c:v>
                </c:pt>
                <c:pt idx="18">
                  <c:v>142.820583862116</c:v>
                </c:pt>
                <c:pt idx="19">
                  <c:v>147.08972611537101</c:v>
                </c:pt>
                <c:pt idx="20">
                  <c:v>155.76217614541</c:v>
                </c:pt>
                <c:pt idx="21">
                  <c:v>162.05927757145199</c:v>
                </c:pt>
                <c:pt idx="22">
                  <c:v>163.922256796521</c:v>
                </c:pt>
                <c:pt idx="23">
                  <c:v>170.338141665118</c:v>
                </c:pt>
                <c:pt idx="24">
                  <c:v>180.11180026893999</c:v>
                </c:pt>
                <c:pt idx="25">
                  <c:v>185.131841934666</c:v>
                </c:pt>
                <c:pt idx="26">
                  <c:v>183.375189624727</c:v>
                </c:pt>
                <c:pt idx="27">
                  <c:v>181.60637573329399</c:v>
                </c:pt>
                <c:pt idx="28">
                  <c:v>182.75958621810099</c:v>
                </c:pt>
                <c:pt idx="29">
                  <c:v>183.93349166250499</c:v>
                </c:pt>
                <c:pt idx="30">
                  <c:v>185.43125311054001</c:v>
                </c:pt>
                <c:pt idx="31">
                  <c:v>185.39984113894201</c:v>
                </c:pt>
                <c:pt idx="32">
                  <c:v>181.90399625674101</c:v>
                </c:pt>
                <c:pt idx="33">
                  <c:v>177.823684813216</c:v>
                </c:pt>
                <c:pt idx="34">
                  <c:v>171.61150906400101</c:v>
                </c:pt>
                <c:pt idx="35">
                  <c:v>163.04352746284599</c:v>
                </c:pt>
                <c:pt idx="36">
                  <c:v>153.16300177373</c:v>
                </c:pt>
                <c:pt idx="37">
                  <c:v>146.413396656022</c:v>
                </c:pt>
                <c:pt idx="38">
                  <c:v>145.69224762521799</c:v>
                </c:pt>
                <c:pt idx="39">
                  <c:v>144.30864259833399</c:v>
                </c:pt>
                <c:pt idx="40">
                  <c:v>138.99005819670001</c:v>
                </c:pt>
                <c:pt idx="41">
                  <c:v>134.28354622454199</c:v>
                </c:pt>
                <c:pt idx="42">
                  <c:v>132.609660752498</c:v>
                </c:pt>
                <c:pt idx="43">
                  <c:v>130.941045447699</c:v>
                </c:pt>
                <c:pt idx="44">
                  <c:v>129.43329369704799</c:v>
                </c:pt>
                <c:pt idx="45">
                  <c:v>131.49700424582099</c:v>
                </c:pt>
                <c:pt idx="46">
                  <c:v>132.51926745527001</c:v>
                </c:pt>
                <c:pt idx="47">
                  <c:v>129.64195411919101</c:v>
                </c:pt>
                <c:pt idx="48">
                  <c:v>126.341174170264</c:v>
                </c:pt>
                <c:pt idx="49">
                  <c:v>125.99068928422</c:v>
                </c:pt>
                <c:pt idx="50">
                  <c:v>131.52037662140901</c:v>
                </c:pt>
                <c:pt idx="51">
                  <c:v>135.12399715887599</c:v>
                </c:pt>
                <c:pt idx="52">
                  <c:v>133.82347471305201</c:v>
                </c:pt>
                <c:pt idx="53">
                  <c:v>135.780571578387</c:v>
                </c:pt>
                <c:pt idx="54">
                  <c:v>141.17263538549699</c:v>
                </c:pt>
                <c:pt idx="55">
                  <c:v>144.52541553903899</c:v>
                </c:pt>
                <c:pt idx="56">
                  <c:v>146.521556814105</c:v>
                </c:pt>
                <c:pt idx="57">
                  <c:v>149.822070373277</c:v>
                </c:pt>
                <c:pt idx="58">
                  <c:v>154.95950918439499</c:v>
                </c:pt>
                <c:pt idx="59">
                  <c:v>159.912362415789</c:v>
                </c:pt>
                <c:pt idx="60">
                  <c:v>162.92638317330201</c:v>
                </c:pt>
                <c:pt idx="61">
                  <c:v>165.67252285730001</c:v>
                </c:pt>
                <c:pt idx="62">
                  <c:v>167.30192578838401</c:v>
                </c:pt>
                <c:pt idx="63">
                  <c:v>170.03773311798099</c:v>
                </c:pt>
                <c:pt idx="64">
                  <c:v>177.98773316893099</c:v>
                </c:pt>
                <c:pt idx="65">
                  <c:v>186.29487215525401</c:v>
                </c:pt>
                <c:pt idx="66">
                  <c:v>186.56331223636499</c:v>
                </c:pt>
                <c:pt idx="67">
                  <c:v>186.530114326247</c:v>
                </c:pt>
                <c:pt idx="68">
                  <c:v>197.11877158294001</c:v>
                </c:pt>
                <c:pt idx="69">
                  <c:v>212.90530623740199</c:v>
                </c:pt>
                <c:pt idx="70">
                  <c:v>219.39128835984999</c:v>
                </c:pt>
                <c:pt idx="71">
                  <c:v>218.264932147146</c:v>
                </c:pt>
                <c:pt idx="72">
                  <c:v>220.87158034982599</c:v>
                </c:pt>
                <c:pt idx="73">
                  <c:v>226.242987780194</c:v>
                </c:pt>
                <c:pt idx="74">
                  <c:v>232.05160084922801</c:v>
                </c:pt>
                <c:pt idx="75">
                  <c:v>237.242847267511</c:v>
                </c:pt>
                <c:pt idx="76">
                  <c:v>241.37461124621501</c:v>
                </c:pt>
                <c:pt idx="77">
                  <c:v>243.24067274470701</c:v>
                </c:pt>
                <c:pt idx="78">
                  <c:v>248.97887741461699</c:v>
                </c:pt>
                <c:pt idx="79">
                  <c:v>261.37464949929</c:v>
                </c:pt>
                <c:pt idx="80">
                  <c:v>271.27475668384898</c:v>
                </c:pt>
                <c:pt idx="81">
                  <c:v>270.99253781333198</c:v>
                </c:pt>
                <c:pt idx="82">
                  <c:v>276.86479559739598</c:v>
                </c:pt>
                <c:pt idx="83">
                  <c:v>293.34908211322897</c:v>
                </c:pt>
                <c:pt idx="84">
                  <c:v>307.76541404397301</c:v>
                </c:pt>
                <c:pt idx="85">
                  <c:v>325.71445496070402</c:v>
                </c:pt>
                <c:pt idx="86">
                  <c:v>341.81969178742702</c:v>
                </c:pt>
                <c:pt idx="87">
                  <c:v>352.65921797417002</c:v>
                </c:pt>
                <c:pt idx="88">
                  <c:v>384.57171499361601</c:v>
                </c:pt>
                <c:pt idx="89">
                  <c:v>433.61975686567803</c:v>
                </c:pt>
                <c:pt idx="90">
                  <c:v>429.28783453262798</c:v>
                </c:pt>
                <c:pt idx="91">
                  <c:v>411.59049203842699</c:v>
                </c:pt>
                <c:pt idx="92">
                  <c:v>420.383269687103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9D-4E49-A55C-578CACE6C33A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RegionalPropertyType!$N$6:$N$98</c:f>
              <c:numCache>
                <c:formatCode>[$-409]mmm\-yy;@</c:formatCode>
                <c:ptCount val="9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</c:numCache>
            </c:numRef>
          </c:xVal>
          <c:yVal>
            <c:numRef>
              <c:f>RegionalPropertyType!$Y$6:$Y$98</c:f>
              <c:numCache>
                <c:formatCode>0</c:formatCode>
                <c:ptCount val="93"/>
                <c:pt idx="0">
                  <c:v>98.087095008681004</c:v>
                </c:pt>
                <c:pt idx="1">
                  <c:v>96.729513997823403</c:v>
                </c:pt>
                <c:pt idx="2">
                  <c:v>97.153045226113505</c:v>
                </c:pt>
                <c:pt idx="3">
                  <c:v>100</c:v>
                </c:pt>
                <c:pt idx="4">
                  <c:v>102.036573241208</c:v>
                </c:pt>
                <c:pt idx="5">
                  <c:v>103.021973522423</c:v>
                </c:pt>
                <c:pt idx="6">
                  <c:v>105.94955897622</c:v>
                </c:pt>
                <c:pt idx="7">
                  <c:v>108.93301578334101</c:v>
                </c:pt>
                <c:pt idx="8">
                  <c:v>109.663934229158</c:v>
                </c:pt>
                <c:pt idx="9">
                  <c:v>111.022873768702</c:v>
                </c:pt>
                <c:pt idx="10">
                  <c:v>114.412442296416</c:v>
                </c:pt>
                <c:pt idx="11">
                  <c:v>119.36909786695399</c:v>
                </c:pt>
                <c:pt idx="12">
                  <c:v>124.864612594953</c:v>
                </c:pt>
                <c:pt idx="13">
                  <c:v>127.26638261925601</c:v>
                </c:pt>
                <c:pt idx="14">
                  <c:v>128.876397379286</c:v>
                </c:pt>
                <c:pt idx="15">
                  <c:v>134.96166801573</c:v>
                </c:pt>
                <c:pt idx="16">
                  <c:v>143.11085093152201</c:v>
                </c:pt>
                <c:pt idx="17">
                  <c:v>149.90020107374099</c:v>
                </c:pt>
                <c:pt idx="18">
                  <c:v>155.02355711997299</c:v>
                </c:pt>
                <c:pt idx="19">
                  <c:v>160.17932045903299</c:v>
                </c:pt>
                <c:pt idx="20">
                  <c:v>168.99571772142099</c:v>
                </c:pt>
                <c:pt idx="21">
                  <c:v>179.931647464116</c:v>
                </c:pt>
                <c:pt idx="22">
                  <c:v>181.220217510872</c:v>
                </c:pt>
                <c:pt idx="23">
                  <c:v>180.07335088678099</c:v>
                </c:pt>
                <c:pt idx="24">
                  <c:v>188.45186033562601</c:v>
                </c:pt>
                <c:pt idx="25">
                  <c:v>195.45731149198201</c:v>
                </c:pt>
                <c:pt idx="26">
                  <c:v>188.78738722604501</c:v>
                </c:pt>
                <c:pt idx="27">
                  <c:v>183.56386374955599</c:v>
                </c:pt>
                <c:pt idx="28">
                  <c:v>189.75121868702701</c:v>
                </c:pt>
                <c:pt idx="29">
                  <c:v>194.69756200053999</c:v>
                </c:pt>
                <c:pt idx="30">
                  <c:v>188.79664623916599</c:v>
                </c:pt>
                <c:pt idx="31">
                  <c:v>181.215383194114</c:v>
                </c:pt>
                <c:pt idx="32">
                  <c:v>178.15097201742401</c:v>
                </c:pt>
                <c:pt idx="33">
                  <c:v>171.89028284304999</c:v>
                </c:pt>
                <c:pt idx="34">
                  <c:v>159.25604982137699</c:v>
                </c:pt>
                <c:pt idx="35">
                  <c:v>149.26684110511101</c:v>
                </c:pt>
                <c:pt idx="36">
                  <c:v>145.26552290268501</c:v>
                </c:pt>
                <c:pt idx="37">
                  <c:v>142.374751303789</c:v>
                </c:pt>
                <c:pt idx="38">
                  <c:v>137.76284713007601</c:v>
                </c:pt>
                <c:pt idx="39">
                  <c:v>133.70290981419399</c:v>
                </c:pt>
                <c:pt idx="40">
                  <c:v>131.91224574893101</c:v>
                </c:pt>
                <c:pt idx="41">
                  <c:v>130.786931374256</c:v>
                </c:pt>
                <c:pt idx="42">
                  <c:v>131.47819508693999</c:v>
                </c:pt>
                <c:pt idx="43">
                  <c:v>130.99264981210899</c:v>
                </c:pt>
                <c:pt idx="44">
                  <c:v>128.572969588512</c:v>
                </c:pt>
                <c:pt idx="45">
                  <c:v>128.54228947368301</c:v>
                </c:pt>
                <c:pt idx="46">
                  <c:v>129.61312836542399</c:v>
                </c:pt>
                <c:pt idx="47">
                  <c:v>128.43954615501499</c:v>
                </c:pt>
                <c:pt idx="48">
                  <c:v>127.894368674804</c:v>
                </c:pt>
                <c:pt idx="49">
                  <c:v>130.63870278211201</c:v>
                </c:pt>
                <c:pt idx="50">
                  <c:v>134.03595528533799</c:v>
                </c:pt>
                <c:pt idx="51">
                  <c:v>135.39103078453999</c:v>
                </c:pt>
                <c:pt idx="52">
                  <c:v>139.069122783116</c:v>
                </c:pt>
                <c:pt idx="53">
                  <c:v>146.13071502236301</c:v>
                </c:pt>
                <c:pt idx="54">
                  <c:v>146.324272409949</c:v>
                </c:pt>
                <c:pt idx="55">
                  <c:v>142.902306649997</c:v>
                </c:pt>
                <c:pt idx="56">
                  <c:v>146.22569772423799</c:v>
                </c:pt>
                <c:pt idx="57">
                  <c:v>154.59779140154799</c:v>
                </c:pt>
                <c:pt idx="58">
                  <c:v>160.525278106287</c:v>
                </c:pt>
                <c:pt idx="59">
                  <c:v>161.681089927465</c:v>
                </c:pt>
                <c:pt idx="60">
                  <c:v>163.57381485097699</c:v>
                </c:pt>
                <c:pt idx="61">
                  <c:v>165.90496306748901</c:v>
                </c:pt>
                <c:pt idx="62">
                  <c:v>166.42686012086</c:v>
                </c:pt>
                <c:pt idx="63">
                  <c:v>167.476565395439</c:v>
                </c:pt>
                <c:pt idx="64">
                  <c:v>170.681647500417</c:v>
                </c:pt>
                <c:pt idx="65">
                  <c:v>173.81353101651999</c:v>
                </c:pt>
                <c:pt idx="66">
                  <c:v>178.79767659754199</c:v>
                </c:pt>
                <c:pt idx="67">
                  <c:v>185.66171720369701</c:v>
                </c:pt>
                <c:pt idx="68">
                  <c:v>192.66369472416699</c:v>
                </c:pt>
                <c:pt idx="69">
                  <c:v>198.23949373609199</c:v>
                </c:pt>
                <c:pt idx="70">
                  <c:v>196.36714504592101</c:v>
                </c:pt>
                <c:pt idx="71">
                  <c:v>193.04243210792001</c:v>
                </c:pt>
                <c:pt idx="72">
                  <c:v>196.20674386157901</c:v>
                </c:pt>
                <c:pt idx="73">
                  <c:v>202.09096107022401</c:v>
                </c:pt>
                <c:pt idx="74">
                  <c:v>203.34545764924499</c:v>
                </c:pt>
                <c:pt idx="75">
                  <c:v>200.45710728664301</c:v>
                </c:pt>
                <c:pt idx="76">
                  <c:v>198.17632528244499</c:v>
                </c:pt>
                <c:pt idx="77">
                  <c:v>198.334679935222</c:v>
                </c:pt>
                <c:pt idx="78">
                  <c:v>201.82396106799399</c:v>
                </c:pt>
                <c:pt idx="79">
                  <c:v>205.31011054663199</c:v>
                </c:pt>
                <c:pt idx="80">
                  <c:v>206.75909055810999</c:v>
                </c:pt>
                <c:pt idx="81">
                  <c:v>205.21130618762601</c:v>
                </c:pt>
                <c:pt idx="82">
                  <c:v>205.94377445515201</c:v>
                </c:pt>
                <c:pt idx="83">
                  <c:v>213.14912633761099</c:v>
                </c:pt>
                <c:pt idx="84">
                  <c:v>225.28354571360001</c:v>
                </c:pt>
                <c:pt idx="85">
                  <c:v>238.05720149582999</c:v>
                </c:pt>
                <c:pt idx="86">
                  <c:v>244.70758333461501</c:v>
                </c:pt>
                <c:pt idx="87">
                  <c:v>249.69005914603201</c:v>
                </c:pt>
                <c:pt idx="88">
                  <c:v>260.596083448424</c:v>
                </c:pt>
                <c:pt idx="89">
                  <c:v>270.23138753279</c:v>
                </c:pt>
                <c:pt idx="90">
                  <c:v>269.42516013627699</c:v>
                </c:pt>
                <c:pt idx="91">
                  <c:v>268.94781732387099</c:v>
                </c:pt>
                <c:pt idx="92">
                  <c:v>274.72223585377299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E9D-4E49-A55C-578CACE6C33A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RegionalPropertyType!$N$6:$N$98</c:f>
              <c:numCache>
                <c:formatCode>[$-409]mmm\-yy;@</c:formatCode>
                <c:ptCount val="9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</c:numCache>
            </c:numRef>
          </c:xVal>
          <c:yVal>
            <c:numRef>
              <c:f>RegionalPropertyType!$Z$6:$Z$98</c:f>
              <c:numCache>
                <c:formatCode>0</c:formatCode>
                <c:ptCount val="93"/>
                <c:pt idx="0">
                  <c:v>95.119806777966105</c:v>
                </c:pt>
                <c:pt idx="1">
                  <c:v>98.734625412557094</c:v>
                </c:pt>
                <c:pt idx="2">
                  <c:v>100.210728997514</c:v>
                </c:pt>
                <c:pt idx="3">
                  <c:v>100</c:v>
                </c:pt>
                <c:pt idx="4">
                  <c:v>102.553570303784</c:v>
                </c:pt>
                <c:pt idx="5">
                  <c:v>109.30900436226</c:v>
                </c:pt>
                <c:pt idx="6">
                  <c:v>113.10045159899499</c:v>
                </c:pt>
                <c:pt idx="7">
                  <c:v>111.239415327597</c:v>
                </c:pt>
                <c:pt idx="8">
                  <c:v>111.138199326975</c:v>
                </c:pt>
                <c:pt idx="9">
                  <c:v>114.93383268763399</c:v>
                </c:pt>
                <c:pt idx="10">
                  <c:v>119.609888357805</c:v>
                </c:pt>
                <c:pt idx="11">
                  <c:v>123.61081151144499</c:v>
                </c:pt>
                <c:pt idx="12">
                  <c:v>127.72961383613099</c:v>
                </c:pt>
                <c:pt idx="13">
                  <c:v>129.16614898097501</c:v>
                </c:pt>
                <c:pt idx="14">
                  <c:v>128.423870050586</c:v>
                </c:pt>
                <c:pt idx="15">
                  <c:v>131.82194543053501</c:v>
                </c:pt>
                <c:pt idx="16">
                  <c:v>141.14569542236899</c:v>
                </c:pt>
                <c:pt idx="17">
                  <c:v>150.399515486984</c:v>
                </c:pt>
                <c:pt idx="18">
                  <c:v>154.261614627466</c:v>
                </c:pt>
                <c:pt idx="19">
                  <c:v>157.20640437912601</c:v>
                </c:pt>
                <c:pt idx="20">
                  <c:v>165.67946710592901</c:v>
                </c:pt>
                <c:pt idx="21">
                  <c:v>180.45629199089601</c:v>
                </c:pt>
                <c:pt idx="22">
                  <c:v>189.23999703168201</c:v>
                </c:pt>
                <c:pt idx="23">
                  <c:v>186.284677323209</c:v>
                </c:pt>
                <c:pt idx="24">
                  <c:v>180.42768428132601</c:v>
                </c:pt>
                <c:pt idx="25">
                  <c:v>174.43937554814701</c:v>
                </c:pt>
                <c:pt idx="26">
                  <c:v>170.61515644466499</c:v>
                </c:pt>
                <c:pt idx="27">
                  <c:v>171.78551697226499</c:v>
                </c:pt>
                <c:pt idx="28">
                  <c:v>176.37453793497201</c:v>
                </c:pt>
                <c:pt idx="29">
                  <c:v>177.071893645377</c:v>
                </c:pt>
                <c:pt idx="30">
                  <c:v>169.30310298664801</c:v>
                </c:pt>
                <c:pt idx="31">
                  <c:v>160.77141729211701</c:v>
                </c:pt>
                <c:pt idx="32">
                  <c:v>153.34188206707799</c:v>
                </c:pt>
                <c:pt idx="33">
                  <c:v>146.3758523736</c:v>
                </c:pt>
                <c:pt idx="34">
                  <c:v>137.348719018568</c:v>
                </c:pt>
                <c:pt idx="35">
                  <c:v>129.00590583426501</c:v>
                </c:pt>
                <c:pt idx="36">
                  <c:v>124.103685886595</c:v>
                </c:pt>
                <c:pt idx="37">
                  <c:v>116.88255663375401</c:v>
                </c:pt>
                <c:pt idx="38">
                  <c:v>107.647402257218</c:v>
                </c:pt>
                <c:pt idx="39">
                  <c:v>103.61586905338299</c:v>
                </c:pt>
                <c:pt idx="40">
                  <c:v>106.224523879684</c:v>
                </c:pt>
                <c:pt idx="41">
                  <c:v>108.71086922002399</c:v>
                </c:pt>
                <c:pt idx="42">
                  <c:v>109.950577707061</c:v>
                </c:pt>
                <c:pt idx="43">
                  <c:v>111.04961428910801</c:v>
                </c:pt>
                <c:pt idx="44">
                  <c:v>113.100193043247</c:v>
                </c:pt>
                <c:pt idx="45">
                  <c:v>116.703618642761</c:v>
                </c:pt>
                <c:pt idx="46">
                  <c:v>119.66291224136</c:v>
                </c:pt>
                <c:pt idx="47">
                  <c:v>120.86419820723</c:v>
                </c:pt>
                <c:pt idx="48">
                  <c:v>123.591651793517</c:v>
                </c:pt>
                <c:pt idx="49">
                  <c:v>127.932612323463</c:v>
                </c:pt>
                <c:pt idx="50">
                  <c:v>131.35274537673101</c:v>
                </c:pt>
                <c:pt idx="51">
                  <c:v>134.867557612718</c:v>
                </c:pt>
                <c:pt idx="52">
                  <c:v>139.175906854614</c:v>
                </c:pt>
                <c:pt idx="53">
                  <c:v>143.46982134488499</c:v>
                </c:pt>
                <c:pt idx="54">
                  <c:v>149.501715316229</c:v>
                </c:pt>
                <c:pt idx="55">
                  <c:v>155.148213928762</c:v>
                </c:pt>
                <c:pt idx="56">
                  <c:v>160.15666777582399</c:v>
                </c:pt>
                <c:pt idx="57">
                  <c:v>167.97517991216299</c:v>
                </c:pt>
                <c:pt idx="58">
                  <c:v>173.15247603148299</c:v>
                </c:pt>
                <c:pt idx="59">
                  <c:v>174.62194125327201</c:v>
                </c:pt>
                <c:pt idx="60">
                  <c:v>179.02666099097101</c:v>
                </c:pt>
                <c:pt idx="61">
                  <c:v>186.47350642287699</c:v>
                </c:pt>
                <c:pt idx="62">
                  <c:v>191.76315381803499</c:v>
                </c:pt>
                <c:pt idx="63">
                  <c:v>195.47888462538401</c:v>
                </c:pt>
                <c:pt idx="64">
                  <c:v>202.08095175890401</c:v>
                </c:pt>
                <c:pt idx="65">
                  <c:v>210.90127306070201</c:v>
                </c:pt>
                <c:pt idx="66">
                  <c:v>216.353432931485</c:v>
                </c:pt>
                <c:pt idx="67">
                  <c:v>218.67689130048799</c:v>
                </c:pt>
                <c:pt idx="68">
                  <c:v>225.04524344446801</c:v>
                </c:pt>
                <c:pt idx="69">
                  <c:v>234.01899024928201</c:v>
                </c:pt>
                <c:pt idx="70">
                  <c:v>236.69531840273399</c:v>
                </c:pt>
                <c:pt idx="71">
                  <c:v>238.80990945334199</c:v>
                </c:pt>
                <c:pt idx="72">
                  <c:v>249.778777284824</c:v>
                </c:pt>
                <c:pt idx="73">
                  <c:v>261.45717504695</c:v>
                </c:pt>
                <c:pt idx="74">
                  <c:v>265.93838118188199</c:v>
                </c:pt>
                <c:pt idx="75">
                  <c:v>269.41698898034599</c:v>
                </c:pt>
                <c:pt idx="76">
                  <c:v>276.31563299117698</c:v>
                </c:pt>
                <c:pt idx="77">
                  <c:v>285.60785772373998</c:v>
                </c:pt>
                <c:pt idx="78">
                  <c:v>296.32269654228003</c:v>
                </c:pt>
                <c:pt idx="79">
                  <c:v>302.15579115768702</c:v>
                </c:pt>
                <c:pt idx="80">
                  <c:v>301.46154232193402</c:v>
                </c:pt>
                <c:pt idx="81">
                  <c:v>303.29064893481501</c:v>
                </c:pt>
                <c:pt idx="82">
                  <c:v>318.65836632112399</c:v>
                </c:pt>
                <c:pt idx="83">
                  <c:v>336.05703167497302</c:v>
                </c:pt>
                <c:pt idx="84">
                  <c:v>350.16780874000602</c:v>
                </c:pt>
                <c:pt idx="85">
                  <c:v>372.702804268119</c:v>
                </c:pt>
                <c:pt idx="86">
                  <c:v>396.84861882057999</c:v>
                </c:pt>
                <c:pt idx="87">
                  <c:v>413.21290921219901</c:v>
                </c:pt>
                <c:pt idx="88">
                  <c:v>438.610623272434</c:v>
                </c:pt>
                <c:pt idx="89">
                  <c:v>474.76490287909201</c:v>
                </c:pt>
                <c:pt idx="90">
                  <c:v>465.926674513759</c:v>
                </c:pt>
                <c:pt idx="91">
                  <c:v>446.92887761663502</c:v>
                </c:pt>
                <c:pt idx="92">
                  <c:v>454.44374383672499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E9D-4E49-A55C-578CACE6C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7560"/>
        <c:axId val="530827952"/>
      </c:scatterChart>
      <c:valAx>
        <c:axId val="530827560"/>
        <c:scaling>
          <c:orientation val="minMax"/>
          <c:max val="4507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952"/>
        <c:crosses val="autoZero"/>
        <c:crossBetween val="midCat"/>
        <c:majorUnit val="365"/>
      </c:valAx>
      <c:valAx>
        <c:axId val="53082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RegionalPropertyType!$N$6:$N$98</c:f>
              <c:numCache>
                <c:formatCode>[$-409]mmm\-yy;@</c:formatCode>
                <c:ptCount val="9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</c:numCache>
            </c:numRef>
          </c:xVal>
          <c:yVal>
            <c:numRef>
              <c:f>RegionalPropertyType!$AA$6:$AA$98</c:f>
              <c:numCache>
                <c:formatCode>0</c:formatCode>
                <c:ptCount val="93"/>
                <c:pt idx="0">
                  <c:v>93.9838726174888</c:v>
                </c:pt>
                <c:pt idx="1">
                  <c:v>99.0049594790231</c:v>
                </c:pt>
                <c:pt idx="2">
                  <c:v>100.671039739048</c:v>
                </c:pt>
                <c:pt idx="3">
                  <c:v>100</c:v>
                </c:pt>
                <c:pt idx="4">
                  <c:v>100.799407307084</c:v>
                </c:pt>
                <c:pt idx="5">
                  <c:v>102.50733869772201</c:v>
                </c:pt>
                <c:pt idx="6">
                  <c:v>101.485074773685</c:v>
                </c:pt>
                <c:pt idx="7">
                  <c:v>99.848451921548701</c:v>
                </c:pt>
                <c:pt idx="8">
                  <c:v>101.87264357584399</c:v>
                </c:pt>
                <c:pt idx="9">
                  <c:v>105.568335258442</c:v>
                </c:pt>
                <c:pt idx="10">
                  <c:v>107.68127408489801</c:v>
                </c:pt>
                <c:pt idx="11">
                  <c:v>108.700565697437</c:v>
                </c:pt>
                <c:pt idx="12">
                  <c:v>111.991982966751</c:v>
                </c:pt>
                <c:pt idx="13">
                  <c:v>116.61030839003</c:v>
                </c:pt>
                <c:pt idx="14">
                  <c:v>118.62805415167701</c:v>
                </c:pt>
                <c:pt idx="15">
                  <c:v>120.403256783331</c:v>
                </c:pt>
                <c:pt idx="16">
                  <c:v>125.80755424495599</c:v>
                </c:pt>
                <c:pt idx="17">
                  <c:v>131.591628682324</c:v>
                </c:pt>
                <c:pt idx="18">
                  <c:v>135.053236316881</c:v>
                </c:pt>
                <c:pt idx="19">
                  <c:v>138.37926795473501</c:v>
                </c:pt>
                <c:pt idx="20">
                  <c:v>144.49451564504</c:v>
                </c:pt>
                <c:pt idx="21">
                  <c:v>151.482651367589</c:v>
                </c:pt>
                <c:pt idx="22">
                  <c:v>157.14459197907101</c:v>
                </c:pt>
                <c:pt idx="23">
                  <c:v>161.97308206877199</c:v>
                </c:pt>
                <c:pt idx="24">
                  <c:v>166.88834051321601</c:v>
                </c:pt>
                <c:pt idx="25">
                  <c:v>172.12961138591899</c:v>
                </c:pt>
                <c:pt idx="26">
                  <c:v>172.43714918923601</c:v>
                </c:pt>
                <c:pt idx="27">
                  <c:v>170.18946974268599</c:v>
                </c:pt>
                <c:pt idx="28">
                  <c:v>173.85833684021901</c:v>
                </c:pt>
                <c:pt idx="29">
                  <c:v>181.98132884034101</c:v>
                </c:pt>
                <c:pt idx="30">
                  <c:v>181.95912908170601</c:v>
                </c:pt>
                <c:pt idx="31">
                  <c:v>175.52306905362099</c:v>
                </c:pt>
                <c:pt idx="32">
                  <c:v>173.02819779864899</c:v>
                </c:pt>
                <c:pt idx="33">
                  <c:v>172.208382853383</c:v>
                </c:pt>
                <c:pt idx="34">
                  <c:v>163.69518493922101</c:v>
                </c:pt>
                <c:pt idx="35">
                  <c:v>151.04598358611699</c:v>
                </c:pt>
                <c:pt idx="36">
                  <c:v>139.37946024038601</c:v>
                </c:pt>
                <c:pt idx="37">
                  <c:v>127.307107798953</c:v>
                </c:pt>
                <c:pt idx="38">
                  <c:v>118.446634355897</c:v>
                </c:pt>
                <c:pt idx="39">
                  <c:v>114.901069902347</c:v>
                </c:pt>
                <c:pt idx="40">
                  <c:v>113.185947535792</c:v>
                </c:pt>
                <c:pt idx="41">
                  <c:v>109.945909564315</c:v>
                </c:pt>
                <c:pt idx="42">
                  <c:v>106.15476781287001</c:v>
                </c:pt>
                <c:pt idx="43">
                  <c:v>103.583036097316</c:v>
                </c:pt>
                <c:pt idx="44">
                  <c:v>103.697580534477</c:v>
                </c:pt>
                <c:pt idx="45">
                  <c:v>105.364758773568</c:v>
                </c:pt>
                <c:pt idx="46">
                  <c:v>105.366401399789</c:v>
                </c:pt>
                <c:pt idx="47">
                  <c:v>104.022010694483</c:v>
                </c:pt>
                <c:pt idx="48">
                  <c:v>104.79230216525799</c:v>
                </c:pt>
                <c:pt idx="49">
                  <c:v>107.19442036049</c:v>
                </c:pt>
                <c:pt idx="50">
                  <c:v>109.55646396669999</c:v>
                </c:pt>
                <c:pt idx="51">
                  <c:v>111.613704415878</c:v>
                </c:pt>
                <c:pt idx="52">
                  <c:v>114.970743559309</c:v>
                </c:pt>
                <c:pt idx="53">
                  <c:v>120.474299654983</c:v>
                </c:pt>
                <c:pt idx="54">
                  <c:v>125.337968717408</c:v>
                </c:pt>
                <c:pt idx="55">
                  <c:v>127.731460152408</c:v>
                </c:pt>
                <c:pt idx="56">
                  <c:v>132.253172705178</c:v>
                </c:pt>
                <c:pt idx="57">
                  <c:v>139.81832182948801</c:v>
                </c:pt>
                <c:pt idx="58">
                  <c:v>144.11621923539201</c:v>
                </c:pt>
                <c:pt idx="59">
                  <c:v>145.684503948611</c:v>
                </c:pt>
                <c:pt idx="60">
                  <c:v>148.90307099929299</c:v>
                </c:pt>
                <c:pt idx="61">
                  <c:v>152.679741887266</c:v>
                </c:pt>
                <c:pt idx="62">
                  <c:v>154.72378821455101</c:v>
                </c:pt>
                <c:pt idx="63">
                  <c:v>156.52524092957799</c:v>
                </c:pt>
                <c:pt idx="64">
                  <c:v>160.58888492420499</c:v>
                </c:pt>
                <c:pt idx="65">
                  <c:v>165.28948312088301</c:v>
                </c:pt>
                <c:pt idx="66">
                  <c:v>169.48617977333001</c:v>
                </c:pt>
                <c:pt idx="67">
                  <c:v>173.51743935375001</c:v>
                </c:pt>
                <c:pt idx="68">
                  <c:v>178.410363313543</c:v>
                </c:pt>
                <c:pt idx="69">
                  <c:v>183.44832498094601</c:v>
                </c:pt>
                <c:pt idx="70">
                  <c:v>185.68065576694701</c:v>
                </c:pt>
                <c:pt idx="71">
                  <c:v>187.65422834460199</c:v>
                </c:pt>
                <c:pt idx="72">
                  <c:v>193.91477326896799</c:v>
                </c:pt>
                <c:pt idx="73">
                  <c:v>200.027246407647</c:v>
                </c:pt>
                <c:pt idx="74">
                  <c:v>198.53849467776999</c:v>
                </c:pt>
                <c:pt idx="75">
                  <c:v>196.50439952235899</c:v>
                </c:pt>
                <c:pt idx="76">
                  <c:v>200.31485796896399</c:v>
                </c:pt>
                <c:pt idx="77">
                  <c:v>208.29006317610501</c:v>
                </c:pt>
                <c:pt idx="78">
                  <c:v>211.92791244358099</c:v>
                </c:pt>
                <c:pt idx="79">
                  <c:v>208.90922549272599</c:v>
                </c:pt>
                <c:pt idx="80">
                  <c:v>207.508012313601</c:v>
                </c:pt>
                <c:pt idx="81">
                  <c:v>211.30869475584799</c:v>
                </c:pt>
                <c:pt idx="82">
                  <c:v>218.906150226188</c:v>
                </c:pt>
                <c:pt idx="83">
                  <c:v>221.890317863192</c:v>
                </c:pt>
                <c:pt idx="84">
                  <c:v>220.038457969267</c:v>
                </c:pt>
                <c:pt idx="85">
                  <c:v>222.91589891762399</c:v>
                </c:pt>
                <c:pt idx="86">
                  <c:v>237.366032780832</c:v>
                </c:pt>
                <c:pt idx="87">
                  <c:v>250.38435750992301</c:v>
                </c:pt>
                <c:pt idx="88">
                  <c:v>258.26142885388202</c:v>
                </c:pt>
                <c:pt idx="89">
                  <c:v>268.95116782717599</c:v>
                </c:pt>
                <c:pt idx="90">
                  <c:v>265.679588751246</c:v>
                </c:pt>
                <c:pt idx="91">
                  <c:v>254.14990946416299</c:v>
                </c:pt>
                <c:pt idx="92">
                  <c:v>249.32314718616999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40-463D-8DED-A9A408952A71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RegionalPropertyType!$N$6:$N$98</c:f>
              <c:numCache>
                <c:formatCode>[$-409]mmm\-yy;@</c:formatCode>
                <c:ptCount val="9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</c:numCache>
            </c:numRef>
          </c:xVal>
          <c:yVal>
            <c:numRef>
              <c:f>RegionalPropertyType!$AB$6:$AB$98</c:f>
              <c:numCache>
                <c:formatCode>0</c:formatCode>
                <c:ptCount val="93"/>
                <c:pt idx="0">
                  <c:v>92.529768473401901</c:v>
                </c:pt>
                <c:pt idx="1">
                  <c:v>94.220012709615006</c:v>
                </c:pt>
                <c:pt idx="2">
                  <c:v>96.761381916401007</c:v>
                </c:pt>
                <c:pt idx="3">
                  <c:v>100</c:v>
                </c:pt>
                <c:pt idx="4">
                  <c:v>101.656189839508</c:v>
                </c:pt>
                <c:pt idx="5">
                  <c:v>101.817029870911</c:v>
                </c:pt>
                <c:pt idx="6">
                  <c:v>101.58039784229</c:v>
                </c:pt>
                <c:pt idx="7">
                  <c:v>102.358282135602</c:v>
                </c:pt>
                <c:pt idx="8">
                  <c:v>103.763544578517</c:v>
                </c:pt>
                <c:pt idx="9">
                  <c:v>106.481809019278</c:v>
                </c:pt>
                <c:pt idx="10">
                  <c:v>110.172069492304</c:v>
                </c:pt>
                <c:pt idx="11">
                  <c:v>111.92093478592</c:v>
                </c:pt>
                <c:pt idx="12">
                  <c:v>112.06314665549399</c:v>
                </c:pt>
                <c:pt idx="13">
                  <c:v>113.176874398077</c:v>
                </c:pt>
                <c:pt idx="14">
                  <c:v>116.481422417456</c:v>
                </c:pt>
                <c:pt idx="15">
                  <c:v>121.06486619741599</c:v>
                </c:pt>
                <c:pt idx="16">
                  <c:v>127.475051600532</c:v>
                </c:pt>
                <c:pt idx="17">
                  <c:v>135.055782510022</c:v>
                </c:pt>
                <c:pt idx="18">
                  <c:v>138.40045477880199</c:v>
                </c:pt>
                <c:pt idx="19">
                  <c:v>140.54954531596499</c:v>
                </c:pt>
                <c:pt idx="20">
                  <c:v>147.05264552649101</c:v>
                </c:pt>
                <c:pt idx="21">
                  <c:v>154.97493023844899</c:v>
                </c:pt>
                <c:pt idx="22">
                  <c:v>160.90951519115001</c:v>
                </c:pt>
                <c:pt idx="23">
                  <c:v>165.65629189742401</c:v>
                </c:pt>
                <c:pt idx="24">
                  <c:v>171.90316972447201</c:v>
                </c:pt>
                <c:pt idx="25">
                  <c:v>179.14472710187499</c:v>
                </c:pt>
                <c:pt idx="26">
                  <c:v>184.48634452646399</c:v>
                </c:pt>
                <c:pt idx="27">
                  <c:v>187.970134337574</c:v>
                </c:pt>
                <c:pt idx="28">
                  <c:v>191.799443967841</c:v>
                </c:pt>
                <c:pt idx="29">
                  <c:v>196.509907243204</c:v>
                </c:pt>
                <c:pt idx="30">
                  <c:v>197.68988715730299</c:v>
                </c:pt>
                <c:pt idx="31">
                  <c:v>194.49270639123799</c:v>
                </c:pt>
                <c:pt idx="32">
                  <c:v>190.83647513456199</c:v>
                </c:pt>
                <c:pt idx="33">
                  <c:v>186.76199797449499</c:v>
                </c:pt>
                <c:pt idx="34">
                  <c:v>176.278931720759</c:v>
                </c:pt>
                <c:pt idx="35">
                  <c:v>163.928671264489</c:v>
                </c:pt>
                <c:pt idx="36">
                  <c:v>151.53865147079901</c:v>
                </c:pt>
                <c:pt idx="37">
                  <c:v>139.831187929316</c:v>
                </c:pt>
                <c:pt idx="38">
                  <c:v>134.31401533803799</c:v>
                </c:pt>
                <c:pt idx="39">
                  <c:v>132.650794921146</c:v>
                </c:pt>
                <c:pt idx="40">
                  <c:v>132.85466598187099</c:v>
                </c:pt>
                <c:pt idx="41">
                  <c:v>134.10336635230601</c:v>
                </c:pt>
                <c:pt idx="42">
                  <c:v>128.48015518088599</c:v>
                </c:pt>
                <c:pt idx="43">
                  <c:v>121.110324715887</c:v>
                </c:pt>
                <c:pt idx="44">
                  <c:v>120.893322196207</c:v>
                </c:pt>
                <c:pt idx="45">
                  <c:v>123.177637935237</c:v>
                </c:pt>
                <c:pt idx="46">
                  <c:v>122.477131195401</c:v>
                </c:pt>
                <c:pt idx="47">
                  <c:v>121.351732407049</c:v>
                </c:pt>
                <c:pt idx="48">
                  <c:v>124.08121603721401</c:v>
                </c:pt>
                <c:pt idx="49">
                  <c:v>127.85706132382801</c:v>
                </c:pt>
                <c:pt idx="50">
                  <c:v>129.74553506158699</c:v>
                </c:pt>
                <c:pt idx="51">
                  <c:v>130.256626377104</c:v>
                </c:pt>
                <c:pt idx="52">
                  <c:v>133.20847234629201</c:v>
                </c:pt>
                <c:pt idx="53">
                  <c:v>139.521489728186</c:v>
                </c:pt>
                <c:pt idx="54">
                  <c:v>145.80908443896499</c:v>
                </c:pt>
                <c:pt idx="55">
                  <c:v>149.60239950851599</c:v>
                </c:pt>
                <c:pt idx="56">
                  <c:v>155.229816600514</c:v>
                </c:pt>
                <c:pt idx="57">
                  <c:v>164.22214655173499</c:v>
                </c:pt>
                <c:pt idx="58">
                  <c:v>167.58377830338</c:v>
                </c:pt>
                <c:pt idx="59">
                  <c:v>166.33724275755199</c:v>
                </c:pt>
                <c:pt idx="60">
                  <c:v>170.00591516022399</c:v>
                </c:pt>
                <c:pt idx="61">
                  <c:v>178.75329141599099</c:v>
                </c:pt>
                <c:pt idx="62">
                  <c:v>185.90390266460099</c:v>
                </c:pt>
                <c:pt idx="63">
                  <c:v>188.39618307879201</c:v>
                </c:pt>
                <c:pt idx="64">
                  <c:v>192.58209451398801</c:v>
                </c:pt>
                <c:pt idx="65">
                  <c:v>200.99987787343599</c:v>
                </c:pt>
                <c:pt idx="66">
                  <c:v>206.39822552467101</c:v>
                </c:pt>
                <c:pt idx="67">
                  <c:v>208.90184920158001</c:v>
                </c:pt>
                <c:pt idx="68">
                  <c:v>219.31646744832801</c:v>
                </c:pt>
                <c:pt idx="69">
                  <c:v>234.2175259807</c:v>
                </c:pt>
                <c:pt idx="70">
                  <c:v>239.11434931693799</c:v>
                </c:pt>
                <c:pt idx="71">
                  <c:v>238.125002362896</c:v>
                </c:pt>
                <c:pt idx="72">
                  <c:v>242.51784341189301</c:v>
                </c:pt>
                <c:pt idx="73">
                  <c:v>250.71112422041901</c:v>
                </c:pt>
                <c:pt idx="74">
                  <c:v>255.67017776133</c:v>
                </c:pt>
                <c:pt idx="75">
                  <c:v>258.76469800686601</c:v>
                </c:pt>
                <c:pt idx="76">
                  <c:v>265.19975134133898</c:v>
                </c:pt>
                <c:pt idx="77">
                  <c:v>271.68554687985898</c:v>
                </c:pt>
                <c:pt idx="78">
                  <c:v>274.09586129756798</c:v>
                </c:pt>
                <c:pt idx="79">
                  <c:v>273.68780910194698</c:v>
                </c:pt>
                <c:pt idx="80">
                  <c:v>275.54563026662998</c:v>
                </c:pt>
                <c:pt idx="81">
                  <c:v>284.93390794147598</c:v>
                </c:pt>
                <c:pt idx="82">
                  <c:v>296.66167601831103</c:v>
                </c:pt>
                <c:pt idx="83">
                  <c:v>303.68043401406499</c:v>
                </c:pt>
                <c:pt idx="84">
                  <c:v>315.974556872817</c:v>
                </c:pt>
                <c:pt idx="85">
                  <c:v>338.41031713512302</c:v>
                </c:pt>
                <c:pt idx="86">
                  <c:v>357.61665521173097</c:v>
                </c:pt>
                <c:pt idx="87">
                  <c:v>368.94278405619099</c:v>
                </c:pt>
                <c:pt idx="88">
                  <c:v>390.67865521413103</c:v>
                </c:pt>
                <c:pt idx="89">
                  <c:v>420.63940784122298</c:v>
                </c:pt>
                <c:pt idx="90">
                  <c:v>425.63481953115098</c:v>
                </c:pt>
                <c:pt idx="91">
                  <c:v>419.57505334474098</c:v>
                </c:pt>
                <c:pt idx="92">
                  <c:v>421.19690868153299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40-463D-8DED-A9A408952A71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RegionalPropertyType!$N$6:$N$98</c:f>
              <c:numCache>
                <c:formatCode>[$-409]mmm\-yy;@</c:formatCode>
                <c:ptCount val="9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</c:numCache>
            </c:numRef>
          </c:xVal>
          <c:yVal>
            <c:numRef>
              <c:f>RegionalPropertyType!$AC$6:$AC$98</c:f>
              <c:numCache>
                <c:formatCode>0</c:formatCode>
                <c:ptCount val="93"/>
                <c:pt idx="0">
                  <c:v>95.419742026700305</c:v>
                </c:pt>
                <c:pt idx="1">
                  <c:v>98.109230121598799</c:v>
                </c:pt>
                <c:pt idx="2">
                  <c:v>99.148698539070907</c:v>
                </c:pt>
                <c:pt idx="3">
                  <c:v>100</c:v>
                </c:pt>
                <c:pt idx="4">
                  <c:v>102.54290638569999</c:v>
                </c:pt>
                <c:pt idx="5">
                  <c:v>106.06922075383</c:v>
                </c:pt>
                <c:pt idx="6">
                  <c:v>107.740095262024</c:v>
                </c:pt>
                <c:pt idx="7">
                  <c:v>107.774984502834</c:v>
                </c:pt>
                <c:pt idx="8">
                  <c:v>109.18369542683401</c:v>
                </c:pt>
                <c:pt idx="9">
                  <c:v>112.630830167214</c:v>
                </c:pt>
                <c:pt idx="10">
                  <c:v>116.97424996673701</c:v>
                </c:pt>
                <c:pt idx="11">
                  <c:v>120.54307675991799</c:v>
                </c:pt>
                <c:pt idx="12">
                  <c:v>124.97488253876701</c:v>
                </c:pt>
                <c:pt idx="13">
                  <c:v>129.98893047022301</c:v>
                </c:pt>
                <c:pt idx="14">
                  <c:v>134.32667905426001</c:v>
                </c:pt>
                <c:pt idx="15">
                  <c:v>139.151212511789</c:v>
                </c:pt>
                <c:pt idx="16">
                  <c:v>146.56070425985899</c:v>
                </c:pt>
                <c:pt idx="17">
                  <c:v>155.64021618000501</c:v>
                </c:pt>
                <c:pt idx="18">
                  <c:v>159.72456976756499</c:v>
                </c:pt>
                <c:pt idx="19">
                  <c:v>162.765614795283</c:v>
                </c:pt>
                <c:pt idx="20">
                  <c:v>173.43759897430999</c:v>
                </c:pt>
                <c:pt idx="21">
                  <c:v>184.69919070261199</c:v>
                </c:pt>
                <c:pt idx="22">
                  <c:v>185.93132242173101</c:v>
                </c:pt>
                <c:pt idx="23">
                  <c:v>185.845086024647</c:v>
                </c:pt>
                <c:pt idx="24">
                  <c:v>193.452567218311</c:v>
                </c:pt>
                <c:pt idx="25">
                  <c:v>200.55115261753201</c:v>
                </c:pt>
                <c:pt idx="26">
                  <c:v>198.194233481899</c:v>
                </c:pt>
                <c:pt idx="27">
                  <c:v>196.29136022997201</c:v>
                </c:pt>
                <c:pt idx="28">
                  <c:v>202.45517187170199</c:v>
                </c:pt>
                <c:pt idx="29">
                  <c:v>208.68421518196899</c:v>
                </c:pt>
                <c:pt idx="30">
                  <c:v>207.36955827268201</c:v>
                </c:pt>
                <c:pt idx="31">
                  <c:v>202.39884824502599</c:v>
                </c:pt>
                <c:pt idx="32">
                  <c:v>199.52747954524901</c:v>
                </c:pt>
                <c:pt idx="33">
                  <c:v>195.12713063140001</c:v>
                </c:pt>
                <c:pt idx="34">
                  <c:v>179.42714049528701</c:v>
                </c:pt>
                <c:pt idx="35">
                  <c:v>164.963996296278</c:v>
                </c:pt>
                <c:pt idx="36">
                  <c:v>157.93920345164</c:v>
                </c:pt>
                <c:pt idx="37">
                  <c:v>151.14335199507801</c:v>
                </c:pt>
                <c:pt idx="38">
                  <c:v>144.58683606780701</c:v>
                </c:pt>
                <c:pt idx="39">
                  <c:v>138.54936634540101</c:v>
                </c:pt>
                <c:pt idx="40">
                  <c:v>132.95537396096501</c:v>
                </c:pt>
                <c:pt idx="41">
                  <c:v>127.946493357145</c:v>
                </c:pt>
                <c:pt idx="42">
                  <c:v>127.97589237347201</c:v>
                </c:pt>
                <c:pt idx="43">
                  <c:v>129.10738427156301</c:v>
                </c:pt>
                <c:pt idx="44">
                  <c:v>127.280542537683</c:v>
                </c:pt>
                <c:pt idx="45">
                  <c:v>125.624166937833</c:v>
                </c:pt>
                <c:pt idx="46">
                  <c:v>125.545806629193</c:v>
                </c:pt>
                <c:pt idx="47">
                  <c:v>126.66689399136899</c:v>
                </c:pt>
                <c:pt idx="48">
                  <c:v>130.40078370956701</c:v>
                </c:pt>
                <c:pt idx="49">
                  <c:v>135.02261274519901</c:v>
                </c:pt>
                <c:pt idx="50">
                  <c:v>136.30150493622301</c:v>
                </c:pt>
                <c:pt idx="51">
                  <c:v>137.303309314437</c:v>
                </c:pt>
                <c:pt idx="52">
                  <c:v>143.68746372208</c:v>
                </c:pt>
                <c:pt idx="53">
                  <c:v>154.59713069417799</c:v>
                </c:pt>
                <c:pt idx="54">
                  <c:v>160.20070519069199</c:v>
                </c:pt>
                <c:pt idx="55">
                  <c:v>160.18661636614999</c:v>
                </c:pt>
                <c:pt idx="56">
                  <c:v>162.46744146080499</c:v>
                </c:pt>
                <c:pt idx="57">
                  <c:v>165.654031209225</c:v>
                </c:pt>
                <c:pt idx="58">
                  <c:v>168.53393086288801</c:v>
                </c:pt>
                <c:pt idx="59">
                  <c:v>172.45135892076399</c:v>
                </c:pt>
                <c:pt idx="60">
                  <c:v>177.44968153626201</c:v>
                </c:pt>
                <c:pt idx="61">
                  <c:v>182.09128888631901</c:v>
                </c:pt>
                <c:pt idx="62">
                  <c:v>185.40318732673899</c:v>
                </c:pt>
                <c:pt idx="63">
                  <c:v>188.34541197046099</c:v>
                </c:pt>
                <c:pt idx="64">
                  <c:v>193.44147625373199</c:v>
                </c:pt>
                <c:pt idx="65">
                  <c:v>200.126311468951</c:v>
                </c:pt>
                <c:pt idx="66">
                  <c:v>204.29771966060699</c:v>
                </c:pt>
                <c:pt idx="67">
                  <c:v>206.29340006978799</c:v>
                </c:pt>
                <c:pt idx="68">
                  <c:v>210.915917741074</c:v>
                </c:pt>
                <c:pt idx="69">
                  <c:v>219.636034847318</c:v>
                </c:pt>
                <c:pt idx="70">
                  <c:v>226.586627351293</c:v>
                </c:pt>
                <c:pt idx="71">
                  <c:v>228.00786477240101</c:v>
                </c:pt>
                <c:pt idx="72">
                  <c:v>227.50135610586401</c:v>
                </c:pt>
                <c:pt idx="73">
                  <c:v>228.65521664249201</c:v>
                </c:pt>
                <c:pt idx="74">
                  <c:v>228.94750544992499</c:v>
                </c:pt>
                <c:pt idx="75">
                  <c:v>228.91193532827</c:v>
                </c:pt>
                <c:pt idx="76">
                  <c:v>233.36805587255199</c:v>
                </c:pt>
                <c:pt idx="77">
                  <c:v>239.52931836438</c:v>
                </c:pt>
                <c:pt idx="78">
                  <c:v>244.22369573141401</c:v>
                </c:pt>
                <c:pt idx="79">
                  <c:v>246.59050495743699</c:v>
                </c:pt>
                <c:pt idx="80">
                  <c:v>242.35048661805499</c:v>
                </c:pt>
                <c:pt idx="81">
                  <c:v>234.603960775415</c:v>
                </c:pt>
                <c:pt idx="82">
                  <c:v>240.861326591916</c:v>
                </c:pt>
                <c:pt idx="83">
                  <c:v>254.33923329878499</c:v>
                </c:pt>
                <c:pt idx="84">
                  <c:v>260.15037865026102</c:v>
                </c:pt>
                <c:pt idx="85">
                  <c:v>268.25918789611598</c:v>
                </c:pt>
                <c:pt idx="86">
                  <c:v>283.94054641989101</c:v>
                </c:pt>
                <c:pt idx="87">
                  <c:v>292.492601917299</c:v>
                </c:pt>
                <c:pt idx="88">
                  <c:v>292.51545970972097</c:v>
                </c:pt>
                <c:pt idx="89">
                  <c:v>300.47537886042898</c:v>
                </c:pt>
                <c:pt idx="90">
                  <c:v>309.75434771986801</c:v>
                </c:pt>
                <c:pt idx="91">
                  <c:v>309.54292222799802</c:v>
                </c:pt>
                <c:pt idx="92">
                  <c:v>302.64574191524798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340-463D-8DED-A9A408952A71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RegionalPropertyType!$N$6:$N$98</c:f>
              <c:numCache>
                <c:formatCode>[$-409]mmm\-yy;@</c:formatCode>
                <c:ptCount val="9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</c:numCache>
            </c:numRef>
          </c:xVal>
          <c:yVal>
            <c:numRef>
              <c:f>RegionalPropertyType!$AD$6:$AD$98</c:f>
              <c:numCache>
                <c:formatCode>0</c:formatCode>
                <c:ptCount val="93"/>
                <c:pt idx="0">
                  <c:v>93.924046795555</c:v>
                </c:pt>
                <c:pt idx="1">
                  <c:v>97.965362190158302</c:v>
                </c:pt>
                <c:pt idx="2">
                  <c:v>99.0296707444937</c:v>
                </c:pt>
                <c:pt idx="3">
                  <c:v>100</c:v>
                </c:pt>
                <c:pt idx="4">
                  <c:v>103.874269904481</c:v>
                </c:pt>
                <c:pt idx="5">
                  <c:v>108.46114483276099</c:v>
                </c:pt>
                <c:pt idx="6">
                  <c:v>110.961275172952</c:v>
                </c:pt>
                <c:pt idx="7">
                  <c:v>112.93124900832299</c:v>
                </c:pt>
                <c:pt idx="8">
                  <c:v>117.070238699599</c:v>
                </c:pt>
                <c:pt idx="9">
                  <c:v>122.41894707639599</c:v>
                </c:pt>
                <c:pt idx="10">
                  <c:v>127.053014442145</c:v>
                </c:pt>
                <c:pt idx="11">
                  <c:v>130.54608275427501</c:v>
                </c:pt>
                <c:pt idx="12">
                  <c:v>135.01608153956201</c:v>
                </c:pt>
                <c:pt idx="13">
                  <c:v>140.695258410962</c:v>
                </c:pt>
                <c:pt idx="14">
                  <c:v>144.862962958927</c:v>
                </c:pt>
                <c:pt idx="15">
                  <c:v>148.247393871985</c:v>
                </c:pt>
                <c:pt idx="16">
                  <c:v>154.176864910257</c:v>
                </c:pt>
                <c:pt idx="17">
                  <c:v>161.20785510447001</c:v>
                </c:pt>
                <c:pt idx="18">
                  <c:v>165.11620840973899</c:v>
                </c:pt>
                <c:pt idx="19">
                  <c:v>167.937129242856</c:v>
                </c:pt>
                <c:pt idx="20">
                  <c:v>173.82824400993201</c:v>
                </c:pt>
                <c:pt idx="21">
                  <c:v>181.67194670172199</c:v>
                </c:pt>
                <c:pt idx="22">
                  <c:v>186.15611887695201</c:v>
                </c:pt>
                <c:pt idx="23">
                  <c:v>187.07908651441099</c:v>
                </c:pt>
                <c:pt idx="24">
                  <c:v>188.316161897824</c:v>
                </c:pt>
                <c:pt idx="25">
                  <c:v>190.36533847869501</c:v>
                </c:pt>
                <c:pt idx="26">
                  <c:v>191.09738957557701</c:v>
                </c:pt>
                <c:pt idx="27">
                  <c:v>191.94265907905199</c:v>
                </c:pt>
                <c:pt idx="28">
                  <c:v>195.46071219223299</c:v>
                </c:pt>
                <c:pt idx="29">
                  <c:v>198.00189067532301</c:v>
                </c:pt>
                <c:pt idx="30">
                  <c:v>191.17313735162301</c:v>
                </c:pt>
                <c:pt idx="31">
                  <c:v>181.76163356044501</c:v>
                </c:pt>
                <c:pt idx="32">
                  <c:v>178.85151120470701</c:v>
                </c:pt>
                <c:pt idx="33">
                  <c:v>179.07334016278</c:v>
                </c:pt>
                <c:pt idx="34">
                  <c:v>176.13852993172799</c:v>
                </c:pt>
                <c:pt idx="35">
                  <c:v>168.94669877493001</c:v>
                </c:pt>
                <c:pt idx="36">
                  <c:v>155.62605506930899</c:v>
                </c:pt>
                <c:pt idx="37">
                  <c:v>140.23412677752</c:v>
                </c:pt>
                <c:pt idx="38">
                  <c:v>133.67760621181699</c:v>
                </c:pt>
                <c:pt idx="39">
                  <c:v>132.30261918499701</c:v>
                </c:pt>
                <c:pt idx="40">
                  <c:v>129.68807090101799</c:v>
                </c:pt>
                <c:pt idx="41">
                  <c:v>126.625191981006</c:v>
                </c:pt>
                <c:pt idx="42">
                  <c:v>127.51477151071801</c:v>
                </c:pt>
                <c:pt idx="43">
                  <c:v>131.93455627893499</c:v>
                </c:pt>
                <c:pt idx="44">
                  <c:v>137.05821333406701</c:v>
                </c:pt>
                <c:pt idx="45">
                  <c:v>141.30938560332399</c:v>
                </c:pt>
                <c:pt idx="46">
                  <c:v>144.37106905132899</c:v>
                </c:pt>
                <c:pt idx="47">
                  <c:v>148.35629840467899</c:v>
                </c:pt>
                <c:pt idx="48">
                  <c:v>154.81327043027301</c:v>
                </c:pt>
                <c:pt idx="49">
                  <c:v>164.07458994769999</c:v>
                </c:pt>
                <c:pt idx="50">
                  <c:v>168.726021709424</c:v>
                </c:pt>
                <c:pt idx="51">
                  <c:v>168.27478138031401</c:v>
                </c:pt>
                <c:pt idx="52">
                  <c:v>171.48802456541199</c:v>
                </c:pt>
                <c:pt idx="53">
                  <c:v>179.13736264074899</c:v>
                </c:pt>
                <c:pt idx="54">
                  <c:v>185.815845444757</c:v>
                </c:pt>
                <c:pt idx="55">
                  <c:v>189.96353413440599</c:v>
                </c:pt>
                <c:pt idx="56">
                  <c:v>196.828066553403</c:v>
                </c:pt>
                <c:pt idx="57">
                  <c:v>206.38127372971701</c:v>
                </c:pt>
                <c:pt idx="58">
                  <c:v>211.438130931389</c:v>
                </c:pt>
                <c:pt idx="59">
                  <c:v>212.92900312659901</c:v>
                </c:pt>
                <c:pt idx="60">
                  <c:v>219.05075128097701</c:v>
                </c:pt>
                <c:pt idx="61">
                  <c:v>230.012066841663</c:v>
                </c:pt>
                <c:pt idx="62">
                  <c:v>235.220475122388</c:v>
                </c:pt>
                <c:pt idx="63">
                  <c:v>235.98767913711501</c:v>
                </c:pt>
                <c:pt idx="64">
                  <c:v>246.00564299259801</c:v>
                </c:pt>
                <c:pt idx="65">
                  <c:v>266.14288157773598</c:v>
                </c:pt>
                <c:pt idx="66">
                  <c:v>276.25061173812497</c:v>
                </c:pt>
                <c:pt idx="67">
                  <c:v>275.25184515009801</c:v>
                </c:pt>
                <c:pt idx="68">
                  <c:v>281.878730316842</c:v>
                </c:pt>
                <c:pt idx="69">
                  <c:v>293.87636567565499</c:v>
                </c:pt>
                <c:pt idx="70">
                  <c:v>301.76361174817902</c:v>
                </c:pt>
                <c:pt idx="71">
                  <c:v>304.809029116712</c:v>
                </c:pt>
                <c:pt idx="72">
                  <c:v>314.81538012926802</c:v>
                </c:pt>
                <c:pt idx="73">
                  <c:v>332.637257313916</c:v>
                </c:pt>
                <c:pt idx="74">
                  <c:v>336.762968384141</c:v>
                </c:pt>
                <c:pt idx="75">
                  <c:v>332.44190144581103</c:v>
                </c:pt>
                <c:pt idx="76">
                  <c:v>339.564483505147</c:v>
                </c:pt>
                <c:pt idx="77">
                  <c:v>354.52867819087697</c:v>
                </c:pt>
                <c:pt idx="78">
                  <c:v>368.31397073234501</c:v>
                </c:pt>
                <c:pt idx="79">
                  <c:v>374.31154763569401</c:v>
                </c:pt>
                <c:pt idx="80">
                  <c:v>377.53179607021502</c:v>
                </c:pt>
                <c:pt idx="81">
                  <c:v>384.21828919556702</c:v>
                </c:pt>
                <c:pt idx="82">
                  <c:v>399.26537419218801</c:v>
                </c:pt>
                <c:pt idx="83">
                  <c:v>413.65917737200101</c:v>
                </c:pt>
                <c:pt idx="84">
                  <c:v>426.98798840970898</c:v>
                </c:pt>
                <c:pt idx="85">
                  <c:v>455.94711665109497</c:v>
                </c:pt>
                <c:pt idx="86">
                  <c:v>487.84812121860801</c:v>
                </c:pt>
                <c:pt idx="87">
                  <c:v>504.76319014775203</c:v>
                </c:pt>
                <c:pt idx="88">
                  <c:v>525.83280009608404</c:v>
                </c:pt>
                <c:pt idx="89">
                  <c:v>545.65588737606299</c:v>
                </c:pt>
                <c:pt idx="90">
                  <c:v>519.96642047248804</c:v>
                </c:pt>
                <c:pt idx="91">
                  <c:v>497.61832045358102</c:v>
                </c:pt>
                <c:pt idx="92">
                  <c:v>488.32549914551998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340-463D-8DED-A9A408952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8736"/>
        <c:axId val="530829128"/>
      </c:scatterChart>
      <c:valAx>
        <c:axId val="530828736"/>
        <c:scaling>
          <c:orientation val="minMax"/>
          <c:max val="4507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9128"/>
        <c:crosses val="autoZero"/>
        <c:crossBetween val="midCat"/>
        <c:majorUnit val="365"/>
      </c:valAx>
      <c:valAx>
        <c:axId val="53082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87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PrimeMarkets!$N$22:$N$114</c:f>
              <c:numCache>
                <c:formatCode>[$-409]mmm\-yy;@</c:formatCode>
                <c:ptCount val="9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</c:numCache>
            </c:numRef>
          </c:xVal>
          <c:yVal>
            <c:numRef>
              <c:f>PrimeMarkets!$O$22:$O$114</c:f>
              <c:numCache>
                <c:formatCode>#,##0_);[Red]\(#,##0\)</c:formatCode>
                <c:ptCount val="93"/>
                <c:pt idx="0">
                  <c:v>84.965436705809793</c:v>
                </c:pt>
                <c:pt idx="1">
                  <c:v>93.207487004950494</c:v>
                </c:pt>
                <c:pt idx="2">
                  <c:v>97.864953317732699</c:v>
                </c:pt>
                <c:pt idx="3">
                  <c:v>100</c:v>
                </c:pt>
                <c:pt idx="4">
                  <c:v>94.1218805638931</c:v>
                </c:pt>
                <c:pt idx="5">
                  <c:v>99.119255380940004</c:v>
                </c:pt>
                <c:pt idx="6">
                  <c:v>98.515619343991602</c:v>
                </c:pt>
                <c:pt idx="7">
                  <c:v>97.314260990637706</c:v>
                </c:pt>
                <c:pt idx="8">
                  <c:v>98.196441704586405</c:v>
                </c:pt>
                <c:pt idx="9">
                  <c:v>101.545269717278</c:v>
                </c:pt>
                <c:pt idx="10">
                  <c:v>104.88595294072201</c:v>
                </c:pt>
                <c:pt idx="11">
                  <c:v>109.708981683069</c:v>
                </c:pt>
                <c:pt idx="12">
                  <c:v>106.25665784592699</c:v>
                </c:pt>
                <c:pt idx="13">
                  <c:v>119.646867684928</c:v>
                </c:pt>
                <c:pt idx="14">
                  <c:v>114.329439189818</c:v>
                </c:pt>
                <c:pt idx="15">
                  <c:v>121.712734648894</c:v>
                </c:pt>
                <c:pt idx="16">
                  <c:v>134.01578923899001</c:v>
                </c:pt>
                <c:pt idx="17">
                  <c:v>125.055380364824</c:v>
                </c:pt>
                <c:pt idx="18">
                  <c:v>136.30935775667101</c:v>
                </c:pt>
                <c:pt idx="19">
                  <c:v>139.30246164344501</c:v>
                </c:pt>
                <c:pt idx="20">
                  <c:v>150.26832795979399</c:v>
                </c:pt>
                <c:pt idx="21">
                  <c:v>154.74165116435199</c:v>
                </c:pt>
                <c:pt idx="22">
                  <c:v>158.04898779990299</c:v>
                </c:pt>
                <c:pt idx="23">
                  <c:v>165.79635901772599</c:v>
                </c:pt>
                <c:pt idx="24">
                  <c:v>169.85288081786899</c:v>
                </c:pt>
                <c:pt idx="25">
                  <c:v>184.64884746315701</c:v>
                </c:pt>
                <c:pt idx="26">
                  <c:v>171.75373974054699</c:v>
                </c:pt>
                <c:pt idx="27">
                  <c:v>189.27263460205899</c:v>
                </c:pt>
                <c:pt idx="28">
                  <c:v>184.06892939601499</c:v>
                </c:pt>
                <c:pt idx="29">
                  <c:v>199.594670051348</c:v>
                </c:pt>
                <c:pt idx="30">
                  <c:v>193.43554319082401</c:v>
                </c:pt>
                <c:pt idx="31">
                  <c:v>189.659980538295</c:v>
                </c:pt>
                <c:pt idx="32">
                  <c:v>186.274083998739</c:v>
                </c:pt>
                <c:pt idx="33">
                  <c:v>190.16371795921199</c:v>
                </c:pt>
                <c:pt idx="34">
                  <c:v>196.452344711987</c:v>
                </c:pt>
                <c:pt idx="35">
                  <c:v>173.477931897725</c:v>
                </c:pt>
                <c:pt idx="36">
                  <c:v>153.91274502959001</c:v>
                </c:pt>
                <c:pt idx="37">
                  <c:v>143.543596981749</c:v>
                </c:pt>
                <c:pt idx="38">
                  <c:v>138.17339936418901</c:v>
                </c:pt>
                <c:pt idx="39">
                  <c:v>128.818449283295</c:v>
                </c:pt>
                <c:pt idx="40">
                  <c:v>142.83829231931199</c:v>
                </c:pt>
                <c:pt idx="41">
                  <c:v>134.52485748946901</c:v>
                </c:pt>
                <c:pt idx="42">
                  <c:v>130.79540135044601</c:v>
                </c:pt>
                <c:pt idx="43">
                  <c:v>138.025410525453</c:v>
                </c:pt>
                <c:pt idx="44">
                  <c:v>130.17991673736901</c:v>
                </c:pt>
                <c:pt idx="45">
                  <c:v>140.84071917624999</c:v>
                </c:pt>
                <c:pt idx="46">
                  <c:v>135.50686366104</c:v>
                </c:pt>
                <c:pt idx="47">
                  <c:v>142.583272191486</c:v>
                </c:pt>
                <c:pt idx="48">
                  <c:v>126.62261981636</c:v>
                </c:pt>
                <c:pt idx="49">
                  <c:v>151.977698107284</c:v>
                </c:pt>
                <c:pt idx="50">
                  <c:v>145.46603372422501</c:v>
                </c:pt>
                <c:pt idx="51">
                  <c:v>153.430502271389</c:v>
                </c:pt>
                <c:pt idx="52">
                  <c:v>148.73875919642001</c:v>
                </c:pt>
                <c:pt idx="53">
                  <c:v>161.69353330865201</c:v>
                </c:pt>
                <c:pt idx="54">
                  <c:v>154.37297611455699</c:v>
                </c:pt>
                <c:pt idx="55">
                  <c:v>162.449610062673</c:v>
                </c:pt>
                <c:pt idx="56">
                  <c:v>165.02876789009599</c:v>
                </c:pt>
                <c:pt idx="57">
                  <c:v>171.679196534721</c:v>
                </c:pt>
                <c:pt idx="58">
                  <c:v>180.635546196945</c:v>
                </c:pt>
                <c:pt idx="59">
                  <c:v>185.01488105248799</c:v>
                </c:pt>
                <c:pt idx="60">
                  <c:v>177.80920906406899</c:v>
                </c:pt>
                <c:pt idx="61">
                  <c:v>188.17803523361201</c:v>
                </c:pt>
                <c:pt idx="62">
                  <c:v>193.67406898958299</c:v>
                </c:pt>
                <c:pt idx="63">
                  <c:v>188.00405126138099</c:v>
                </c:pt>
                <c:pt idx="64">
                  <c:v>199.483435964693</c:v>
                </c:pt>
                <c:pt idx="65">
                  <c:v>205.969896025888</c:v>
                </c:pt>
                <c:pt idx="66">
                  <c:v>207.510516840831</c:v>
                </c:pt>
                <c:pt idx="67">
                  <c:v>207.53803279950299</c:v>
                </c:pt>
                <c:pt idx="68">
                  <c:v>222.26293733871901</c:v>
                </c:pt>
                <c:pt idx="69">
                  <c:v>211.63249396659401</c:v>
                </c:pt>
                <c:pt idx="70">
                  <c:v>224.08465471667901</c:v>
                </c:pt>
                <c:pt idx="71">
                  <c:v>226.587565427865</c:v>
                </c:pt>
                <c:pt idx="72">
                  <c:v>222.181155486639</c:v>
                </c:pt>
                <c:pt idx="73">
                  <c:v>237.19290995540999</c:v>
                </c:pt>
                <c:pt idx="74">
                  <c:v>239.20216332715401</c:v>
                </c:pt>
                <c:pt idx="75">
                  <c:v>229.85418221120199</c:v>
                </c:pt>
                <c:pt idx="76">
                  <c:v>236.46640483647599</c:v>
                </c:pt>
                <c:pt idx="77">
                  <c:v>245.189296920571</c:v>
                </c:pt>
                <c:pt idx="78">
                  <c:v>259.18477225612298</c:v>
                </c:pt>
                <c:pt idx="79">
                  <c:v>239.28346841223501</c:v>
                </c:pt>
                <c:pt idx="80">
                  <c:v>255.179534303227</c:v>
                </c:pt>
                <c:pt idx="81">
                  <c:v>240.90381507358799</c:v>
                </c:pt>
                <c:pt idx="82">
                  <c:v>275.23294535434599</c:v>
                </c:pt>
                <c:pt idx="83">
                  <c:v>281.69280605505497</c:v>
                </c:pt>
                <c:pt idx="84">
                  <c:v>267.27450816606898</c:v>
                </c:pt>
                <c:pt idx="85">
                  <c:v>269.11410274630498</c:v>
                </c:pt>
                <c:pt idx="86">
                  <c:v>277.46275248916999</c:v>
                </c:pt>
                <c:pt idx="87">
                  <c:v>290.89169649038001</c:v>
                </c:pt>
                <c:pt idx="88">
                  <c:v>284.82443506842901</c:v>
                </c:pt>
                <c:pt idx="89">
                  <c:v>296.21976532719901</c:v>
                </c:pt>
                <c:pt idx="90">
                  <c:v>286.53948029967398</c:v>
                </c:pt>
                <c:pt idx="91">
                  <c:v>299.77031574692199</c:v>
                </c:pt>
                <c:pt idx="92">
                  <c:v>291.38628402152199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A2-4A4A-923E-D9A3F6D1A7B7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PrimeMarkets!$N$6:$N$114</c:f>
              <c:numCache>
                <c:formatCode>[$-409]mmm\-yy;@</c:formatCode>
                <c:ptCount val="10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</c:numCache>
            </c:numRef>
          </c:xVal>
          <c:yVal>
            <c:numRef>
              <c:f>PrimeMarkets!$S$6:$S$114</c:f>
              <c:numCache>
                <c:formatCode>0</c:formatCode>
                <c:ptCount val="109"/>
                <c:pt idx="0">
                  <c:v>58.487572500638002</c:v>
                </c:pt>
                <c:pt idx="1">
                  <c:v>61.952652170875801</c:v>
                </c:pt>
                <c:pt idx="2">
                  <c:v>65.359338866675103</c:v>
                </c:pt>
                <c:pt idx="3">
                  <c:v>65.216736477641007</c:v>
                </c:pt>
                <c:pt idx="4">
                  <c:v>65.824941885626899</c:v>
                </c:pt>
                <c:pt idx="5">
                  <c:v>69.688018431608995</c:v>
                </c:pt>
                <c:pt idx="6">
                  <c:v>74.726409234386793</c:v>
                </c:pt>
                <c:pt idx="7">
                  <c:v>77.351817738806602</c:v>
                </c:pt>
                <c:pt idx="8">
                  <c:v>77.852371289280597</c:v>
                </c:pt>
                <c:pt idx="9">
                  <c:v>78.275348069034195</c:v>
                </c:pt>
                <c:pt idx="10">
                  <c:v>79.927086661180596</c:v>
                </c:pt>
                <c:pt idx="11">
                  <c:v>82.515506800828803</c:v>
                </c:pt>
                <c:pt idx="12">
                  <c:v>85.489754930944997</c:v>
                </c:pt>
                <c:pt idx="13">
                  <c:v>89.271494647722506</c:v>
                </c:pt>
                <c:pt idx="14">
                  <c:v>90.527582242298607</c:v>
                </c:pt>
                <c:pt idx="15">
                  <c:v>90.283947833054299</c:v>
                </c:pt>
                <c:pt idx="16">
                  <c:v>93.042023917551305</c:v>
                </c:pt>
                <c:pt idx="17">
                  <c:v>98.576106112085995</c:v>
                </c:pt>
                <c:pt idx="18">
                  <c:v>101.22983859914601</c:v>
                </c:pt>
                <c:pt idx="19">
                  <c:v>100</c:v>
                </c:pt>
                <c:pt idx="20">
                  <c:v>100.060654191544</c:v>
                </c:pt>
                <c:pt idx="21">
                  <c:v>102.05983399859601</c:v>
                </c:pt>
                <c:pt idx="22">
                  <c:v>103.048012073607</c:v>
                </c:pt>
                <c:pt idx="23">
                  <c:v>102.65217461424901</c:v>
                </c:pt>
                <c:pt idx="24">
                  <c:v>103.50009315853301</c:v>
                </c:pt>
                <c:pt idx="25">
                  <c:v>105.99626877721801</c:v>
                </c:pt>
                <c:pt idx="26">
                  <c:v>108.297831126925</c:v>
                </c:pt>
                <c:pt idx="27">
                  <c:v>109.759590289803</c:v>
                </c:pt>
                <c:pt idx="28">
                  <c:v>112.55966126216499</c:v>
                </c:pt>
                <c:pt idx="29">
                  <c:v>116.050596744732</c:v>
                </c:pt>
                <c:pt idx="30">
                  <c:v>118.166787575673</c:v>
                </c:pt>
                <c:pt idx="31">
                  <c:v>120.500136161321</c:v>
                </c:pt>
                <c:pt idx="32">
                  <c:v>124.93868805275</c:v>
                </c:pt>
                <c:pt idx="33">
                  <c:v>129.76835576016501</c:v>
                </c:pt>
                <c:pt idx="34">
                  <c:v>134.19202006631801</c:v>
                </c:pt>
                <c:pt idx="35">
                  <c:v>138.71709282756001</c:v>
                </c:pt>
                <c:pt idx="36">
                  <c:v>144.38972897500699</c:v>
                </c:pt>
                <c:pt idx="37">
                  <c:v>151.25560598327999</c:v>
                </c:pt>
                <c:pt idx="38">
                  <c:v>155.99615967533501</c:v>
                </c:pt>
                <c:pt idx="39">
                  <c:v>158.515230730365</c:v>
                </c:pt>
                <c:pt idx="40">
                  <c:v>161.64447717776301</c:v>
                </c:pt>
                <c:pt idx="41">
                  <c:v>165.2938307448</c:v>
                </c:pt>
                <c:pt idx="42">
                  <c:v>165.744718139681</c:v>
                </c:pt>
                <c:pt idx="43">
                  <c:v>164.70808337199</c:v>
                </c:pt>
                <c:pt idx="44">
                  <c:v>168.24884202723899</c:v>
                </c:pt>
                <c:pt idx="45">
                  <c:v>174.819560079078</c:v>
                </c:pt>
                <c:pt idx="46">
                  <c:v>172.451429998572</c:v>
                </c:pt>
                <c:pt idx="47">
                  <c:v>165.29362490388101</c:v>
                </c:pt>
                <c:pt idx="48">
                  <c:v>163.47285236424901</c:v>
                </c:pt>
                <c:pt idx="49">
                  <c:v>162.92294634773501</c:v>
                </c:pt>
                <c:pt idx="50">
                  <c:v>154.23539767729699</c:v>
                </c:pt>
                <c:pt idx="51">
                  <c:v>142.11648879731101</c:v>
                </c:pt>
                <c:pt idx="52">
                  <c:v>131.49594670472101</c:v>
                </c:pt>
                <c:pt idx="53">
                  <c:v>122.0681615299</c:v>
                </c:pt>
                <c:pt idx="54">
                  <c:v>120.494470271555</c:v>
                </c:pt>
                <c:pt idx="55">
                  <c:v>121.816720966326</c:v>
                </c:pt>
                <c:pt idx="56">
                  <c:v>118.121209607859</c:v>
                </c:pt>
                <c:pt idx="57">
                  <c:v>112.80683662278</c:v>
                </c:pt>
                <c:pt idx="58">
                  <c:v>110.34380725742101</c:v>
                </c:pt>
                <c:pt idx="59">
                  <c:v>108.669141071138</c:v>
                </c:pt>
                <c:pt idx="60">
                  <c:v>106.985678046388</c:v>
                </c:pt>
                <c:pt idx="61">
                  <c:v>108.345830175237</c:v>
                </c:pt>
                <c:pt idx="62">
                  <c:v>109.43948796470799</c:v>
                </c:pt>
                <c:pt idx="63">
                  <c:v>107.86584585345901</c:v>
                </c:pt>
                <c:pt idx="64">
                  <c:v>106.961789867371</c:v>
                </c:pt>
                <c:pt idx="65">
                  <c:v>107.81643059903401</c:v>
                </c:pt>
                <c:pt idx="66">
                  <c:v>110.068971239668</c:v>
                </c:pt>
                <c:pt idx="67">
                  <c:v>112.108261543146</c:v>
                </c:pt>
                <c:pt idx="68">
                  <c:v>114.182292967503</c:v>
                </c:pt>
                <c:pt idx="69">
                  <c:v>117.03564835296601</c:v>
                </c:pt>
                <c:pt idx="70">
                  <c:v>119.577610538256</c:v>
                </c:pt>
                <c:pt idx="71">
                  <c:v>121.428936788602</c:v>
                </c:pt>
                <c:pt idx="72">
                  <c:v>124.827545937697</c:v>
                </c:pt>
                <c:pt idx="73">
                  <c:v>130.21549722321399</c:v>
                </c:pt>
                <c:pt idx="74">
                  <c:v>132.34696664225299</c:v>
                </c:pt>
                <c:pt idx="75">
                  <c:v>132.78133845183399</c:v>
                </c:pt>
                <c:pt idx="76">
                  <c:v>137.38316387662601</c:v>
                </c:pt>
                <c:pt idx="77">
                  <c:v>143.35248812573801</c:v>
                </c:pt>
                <c:pt idx="78">
                  <c:v>143.52882661517501</c:v>
                </c:pt>
                <c:pt idx="79">
                  <c:v>141.793869650413</c:v>
                </c:pt>
                <c:pt idx="80">
                  <c:v>144.631321186615</c:v>
                </c:pt>
                <c:pt idx="81">
                  <c:v>149.42926646429899</c:v>
                </c:pt>
                <c:pt idx="82">
                  <c:v>153.501184774991</c:v>
                </c:pt>
                <c:pt idx="83">
                  <c:v>156.53386322392001</c:v>
                </c:pt>
                <c:pt idx="84">
                  <c:v>162.04602810154401</c:v>
                </c:pt>
                <c:pt idx="85">
                  <c:v>168.67975446238401</c:v>
                </c:pt>
                <c:pt idx="86">
                  <c:v>168.467474623377</c:v>
                </c:pt>
                <c:pt idx="87">
                  <c:v>167.075447763406</c:v>
                </c:pt>
                <c:pt idx="88">
                  <c:v>172.22738582758299</c:v>
                </c:pt>
                <c:pt idx="89">
                  <c:v>178.92032788996099</c:v>
                </c:pt>
                <c:pt idx="90">
                  <c:v>180.39948497179</c:v>
                </c:pt>
                <c:pt idx="91">
                  <c:v>179.454231384297</c:v>
                </c:pt>
                <c:pt idx="92">
                  <c:v>181.173495535456</c:v>
                </c:pt>
                <c:pt idx="93">
                  <c:v>184.67201333248499</c:v>
                </c:pt>
                <c:pt idx="94">
                  <c:v>187.43413502677501</c:v>
                </c:pt>
                <c:pt idx="95">
                  <c:v>188.59327449127099</c:v>
                </c:pt>
                <c:pt idx="96">
                  <c:v>189.519188281775</c:v>
                </c:pt>
                <c:pt idx="97">
                  <c:v>190.24846936231901</c:v>
                </c:pt>
                <c:pt idx="98">
                  <c:v>195.57351854782499</c:v>
                </c:pt>
                <c:pt idx="99">
                  <c:v>201.10894916243899</c:v>
                </c:pt>
                <c:pt idx="100">
                  <c:v>201.777686488125</c:v>
                </c:pt>
                <c:pt idx="101">
                  <c:v>206.609249099154</c:v>
                </c:pt>
                <c:pt idx="102">
                  <c:v>218.23575249556001</c:v>
                </c:pt>
                <c:pt idx="103">
                  <c:v>226.08783637192701</c:v>
                </c:pt>
                <c:pt idx="104">
                  <c:v>230.94907315555</c:v>
                </c:pt>
                <c:pt idx="105">
                  <c:v>239.70179791737499</c:v>
                </c:pt>
                <c:pt idx="106">
                  <c:v>238.87346317062</c:v>
                </c:pt>
                <c:pt idx="107">
                  <c:v>232.48371781470701</c:v>
                </c:pt>
                <c:pt idx="108">
                  <c:v>226.99688166582399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A2-4A4A-923E-D9A3F6D1A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4032"/>
        <c:axId val="528474424"/>
      </c:scatterChart>
      <c:valAx>
        <c:axId val="528474032"/>
        <c:scaling>
          <c:orientation val="minMax"/>
          <c:max val="4507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424"/>
        <c:crosses val="autoZero"/>
        <c:crossBetween val="midCat"/>
        <c:majorUnit val="365"/>
      </c:valAx>
      <c:valAx>
        <c:axId val="528474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PrimeMarkets!$N$22:$N$114</c:f>
              <c:numCache>
                <c:formatCode>[$-409]mmm\-yy;@</c:formatCode>
                <c:ptCount val="9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</c:numCache>
            </c:numRef>
          </c:xVal>
          <c:yVal>
            <c:numRef>
              <c:f>PrimeMarkets!$P$22:$P$114</c:f>
              <c:numCache>
                <c:formatCode>#,##0_);[Red]\(#,##0\)</c:formatCode>
                <c:ptCount val="93"/>
                <c:pt idx="0">
                  <c:v>91.215714154637595</c:v>
                </c:pt>
                <c:pt idx="1">
                  <c:v>103.22857839050801</c:v>
                </c:pt>
                <c:pt idx="2">
                  <c:v>96.739028095115998</c:v>
                </c:pt>
                <c:pt idx="3">
                  <c:v>100</c:v>
                </c:pt>
                <c:pt idx="4">
                  <c:v>102.373251903557</c:v>
                </c:pt>
                <c:pt idx="5">
                  <c:v>108.688908241593</c:v>
                </c:pt>
                <c:pt idx="6">
                  <c:v>103.612099344461</c:v>
                </c:pt>
                <c:pt idx="7">
                  <c:v>103.310960233869</c:v>
                </c:pt>
                <c:pt idx="8">
                  <c:v>106.97619331180501</c:v>
                </c:pt>
                <c:pt idx="9">
                  <c:v>107.50749920200199</c:v>
                </c:pt>
                <c:pt idx="10">
                  <c:v>111.14613537219</c:v>
                </c:pt>
                <c:pt idx="11">
                  <c:v>117.628855342881</c:v>
                </c:pt>
                <c:pt idx="12">
                  <c:v>117.191038362095</c:v>
                </c:pt>
                <c:pt idx="13">
                  <c:v>119.29764872840801</c:v>
                </c:pt>
                <c:pt idx="14">
                  <c:v>116.268540526983</c:v>
                </c:pt>
                <c:pt idx="15">
                  <c:v>126.51687981821399</c:v>
                </c:pt>
                <c:pt idx="16">
                  <c:v>128.86335454363299</c:v>
                </c:pt>
                <c:pt idx="17">
                  <c:v>133.99825342141901</c:v>
                </c:pt>
                <c:pt idx="18">
                  <c:v>139.943954957204</c:v>
                </c:pt>
                <c:pt idx="19">
                  <c:v>139.92774352863199</c:v>
                </c:pt>
                <c:pt idx="20">
                  <c:v>148.26364911108101</c:v>
                </c:pt>
                <c:pt idx="21">
                  <c:v>152.70775396574001</c:v>
                </c:pt>
                <c:pt idx="22">
                  <c:v>154.08881648743301</c:v>
                </c:pt>
                <c:pt idx="23">
                  <c:v>164.64227814705899</c:v>
                </c:pt>
                <c:pt idx="24">
                  <c:v>173.749071007434</c:v>
                </c:pt>
                <c:pt idx="25">
                  <c:v>173.256909312076</c:v>
                </c:pt>
                <c:pt idx="26">
                  <c:v>182.796678624854</c:v>
                </c:pt>
                <c:pt idx="27">
                  <c:v>185.763569025056</c:v>
                </c:pt>
                <c:pt idx="28">
                  <c:v>191.67300615299999</c:v>
                </c:pt>
                <c:pt idx="29">
                  <c:v>188.51483729834999</c:v>
                </c:pt>
                <c:pt idx="30">
                  <c:v>187.46546900276201</c:v>
                </c:pt>
                <c:pt idx="31">
                  <c:v>199.81823359640001</c:v>
                </c:pt>
                <c:pt idx="32">
                  <c:v>192.90298652271699</c:v>
                </c:pt>
                <c:pt idx="33">
                  <c:v>189.60204798490301</c:v>
                </c:pt>
                <c:pt idx="34">
                  <c:v>194.31637995945999</c:v>
                </c:pt>
                <c:pt idx="35">
                  <c:v>173.03777808717001</c:v>
                </c:pt>
                <c:pt idx="36">
                  <c:v>158.61878571672</c:v>
                </c:pt>
                <c:pt idx="37">
                  <c:v>153.60016328738601</c:v>
                </c:pt>
                <c:pt idx="38">
                  <c:v>141.53959156723599</c:v>
                </c:pt>
                <c:pt idx="39">
                  <c:v>138.678835819558</c:v>
                </c:pt>
                <c:pt idx="40">
                  <c:v>130.09186180834701</c:v>
                </c:pt>
                <c:pt idx="41">
                  <c:v>139.14815399658301</c:v>
                </c:pt>
                <c:pt idx="42">
                  <c:v>120.079071712059</c:v>
                </c:pt>
                <c:pt idx="43">
                  <c:v>138.00493222367899</c:v>
                </c:pt>
                <c:pt idx="44">
                  <c:v>121.63647990136199</c:v>
                </c:pt>
                <c:pt idx="45">
                  <c:v>134.32749310236301</c:v>
                </c:pt>
                <c:pt idx="46">
                  <c:v>135.27742707400699</c:v>
                </c:pt>
                <c:pt idx="47">
                  <c:v>128.01835695205699</c:v>
                </c:pt>
                <c:pt idx="48">
                  <c:v>135.29249360025301</c:v>
                </c:pt>
                <c:pt idx="49">
                  <c:v>125.728223459324</c:v>
                </c:pt>
                <c:pt idx="50">
                  <c:v>126.212400094419</c:v>
                </c:pt>
                <c:pt idx="51">
                  <c:v>140.632029115996</c:v>
                </c:pt>
                <c:pt idx="52">
                  <c:v>124.35156364522599</c:v>
                </c:pt>
                <c:pt idx="53">
                  <c:v>133.92155714086601</c:v>
                </c:pt>
                <c:pt idx="54">
                  <c:v>140.64600707102201</c:v>
                </c:pt>
                <c:pt idx="55">
                  <c:v>144.01167781863401</c:v>
                </c:pt>
                <c:pt idx="56">
                  <c:v>152.6699777087</c:v>
                </c:pt>
                <c:pt idx="57">
                  <c:v>149.83138312799699</c:v>
                </c:pt>
                <c:pt idx="58">
                  <c:v>165.36515739381801</c:v>
                </c:pt>
                <c:pt idx="59">
                  <c:v>162.540918774364</c:v>
                </c:pt>
                <c:pt idx="60">
                  <c:v>164.73757961210401</c:v>
                </c:pt>
                <c:pt idx="61">
                  <c:v>173.548207876231</c:v>
                </c:pt>
                <c:pt idx="62">
                  <c:v>178.99951310428099</c:v>
                </c:pt>
                <c:pt idx="63">
                  <c:v>177.04286943846299</c:v>
                </c:pt>
                <c:pt idx="64">
                  <c:v>183.46204382155801</c:v>
                </c:pt>
                <c:pt idx="65">
                  <c:v>189.57545740324699</c:v>
                </c:pt>
                <c:pt idx="66">
                  <c:v>193.98876792915999</c:v>
                </c:pt>
                <c:pt idx="67">
                  <c:v>204.433259716267</c:v>
                </c:pt>
                <c:pt idx="68">
                  <c:v>209.64789546549099</c:v>
                </c:pt>
                <c:pt idx="69">
                  <c:v>226.60708106627101</c:v>
                </c:pt>
                <c:pt idx="70">
                  <c:v>224.634859137348</c:v>
                </c:pt>
                <c:pt idx="71">
                  <c:v>229.20682084146401</c:v>
                </c:pt>
                <c:pt idx="72">
                  <c:v>241.25598874593501</c:v>
                </c:pt>
                <c:pt idx="73">
                  <c:v>235.30064379351001</c:v>
                </c:pt>
                <c:pt idx="74">
                  <c:v>245.26758149900201</c:v>
                </c:pt>
                <c:pt idx="75">
                  <c:v>247.730783257675</c:v>
                </c:pt>
                <c:pt idx="76">
                  <c:v>267.64114984681498</c:v>
                </c:pt>
                <c:pt idx="77">
                  <c:v>248.78129013726499</c:v>
                </c:pt>
                <c:pt idx="78">
                  <c:v>254.03270000152199</c:v>
                </c:pt>
                <c:pt idx="79">
                  <c:v>274.292394231017</c:v>
                </c:pt>
                <c:pt idx="80">
                  <c:v>257.18649436544899</c:v>
                </c:pt>
                <c:pt idx="81">
                  <c:v>275.85183806069699</c:v>
                </c:pt>
                <c:pt idx="82">
                  <c:v>280.53971716026501</c:v>
                </c:pt>
                <c:pt idx="83">
                  <c:v>300.27279001455003</c:v>
                </c:pt>
                <c:pt idx="84">
                  <c:v>303.68142062540602</c:v>
                </c:pt>
                <c:pt idx="85">
                  <c:v>316.37379529836301</c:v>
                </c:pt>
                <c:pt idx="86">
                  <c:v>339.23571242562798</c:v>
                </c:pt>
                <c:pt idx="87">
                  <c:v>362.78828969107002</c:v>
                </c:pt>
                <c:pt idx="88">
                  <c:v>369.90013917374301</c:v>
                </c:pt>
                <c:pt idx="89">
                  <c:v>400.40320303010202</c:v>
                </c:pt>
                <c:pt idx="90">
                  <c:v>410.769977172567</c:v>
                </c:pt>
                <c:pt idx="91">
                  <c:v>399.184152671861</c:v>
                </c:pt>
                <c:pt idx="92">
                  <c:v>409.56192402796302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6E-4479-97CB-86C4BB21E20E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PrimeMarkets!$N$6:$N$114</c:f>
              <c:numCache>
                <c:formatCode>[$-409]mmm\-yy;@</c:formatCode>
                <c:ptCount val="10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</c:numCache>
            </c:numRef>
          </c:xVal>
          <c:yVal>
            <c:numRef>
              <c:f>PrimeMarkets!$T$6:$T$114</c:f>
              <c:numCache>
                <c:formatCode>0</c:formatCode>
                <c:ptCount val="109"/>
                <c:pt idx="0">
                  <c:v>67.932856616250604</c:v>
                </c:pt>
                <c:pt idx="1">
                  <c:v>70.385910388857994</c:v>
                </c:pt>
                <c:pt idx="2">
                  <c:v>71.968739131177401</c:v>
                </c:pt>
                <c:pt idx="3">
                  <c:v>70.479590804758203</c:v>
                </c:pt>
                <c:pt idx="4">
                  <c:v>70.361213688288302</c:v>
                </c:pt>
                <c:pt idx="5">
                  <c:v>73.492782610626094</c:v>
                </c:pt>
                <c:pt idx="6">
                  <c:v>77.642786199355001</c:v>
                </c:pt>
                <c:pt idx="7">
                  <c:v>79.365843559149695</c:v>
                </c:pt>
                <c:pt idx="8">
                  <c:v>79.269907849221198</c:v>
                </c:pt>
                <c:pt idx="9">
                  <c:v>79.465275118905097</c:v>
                </c:pt>
                <c:pt idx="10">
                  <c:v>81.431843065164401</c:v>
                </c:pt>
                <c:pt idx="11">
                  <c:v>84.394834678008294</c:v>
                </c:pt>
                <c:pt idx="12">
                  <c:v>86.909697991725906</c:v>
                </c:pt>
                <c:pt idx="13">
                  <c:v>87.504929360676499</c:v>
                </c:pt>
                <c:pt idx="14">
                  <c:v>87.833094728882102</c:v>
                </c:pt>
                <c:pt idx="15">
                  <c:v>90.716421126512898</c:v>
                </c:pt>
                <c:pt idx="16">
                  <c:v>94.678505754828706</c:v>
                </c:pt>
                <c:pt idx="17">
                  <c:v>98.083486371548702</c:v>
                </c:pt>
                <c:pt idx="18">
                  <c:v>99.534235362135405</c:v>
                </c:pt>
                <c:pt idx="19">
                  <c:v>100</c:v>
                </c:pt>
                <c:pt idx="20">
                  <c:v>101.479081764334</c:v>
                </c:pt>
                <c:pt idx="21">
                  <c:v>102.845540681676</c:v>
                </c:pt>
                <c:pt idx="22">
                  <c:v>102.785768601584</c:v>
                </c:pt>
                <c:pt idx="23">
                  <c:v>102.755355494135</c:v>
                </c:pt>
                <c:pt idx="24">
                  <c:v>103.821893426233</c:v>
                </c:pt>
                <c:pt idx="25">
                  <c:v>106.75896153279299</c:v>
                </c:pt>
                <c:pt idx="26">
                  <c:v>110.63274218082699</c:v>
                </c:pt>
                <c:pt idx="27">
                  <c:v>112.19539158065901</c:v>
                </c:pt>
                <c:pt idx="28">
                  <c:v>112.343124362453</c:v>
                </c:pt>
                <c:pt idx="29">
                  <c:v>113.588739244322</c:v>
                </c:pt>
                <c:pt idx="30">
                  <c:v>116.70639317813701</c:v>
                </c:pt>
                <c:pt idx="31">
                  <c:v>120.753910746099</c:v>
                </c:pt>
                <c:pt idx="32">
                  <c:v>126.840205598452</c:v>
                </c:pt>
                <c:pt idx="33">
                  <c:v>133.81194966289499</c:v>
                </c:pt>
                <c:pt idx="34">
                  <c:v>135.20603422748599</c:v>
                </c:pt>
                <c:pt idx="35">
                  <c:v>136.106295628189</c:v>
                </c:pt>
                <c:pt idx="36">
                  <c:v>143.83553726112501</c:v>
                </c:pt>
                <c:pt idx="37">
                  <c:v>152.84574461075201</c:v>
                </c:pt>
                <c:pt idx="38">
                  <c:v>156.21360779966801</c:v>
                </c:pt>
                <c:pt idx="39">
                  <c:v>158.38382164674701</c:v>
                </c:pt>
                <c:pt idx="40">
                  <c:v>163.53803170155601</c:v>
                </c:pt>
                <c:pt idx="41">
                  <c:v>168.46951626206501</c:v>
                </c:pt>
                <c:pt idx="42">
                  <c:v>171.39017880610299</c:v>
                </c:pt>
                <c:pt idx="43">
                  <c:v>173.240653339972</c:v>
                </c:pt>
                <c:pt idx="44">
                  <c:v>175.507832791532</c:v>
                </c:pt>
                <c:pt idx="45">
                  <c:v>178.56713162572001</c:v>
                </c:pt>
                <c:pt idx="46">
                  <c:v>179.129445043114</c:v>
                </c:pt>
                <c:pt idx="47">
                  <c:v>176.10911920336699</c:v>
                </c:pt>
                <c:pt idx="48">
                  <c:v>173.11671582041899</c:v>
                </c:pt>
                <c:pt idx="49">
                  <c:v>172.290719216735</c:v>
                </c:pt>
                <c:pt idx="50">
                  <c:v>166.29030247721701</c:v>
                </c:pt>
                <c:pt idx="51">
                  <c:v>154.878051195929</c:v>
                </c:pt>
                <c:pt idx="52">
                  <c:v>142.96586319588701</c:v>
                </c:pt>
                <c:pt idx="53">
                  <c:v>135.38949812077399</c:v>
                </c:pt>
                <c:pt idx="54">
                  <c:v>133.50666040821599</c:v>
                </c:pt>
                <c:pt idx="55">
                  <c:v>130.824081597457</c:v>
                </c:pt>
                <c:pt idx="56">
                  <c:v>128.156102851491</c:v>
                </c:pt>
                <c:pt idx="57">
                  <c:v>128.818739889618</c:v>
                </c:pt>
                <c:pt idx="58">
                  <c:v>125.228145914897</c:v>
                </c:pt>
                <c:pt idx="59">
                  <c:v>118.507173645207</c:v>
                </c:pt>
                <c:pt idx="60">
                  <c:v>118.535448837109</c:v>
                </c:pt>
                <c:pt idx="61">
                  <c:v>124.020601075388</c:v>
                </c:pt>
                <c:pt idx="62">
                  <c:v>123.884492868661</c:v>
                </c:pt>
                <c:pt idx="63">
                  <c:v>119.283697918115</c:v>
                </c:pt>
                <c:pt idx="64">
                  <c:v>118.68822315064899</c:v>
                </c:pt>
                <c:pt idx="65">
                  <c:v>120.826796387746</c:v>
                </c:pt>
                <c:pt idx="66">
                  <c:v>123.940917471547</c:v>
                </c:pt>
                <c:pt idx="67">
                  <c:v>124.791116042526</c:v>
                </c:pt>
                <c:pt idx="68">
                  <c:v>125.170115108646</c:v>
                </c:pt>
                <c:pt idx="69">
                  <c:v>128.849596721457</c:v>
                </c:pt>
                <c:pt idx="70">
                  <c:v>133.52659614005799</c:v>
                </c:pt>
                <c:pt idx="71">
                  <c:v>136.12452037155501</c:v>
                </c:pt>
                <c:pt idx="72">
                  <c:v>140.15254000137401</c:v>
                </c:pt>
                <c:pt idx="73">
                  <c:v>146.749774716888</c:v>
                </c:pt>
                <c:pt idx="74">
                  <c:v>150.48821165665501</c:v>
                </c:pt>
                <c:pt idx="75">
                  <c:v>151.559931320641</c:v>
                </c:pt>
                <c:pt idx="76">
                  <c:v>155.227286035822</c:v>
                </c:pt>
                <c:pt idx="77">
                  <c:v>161.95762551128601</c:v>
                </c:pt>
                <c:pt idx="78">
                  <c:v>164.61616075711399</c:v>
                </c:pt>
                <c:pt idx="79">
                  <c:v>164.09994669097199</c:v>
                </c:pt>
                <c:pt idx="80">
                  <c:v>169.904943011791</c:v>
                </c:pt>
                <c:pt idx="81">
                  <c:v>180.20120247647799</c:v>
                </c:pt>
                <c:pt idx="82">
                  <c:v>182.52878798479099</c:v>
                </c:pt>
                <c:pt idx="83">
                  <c:v>181.03743079390901</c:v>
                </c:pt>
                <c:pt idx="84">
                  <c:v>191.39659827482299</c:v>
                </c:pt>
                <c:pt idx="85">
                  <c:v>209.243530590239</c:v>
                </c:pt>
                <c:pt idx="86">
                  <c:v>213.34509193907601</c:v>
                </c:pt>
                <c:pt idx="87">
                  <c:v>208.75494983432401</c:v>
                </c:pt>
                <c:pt idx="88">
                  <c:v>212.21246347813499</c:v>
                </c:pt>
                <c:pt idx="89">
                  <c:v>219.064144994674</c:v>
                </c:pt>
                <c:pt idx="90">
                  <c:v>224.21243821988699</c:v>
                </c:pt>
                <c:pt idx="91">
                  <c:v>228.096728992896</c:v>
                </c:pt>
                <c:pt idx="92">
                  <c:v>232.94946668528701</c:v>
                </c:pt>
                <c:pt idx="93">
                  <c:v>236.720497789055</c:v>
                </c:pt>
                <c:pt idx="94">
                  <c:v>239.21379825305101</c:v>
                </c:pt>
                <c:pt idx="95">
                  <c:v>243.424607481012</c:v>
                </c:pt>
                <c:pt idx="96">
                  <c:v>250.11733229697799</c:v>
                </c:pt>
                <c:pt idx="97">
                  <c:v>256.464972470833</c:v>
                </c:pt>
                <c:pt idx="98">
                  <c:v>263.27267634330599</c:v>
                </c:pt>
                <c:pt idx="99">
                  <c:v>271.40985539097602</c:v>
                </c:pt>
                <c:pt idx="100">
                  <c:v>283.28260521219102</c:v>
                </c:pt>
                <c:pt idx="101">
                  <c:v>301.72036800044799</c:v>
                </c:pt>
                <c:pt idx="102">
                  <c:v>316.27371396027502</c:v>
                </c:pt>
                <c:pt idx="103">
                  <c:v>324.91125591749699</c:v>
                </c:pt>
                <c:pt idx="104">
                  <c:v>347.80790119078199</c:v>
                </c:pt>
                <c:pt idx="105">
                  <c:v>382.24435387248099</c:v>
                </c:pt>
                <c:pt idx="106">
                  <c:v>385.39354107342899</c:v>
                </c:pt>
                <c:pt idx="107">
                  <c:v>375.110569619709</c:v>
                </c:pt>
                <c:pt idx="108">
                  <c:v>376.15675544216299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56E-4479-97CB-86C4BB21E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5208"/>
        <c:axId val="528475600"/>
      </c:scatterChart>
      <c:valAx>
        <c:axId val="528475208"/>
        <c:scaling>
          <c:orientation val="minMax"/>
          <c:max val="4507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600"/>
        <c:crosses val="autoZero"/>
        <c:crossBetween val="midCat"/>
        <c:majorUnit val="365"/>
      </c:valAx>
      <c:valAx>
        <c:axId val="52847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PrimeMarkets!$N$22:$N$114</c:f>
              <c:numCache>
                <c:formatCode>[$-409]mmm\-yy;@</c:formatCode>
                <c:ptCount val="9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</c:numCache>
            </c:numRef>
          </c:xVal>
          <c:yVal>
            <c:numRef>
              <c:f>PrimeMarkets!$Q$22:$Q$114</c:f>
              <c:numCache>
                <c:formatCode>#,##0_);[Red]\(#,##0\)</c:formatCode>
                <c:ptCount val="93"/>
                <c:pt idx="0">
                  <c:v>89.964275259025499</c:v>
                </c:pt>
                <c:pt idx="1">
                  <c:v>99.007298549389503</c:v>
                </c:pt>
                <c:pt idx="2">
                  <c:v>99.412066412391795</c:v>
                </c:pt>
                <c:pt idx="3">
                  <c:v>100</c:v>
                </c:pt>
                <c:pt idx="4">
                  <c:v>103.881816619242</c:v>
                </c:pt>
                <c:pt idx="5">
                  <c:v>101.262917726027</c:v>
                </c:pt>
                <c:pt idx="6">
                  <c:v>105.216722536457</c:v>
                </c:pt>
                <c:pt idx="7">
                  <c:v>103.843108390821</c:v>
                </c:pt>
                <c:pt idx="8">
                  <c:v>113.794350808725</c:v>
                </c:pt>
                <c:pt idx="9">
                  <c:v>114.389501506058</c:v>
                </c:pt>
                <c:pt idx="10">
                  <c:v>120.141239546525</c:v>
                </c:pt>
                <c:pt idx="11">
                  <c:v>125.480101434387</c:v>
                </c:pt>
                <c:pt idx="12">
                  <c:v>125.02056890509699</c:v>
                </c:pt>
                <c:pt idx="13">
                  <c:v>135.236107978398</c:v>
                </c:pt>
                <c:pt idx="14">
                  <c:v>145.85853061471599</c:v>
                </c:pt>
                <c:pt idx="15">
                  <c:v>146.172215072532</c:v>
                </c:pt>
                <c:pt idx="16">
                  <c:v>154.32473442791201</c:v>
                </c:pt>
                <c:pt idx="17">
                  <c:v>163.69259053693099</c:v>
                </c:pt>
                <c:pt idx="18">
                  <c:v>168.11218658540301</c:v>
                </c:pt>
                <c:pt idx="19">
                  <c:v>171.85728330797099</c:v>
                </c:pt>
                <c:pt idx="20">
                  <c:v>188.34174681678201</c:v>
                </c:pt>
                <c:pt idx="21">
                  <c:v>200.75779866278901</c:v>
                </c:pt>
                <c:pt idx="22">
                  <c:v>204.59295234486399</c:v>
                </c:pt>
                <c:pt idx="23">
                  <c:v>200.65675133768201</c:v>
                </c:pt>
                <c:pt idx="24">
                  <c:v>211.413102813801</c:v>
                </c:pt>
                <c:pt idx="25">
                  <c:v>223.85243553123101</c:v>
                </c:pt>
                <c:pt idx="26">
                  <c:v>217.35141032979001</c:v>
                </c:pt>
                <c:pt idx="27">
                  <c:v>217.56162329158801</c:v>
                </c:pt>
                <c:pt idx="28">
                  <c:v>228.77514724348899</c:v>
                </c:pt>
                <c:pt idx="29">
                  <c:v>234.95818613962601</c:v>
                </c:pt>
                <c:pt idx="30">
                  <c:v>247.75740396043801</c:v>
                </c:pt>
                <c:pt idx="31">
                  <c:v>227.80170908025499</c:v>
                </c:pt>
                <c:pt idx="32">
                  <c:v>229.36250257885601</c:v>
                </c:pt>
                <c:pt idx="33">
                  <c:v>233.39307144457399</c:v>
                </c:pt>
                <c:pt idx="34">
                  <c:v>209.65110975876399</c:v>
                </c:pt>
                <c:pt idx="35">
                  <c:v>223.83353110170799</c:v>
                </c:pt>
                <c:pt idx="36">
                  <c:v>197.516844705013</c:v>
                </c:pt>
                <c:pt idx="37">
                  <c:v>198.92278207903399</c:v>
                </c:pt>
                <c:pt idx="38">
                  <c:v>182.94184420676601</c:v>
                </c:pt>
                <c:pt idx="39">
                  <c:v>176.97584531910101</c:v>
                </c:pt>
                <c:pt idx="40">
                  <c:v>190.242748778297</c:v>
                </c:pt>
                <c:pt idx="41">
                  <c:v>157.84076336287001</c:v>
                </c:pt>
                <c:pt idx="42">
                  <c:v>167.885445522764</c:v>
                </c:pt>
                <c:pt idx="43">
                  <c:v>174.988884858294</c:v>
                </c:pt>
                <c:pt idx="44">
                  <c:v>178.96943417550901</c:v>
                </c:pt>
                <c:pt idx="45">
                  <c:v>168.05242150889899</c:v>
                </c:pt>
                <c:pt idx="46">
                  <c:v>177.816115940016</c:v>
                </c:pt>
                <c:pt idx="47">
                  <c:v>180.04801519543301</c:v>
                </c:pt>
                <c:pt idx="48">
                  <c:v>182.90193702439501</c:v>
                </c:pt>
                <c:pt idx="49">
                  <c:v>191.169990338399</c:v>
                </c:pt>
                <c:pt idx="50">
                  <c:v>184.88049274181299</c:v>
                </c:pt>
                <c:pt idx="51">
                  <c:v>194.60710675426699</c:v>
                </c:pt>
                <c:pt idx="52">
                  <c:v>193.12231063584699</c:v>
                </c:pt>
                <c:pt idx="53">
                  <c:v>203.968040625345</c:v>
                </c:pt>
                <c:pt idx="54">
                  <c:v>214.58416773486701</c:v>
                </c:pt>
                <c:pt idx="55">
                  <c:v>221.51207424658</c:v>
                </c:pt>
                <c:pt idx="56">
                  <c:v>227.223113989871</c:v>
                </c:pt>
                <c:pt idx="57">
                  <c:v>228.91336542656401</c:v>
                </c:pt>
                <c:pt idx="58">
                  <c:v>236.12345165403701</c:v>
                </c:pt>
                <c:pt idx="59">
                  <c:v>252.25697194848499</c:v>
                </c:pt>
                <c:pt idx="60">
                  <c:v>251.67010560182601</c:v>
                </c:pt>
                <c:pt idx="61">
                  <c:v>249.118515712846</c:v>
                </c:pt>
                <c:pt idx="62">
                  <c:v>265.01793416604198</c:v>
                </c:pt>
                <c:pt idx="63">
                  <c:v>267.67567946398202</c:v>
                </c:pt>
                <c:pt idx="64">
                  <c:v>273.93401392701099</c:v>
                </c:pt>
                <c:pt idx="65">
                  <c:v>279.47322609280701</c:v>
                </c:pt>
                <c:pt idx="66">
                  <c:v>295.71960594059999</c:v>
                </c:pt>
                <c:pt idx="67">
                  <c:v>299.93509287509102</c:v>
                </c:pt>
                <c:pt idx="68">
                  <c:v>306.274083467232</c:v>
                </c:pt>
                <c:pt idx="69">
                  <c:v>305.49271846550101</c:v>
                </c:pt>
                <c:pt idx="70">
                  <c:v>317.78169199072101</c:v>
                </c:pt>
                <c:pt idx="71">
                  <c:v>329.26363678003099</c:v>
                </c:pt>
                <c:pt idx="72">
                  <c:v>345.10902915502197</c:v>
                </c:pt>
                <c:pt idx="73">
                  <c:v>333.84621497506703</c:v>
                </c:pt>
                <c:pt idx="74">
                  <c:v>332.803373873373</c:v>
                </c:pt>
                <c:pt idx="75">
                  <c:v>337.36319492290198</c:v>
                </c:pt>
                <c:pt idx="76">
                  <c:v>346.74682130452902</c:v>
                </c:pt>
                <c:pt idx="77">
                  <c:v>353.17422783700499</c:v>
                </c:pt>
                <c:pt idx="78">
                  <c:v>341.66255051923798</c:v>
                </c:pt>
                <c:pt idx="79">
                  <c:v>336.15753375043198</c:v>
                </c:pt>
                <c:pt idx="80">
                  <c:v>342.67456871137603</c:v>
                </c:pt>
                <c:pt idx="81">
                  <c:v>328.72385762341702</c:v>
                </c:pt>
                <c:pt idx="82">
                  <c:v>355.865454071741</c:v>
                </c:pt>
                <c:pt idx="83">
                  <c:v>351.794882467435</c:v>
                </c:pt>
                <c:pt idx="84">
                  <c:v>376.07787578259502</c:v>
                </c:pt>
                <c:pt idx="85">
                  <c:v>378.55546260627801</c:v>
                </c:pt>
                <c:pt idx="86">
                  <c:v>374.45775987990902</c:v>
                </c:pt>
                <c:pt idx="87">
                  <c:v>423.97387209564801</c:v>
                </c:pt>
                <c:pt idx="88">
                  <c:v>372.44790502244899</c:v>
                </c:pt>
                <c:pt idx="89">
                  <c:v>400.63289488548003</c:v>
                </c:pt>
                <c:pt idx="90">
                  <c:v>442.484751898735</c:v>
                </c:pt>
                <c:pt idx="91">
                  <c:v>423.52204291059701</c:v>
                </c:pt>
                <c:pt idx="92">
                  <c:v>414.43174075052599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77-49DD-B058-7508AA533B6D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PrimeMarkets!$N$6:$N$114</c:f>
              <c:numCache>
                <c:formatCode>[$-409]mmm\-yy;@</c:formatCode>
                <c:ptCount val="10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</c:numCache>
            </c:numRef>
          </c:xVal>
          <c:yVal>
            <c:numRef>
              <c:f>PrimeMarkets!$U$6:$U$114</c:f>
              <c:numCache>
                <c:formatCode>0</c:formatCode>
                <c:ptCount val="109"/>
                <c:pt idx="0">
                  <c:v>68.768743180116701</c:v>
                </c:pt>
                <c:pt idx="1">
                  <c:v>67.372374518040203</c:v>
                </c:pt>
                <c:pt idx="2">
                  <c:v>69.367797828117702</c:v>
                </c:pt>
                <c:pt idx="3">
                  <c:v>74.099554012568404</c:v>
                </c:pt>
                <c:pt idx="4">
                  <c:v>76.040005842898907</c:v>
                </c:pt>
                <c:pt idx="5">
                  <c:v>76.497224277931295</c:v>
                </c:pt>
                <c:pt idx="6">
                  <c:v>79.001046779218299</c:v>
                </c:pt>
                <c:pt idx="7">
                  <c:v>82.076629215681706</c:v>
                </c:pt>
                <c:pt idx="8">
                  <c:v>83.396197865588206</c:v>
                </c:pt>
                <c:pt idx="9">
                  <c:v>84.476844201763797</c:v>
                </c:pt>
                <c:pt idx="10">
                  <c:v>84.846726093976898</c:v>
                </c:pt>
                <c:pt idx="11">
                  <c:v>85.330066358868294</c:v>
                </c:pt>
                <c:pt idx="12">
                  <c:v>87.620563923768998</c:v>
                </c:pt>
                <c:pt idx="13">
                  <c:v>91.3265340556176</c:v>
                </c:pt>
                <c:pt idx="14">
                  <c:v>94.096770626179705</c:v>
                </c:pt>
                <c:pt idx="15">
                  <c:v>94.860893133194494</c:v>
                </c:pt>
                <c:pt idx="16">
                  <c:v>95.853017409122899</c:v>
                </c:pt>
                <c:pt idx="17">
                  <c:v>97.862435679332705</c:v>
                </c:pt>
                <c:pt idx="18">
                  <c:v>99.1094805002637</c:v>
                </c:pt>
                <c:pt idx="19">
                  <c:v>100</c:v>
                </c:pt>
                <c:pt idx="20">
                  <c:v>102.21360920899799</c:v>
                </c:pt>
                <c:pt idx="21">
                  <c:v>105.33977723350399</c:v>
                </c:pt>
                <c:pt idx="22">
                  <c:v>107.476436504828</c:v>
                </c:pt>
                <c:pt idx="23">
                  <c:v>108.434485742359</c:v>
                </c:pt>
                <c:pt idx="24">
                  <c:v>109.84202289565</c:v>
                </c:pt>
                <c:pt idx="25">
                  <c:v>112.447781201789</c:v>
                </c:pt>
                <c:pt idx="26">
                  <c:v>116.536436859744</c:v>
                </c:pt>
                <c:pt idx="27">
                  <c:v>120.614312149751</c:v>
                </c:pt>
                <c:pt idx="28">
                  <c:v>124.807089825427</c:v>
                </c:pt>
                <c:pt idx="29">
                  <c:v>128.923415676254</c:v>
                </c:pt>
                <c:pt idx="30">
                  <c:v>132.61258102421999</c:v>
                </c:pt>
                <c:pt idx="31">
                  <c:v>137.75677041154299</c:v>
                </c:pt>
                <c:pt idx="32">
                  <c:v>145.05981202515301</c:v>
                </c:pt>
                <c:pt idx="33">
                  <c:v>152.01816054475199</c:v>
                </c:pt>
                <c:pt idx="34">
                  <c:v>155.269673681862</c:v>
                </c:pt>
                <c:pt idx="35">
                  <c:v>158.973343712375</c:v>
                </c:pt>
                <c:pt idx="36">
                  <c:v>169.528560436866</c:v>
                </c:pt>
                <c:pt idx="37">
                  <c:v>181.967174826236</c:v>
                </c:pt>
                <c:pt idx="38">
                  <c:v>182.83784448549</c:v>
                </c:pt>
                <c:pt idx="39">
                  <c:v>180.82138220056299</c:v>
                </c:pt>
                <c:pt idx="40">
                  <c:v>187.584633716741</c:v>
                </c:pt>
                <c:pt idx="41">
                  <c:v>193.77265661531999</c:v>
                </c:pt>
                <c:pt idx="42">
                  <c:v>189.973278068421</c:v>
                </c:pt>
                <c:pt idx="43">
                  <c:v>187.24888657649799</c:v>
                </c:pt>
                <c:pt idx="44">
                  <c:v>193.786275812426</c:v>
                </c:pt>
                <c:pt idx="45">
                  <c:v>198.893817251022</c:v>
                </c:pt>
                <c:pt idx="46">
                  <c:v>194.00291455764599</c:v>
                </c:pt>
                <c:pt idx="47">
                  <c:v>187.05275835218799</c:v>
                </c:pt>
                <c:pt idx="48">
                  <c:v>184.494532956721</c:v>
                </c:pt>
                <c:pt idx="49">
                  <c:v>181.79230335609699</c:v>
                </c:pt>
                <c:pt idx="50">
                  <c:v>169.69422671307501</c:v>
                </c:pt>
                <c:pt idx="51">
                  <c:v>156.90264204448999</c:v>
                </c:pt>
                <c:pt idx="52">
                  <c:v>151.74894052079699</c:v>
                </c:pt>
                <c:pt idx="53">
                  <c:v>149.229646679735</c:v>
                </c:pt>
                <c:pt idx="54">
                  <c:v>145.97086591961499</c:v>
                </c:pt>
                <c:pt idx="55">
                  <c:v>141.63855798935001</c:v>
                </c:pt>
                <c:pt idx="56">
                  <c:v>137.161618805828</c:v>
                </c:pt>
                <c:pt idx="57">
                  <c:v>132.02708563559401</c:v>
                </c:pt>
                <c:pt idx="58">
                  <c:v>131.968431334088</c:v>
                </c:pt>
                <c:pt idx="59">
                  <c:v>133.81281537729501</c:v>
                </c:pt>
                <c:pt idx="60">
                  <c:v>131.84924873841001</c:v>
                </c:pt>
                <c:pt idx="61">
                  <c:v>129.86173256527101</c:v>
                </c:pt>
                <c:pt idx="62">
                  <c:v>130.367787541806</c:v>
                </c:pt>
                <c:pt idx="63">
                  <c:v>131.05627696719</c:v>
                </c:pt>
                <c:pt idx="64">
                  <c:v>131.186680536127</c:v>
                </c:pt>
                <c:pt idx="65">
                  <c:v>133.0657065643</c:v>
                </c:pt>
                <c:pt idx="66">
                  <c:v>136.207095799211</c:v>
                </c:pt>
                <c:pt idx="67">
                  <c:v>138.00933917317801</c:v>
                </c:pt>
                <c:pt idx="68">
                  <c:v>141.037227438087</c:v>
                </c:pt>
                <c:pt idx="69">
                  <c:v>148.403784079856</c:v>
                </c:pt>
                <c:pt idx="70">
                  <c:v>151.79212944209999</c:v>
                </c:pt>
                <c:pt idx="71">
                  <c:v>150.39817917156199</c:v>
                </c:pt>
                <c:pt idx="72">
                  <c:v>153.07059756690501</c:v>
                </c:pt>
                <c:pt idx="73">
                  <c:v>159.746685902134</c:v>
                </c:pt>
                <c:pt idx="74">
                  <c:v>164.427135061575</c:v>
                </c:pt>
                <c:pt idx="75">
                  <c:v>165.94060447823099</c:v>
                </c:pt>
                <c:pt idx="76">
                  <c:v>168.82881138082899</c:v>
                </c:pt>
                <c:pt idx="77">
                  <c:v>172.40474595428901</c:v>
                </c:pt>
                <c:pt idx="78">
                  <c:v>173.826632791224</c:v>
                </c:pt>
                <c:pt idx="79">
                  <c:v>175.06147167713499</c:v>
                </c:pt>
                <c:pt idx="80">
                  <c:v>178.87233283714099</c:v>
                </c:pt>
                <c:pt idx="81">
                  <c:v>183.943657971985</c:v>
                </c:pt>
                <c:pt idx="82">
                  <c:v>188.78927812638301</c:v>
                </c:pt>
                <c:pt idx="83">
                  <c:v>193.20647774526</c:v>
                </c:pt>
                <c:pt idx="84">
                  <c:v>199.54210182571299</c:v>
                </c:pt>
                <c:pt idx="85">
                  <c:v>207.557675818728</c:v>
                </c:pt>
                <c:pt idx="86">
                  <c:v>210.114305711263</c:v>
                </c:pt>
                <c:pt idx="87">
                  <c:v>208.488887359198</c:v>
                </c:pt>
                <c:pt idx="88">
                  <c:v>208.30514983406701</c:v>
                </c:pt>
                <c:pt idx="89">
                  <c:v>209.074955771258</c:v>
                </c:pt>
                <c:pt idx="90">
                  <c:v>211.24770983351701</c:v>
                </c:pt>
                <c:pt idx="91">
                  <c:v>213.082969600946</c:v>
                </c:pt>
                <c:pt idx="92">
                  <c:v>213.386438973217</c:v>
                </c:pt>
                <c:pt idx="93">
                  <c:v>214.72027990854599</c:v>
                </c:pt>
                <c:pt idx="94">
                  <c:v>216.868655583757</c:v>
                </c:pt>
                <c:pt idx="95">
                  <c:v>218.30925010456801</c:v>
                </c:pt>
                <c:pt idx="96">
                  <c:v>217.652789590342</c:v>
                </c:pt>
                <c:pt idx="97">
                  <c:v>213.975367971559</c:v>
                </c:pt>
                <c:pt idx="98">
                  <c:v>216.82407729372599</c:v>
                </c:pt>
                <c:pt idx="99">
                  <c:v>226.13481111695799</c:v>
                </c:pt>
                <c:pt idx="100">
                  <c:v>235.80881169158701</c:v>
                </c:pt>
                <c:pt idx="101">
                  <c:v>248.29220538533599</c:v>
                </c:pt>
                <c:pt idx="102">
                  <c:v>257.75200637927497</c:v>
                </c:pt>
                <c:pt idx="103">
                  <c:v>261.52081962809501</c:v>
                </c:pt>
                <c:pt idx="104">
                  <c:v>267.49577909811501</c:v>
                </c:pt>
                <c:pt idx="105">
                  <c:v>276.13133650252701</c:v>
                </c:pt>
                <c:pt idx="106">
                  <c:v>277.36545049619201</c:v>
                </c:pt>
                <c:pt idx="107">
                  <c:v>275.87390945556899</c:v>
                </c:pt>
                <c:pt idx="108">
                  <c:v>277.477529118044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77-49DD-B058-7508AA533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30144"/>
        <c:axId val="526029752"/>
      </c:scatterChart>
      <c:valAx>
        <c:axId val="526030144"/>
        <c:scaling>
          <c:orientation val="minMax"/>
          <c:max val="4507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9752"/>
        <c:crosses val="autoZero"/>
        <c:crossBetween val="midCat"/>
        <c:majorUnit val="365"/>
      </c:valAx>
      <c:valAx>
        <c:axId val="526029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PrimeMarkets!$N$22:$N$114</c:f>
              <c:numCache>
                <c:formatCode>[$-409]mmm\-yy;@</c:formatCode>
                <c:ptCount val="93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</c:numCache>
            </c:numRef>
          </c:xVal>
          <c:yVal>
            <c:numRef>
              <c:f>PrimeMarkets!$R$22:$R$114</c:f>
              <c:numCache>
                <c:formatCode>#,##0_);[Red]\(#,##0\)</c:formatCode>
                <c:ptCount val="93"/>
                <c:pt idx="0">
                  <c:v>93.0297697897593</c:v>
                </c:pt>
                <c:pt idx="1">
                  <c:v>99.466107437447207</c:v>
                </c:pt>
                <c:pt idx="2">
                  <c:v>100.000240844869</c:v>
                </c:pt>
                <c:pt idx="3">
                  <c:v>100</c:v>
                </c:pt>
                <c:pt idx="4">
                  <c:v>103.80855317441799</c:v>
                </c:pt>
                <c:pt idx="5">
                  <c:v>111.475735730729</c:v>
                </c:pt>
                <c:pt idx="6">
                  <c:v>113.751737467574</c:v>
                </c:pt>
                <c:pt idx="7">
                  <c:v>114.260972212448</c:v>
                </c:pt>
                <c:pt idx="8">
                  <c:v>121.454903743763</c:v>
                </c:pt>
                <c:pt idx="9">
                  <c:v>127.859897930031</c:v>
                </c:pt>
                <c:pt idx="10">
                  <c:v>132.21893429304399</c:v>
                </c:pt>
                <c:pt idx="11">
                  <c:v>140.72638014737299</c:v>
                </c:pt>
                <c:pt idx="12">
                  <c:v>142.36282439873901</c:v>
                </c:pt>
                <c:pt idx="13">
                  <c:v>152.61409228640099</c:v>
                </c:pt>
                <c:pt idx="14">
                  <c:v>161.068720829759</c:v>
                </c:pt>
                <c:pt idx="15">
                  <c:v>161.71040563240399</c:v>
                </c:pt>
                <c:pt idx="16">
                  <c:v>169.96747762654499</c:v>
                </c:pt>
                <c:pt idx="17">
                  <c:v>175.40787679201199</c:v>
                </c:pt>
                <c:pt idx="18">
                  <c:v>184.12662932274401</c:v>
                </c:pt>
                <c:pt idx="19">
                  <c:v>187.31596488061001</c:v>
                </c:pt>
                <c:pt idx="20">
                  <c:v>197.411022851475</c:v>
                </c:pt>
                <c:pt idx="21">
                  <c:v>200.85599910796199</c:v>
                </c:pt>
                <c:pt idx="22">
                  <c:v>210.862678641081</c:v>
                </c:pt>
                <c:pt idx="23">
                  <c:v>208.31197537077099</c:v>
                </c:pt>
                <c:pt idx="24">
                  <c:v>222.933340494248</c:v>
                </c:pt>
                <c:pt idx="25">
                  <c:v>213.90396416149599</c:v>
                </c:pt>
                <c:pt idx="26">
                  <c:v>214.31802008755699</c:v>
                </c:pt>
                <c:pt idx="27">
                  <c:v>213.46326513771299</c:v>
                </c:pt>
                <c:pt idx="28">
                  <c:v>217.18545694450799</c:v>
                </c:pt>
                <c:pt idx="29">
                  <c:v>229.015739917812</c:v>
                </c:pt>
                <c:pt idx="30">
                  <c:v>233.48433612022399</c:v>
                </c:pt>
                <c:pt idx="31">
                  <c:v>217.628357050581</c:v>
                </c:pt>
                <c:pt idx="32">
                  <c:v>212.216312564828</c:v>
                </c:pt>
                <c:pt idx="33">
                  <c:v>209.23347054937801</c:v>
                </c:pt>
                <c:pt idx="34">
                  <c:v>212.46657455324399</c:v>
                </c:pt>
                <c:pt idx="35">
                  <c:v>216.71794669210701</c:v>
                </c:pt>
                <c:pt idx="36">
                  <c:v>198.388978343883</c:v>
                </c:pt>
                <c:pt idx="37">
                  <c:v>194.601500953466</c:v>
                </c:pt>
                <c:pt idx="38">
                  <c:v>179.32611295573599</c:v>
                </c:pt>
                <c:pt idx="39">
                  <c:v>161.05358730805099</c:v>
                </c:pt>
                <c:pt idx="40">
                  <c:v>176.56821335259599</c:v>
                </c:pt>
                <c:pt idx="41">
                  <c:v>164.95730262203199</c:v>
                </c:pt>
                <c:pt idx="42">
                  <c:v>179.05999876283599</c:v>
                </c:pt>
                <c:pt idx="43">
                  <c:v>180.52851995564899</c:v>
                </c:pt>
                <c:pt idx="44">
                  <c:v>174.369452475179</c:v>
                </c:pt>
                <c:pt idx="45">
                  <c:v>183.85027024442601</c:v>
                </c:pt>
                <c:pt idx="46">
                  <c:v>187.89177223527901</c:v>
                </c:pt>
                <c:pt idx="47">
                  <c:v>193.16466818518899</c:v>
                </c:pt>
                <c:pt idx="48">
                  <c:v>194.877847361211</c:v>
                </c:pt>
                <c:pt idx="49">
                  <c:v>202.361029765924</c:v>
                </c:pt>
                <c:pt idx="50">
                  <c:v>198.02694107565199</c:v>
                </c:pt>
                <c:pt idx="51">
                  <c:v>208.14473412135101</c:v>
                </c:pt>
                <c:pt idx="52">
                  <c:v>213.29619507955499</c:v>
                </c:pt>
                <c:pt idx="53">
                  <c:v>225.72343494709301</c:v>
                </c:pt>
                <c:pt idx="54">
                  <c:v>232.50627919058601</c:v>
                </c:pt>
                <c:pt idx="55">
                  <c:v>243.47822555173099</c:v>
                </c:pt>
                <c:pt idx="56">
                  <c:v>252.72236699707199</c:v>
                </c:pt>
                <c:pt idx="57">
                  <c:v>262.20006379397</c:v>
                </c:pt>
                <c:pt idx="58">
                  <c:v>260.515736065228</c:v>
                </c:pt>
                <c:pt idx="59">
                  <c:v>284.429915113785</c:v>
                </c:pt>
                <c:pt idx="60">
                  <c:v>285.87957654193798</c:v>
                </c:pt>
                <c:pt idx="61">
                  <c:v>289.28187790124502</c:v>
                </c:pt>
                <c:pt idx="62">
                  <c:v>307.70038953615801</c:v>
                </c:pt>
                <c:pt idx="63">
                  <c:v>303.198941490582</c:v>
                </c:pt>
                <c:pt idx="64">
                  <c:v>308.38439218883099</c:v>
                </c:pt>
                <c:pt idx="65">
                  <c:v>342.44892079229601</c:v>
                </c:pt>
                <c:pt idx="66">
                  <c:v>322.47946099584402</c:v>
                </c:pt>
                <c:pt idx="67">
                  <c:v>351.38520221950301</c:v>
                </c:pt>
                <c:pt idx="68">
                  <c:v>339.18367693929099</c:v>
                </c:pt>
                <c:pt idx="69">
                  <c:v>370.05393591141097</c:v>
                </c:pt>
                <c:pt idx="70">
                  <c:v>362.44796594596397</c:v>
                </c:pt>
                <c:pt idx="71">
                  <c:v>371.45266124849599</c:v>
                </c:pt>
                <c:pt idx="72">
                  <c:v>377.87013413105001</c:v>
                </c:pt>
                <c:pt idx="73">
                  <c:v>388.77874544954199</c:v>
                </c:pt>
                <c:pt idx="74">
                  <c:v>382.30415906958501</c:v>
                </c:pt>
                <c:pt idx="75">
                  <c:v>392.18680764868202</c:v>
                </c:pt>
                <c:pt idx="76">
                  <c:v>392.40777316010502</c:v>
                </c:pt>
                <c:pt idx="77">
                  <c:v>393.79579615136998</c:v>
                </c:pt>
                <c:pt idx="78">
                  <c:v>414.01516347411803</c:v>
                </c:pt>
                <c:pt idx="79">
                  <c:v>415.218644980237</c:v>
                </c:pt>
                <c:pt idx="80">
                  <c:v>408.06490327308001</c:v>
                </c:pt>
                <c:pt idx="81">
                  <c:v>373.67522407266199</c:v>
                </c:pt>
                <c:pt idx="82">
                  <c:v>409.08447071201698</c:v>
                </c:pt>
                <c:pt idx="83">
                  <c:v>413.22130419530299</c:v>
                </c:pt>
                <c:pt idx="84">
                  <c:v>428.37022528602699</c:v>
                </c:pt>
                <c:pt idx="85">
                  <c:v>432.32682811607498</c:v>
                </c:pt>
                <c:pt idx="86">
                  <c:v>482.98952742122998</c:v>
                </c:pt>
                <c:pt idx="87">
                  <c:v>468.69382421279198</c:v>
                </c:pt>
                <c:pt idx="88">
                  <c:v>453.12415397836003</c:v>
                </c:pt>
                <c:pt idx="89">
                  <c:v>516.46807372384205</c:v>
                </c:pt>
                <c:pt idx="90">
                  <c:v>466.77343556086697</c:v>
                </c:pt>
                <c:pt idx="91">
                  <c:v>473.22200914739801</c:v>
                </c:pt>
                <c:pt idx="92">
                  <c:v>460.78404637192398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FA-4190-BFE0-0E8507D4F734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PrimeMarkets!$N$6:$N$114</c:f>
              <c:numCache>
                <c:formatCode>[$-409]mmm\-yy;@</c:formatCode>
                <c:ptCount val="10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</c:numCache>
            </c:numRef>
          </c:xVal>
          <c:yVal>
            <c:numRef>
              <c:f>PrimeMarkets!$V$6:$V$114</c:f>
              <c:numCache>
                <c:formatCode>0</c:formatCode>
                <c:ptCount val="109"/>
                <c:pt idx="0">
                  <c:v>62.374564430291699</c:v>
                </c:pt>
                <c:pt idx="1">
                  <c:v>63.079752621519702</c:v>
                </c:pt>
                <c:pt idx="2">
                  <c:v>64.154804934937303</c:v>
                </c:pt>
                <c:pt idx="3">
                  <c:v>65.211966644437993</c:v>
                </c:pt>
                <c:pt idx="4">
                  <c:v>67.765022771741897</c:v>
                </c:pt>
                <c:pt idx="5">
                  <c:v>71.072417308194105</c:v>
                </c:pt>
                <c:pt idx="6">
                  <c:v>72.672729218145903</c:v>
                </c:pt>
                <c:pt idx="7">
                  <c:v>73.4064024102275</c:v>
                </c:pt>
                <c:pt idx="8">
                  <c:v>74.9339193399843</c:v>
                </c:pt>
                <c:pt idx="9">
                  <c:v>77.376163053252299</c:v>
                </c:pt>
                <c:pt idx="10">
                  <c:v>80.150256273629495</c:v>
                </c:pt>
                <c:pt idx="11">
                  <c:v>82.569456335869901</c:v>
                </c:pt>
                <c:pt idx="12">
                  <c:v>84.944110706716302</c:v>
                </c:pt>
                <c:pt idx="13">
                  <c:v>86.900749103327399</c:v>
                </c:pt>
                <c:pt idx="14">
                  <c:v>88.757652160927805</c:v>
                </c:pt>
                <c:pt idx="15">
                  <c:v>91.460286117788897</c:v>
                </c:pt>
                <c:pt idx="16">
                  <c:v>95.972314728997503</c:v>
                </c:pt>
                <c:pt idx="17">
                  <c:v>100.656366372395</c:v>
                </c:pt>
                <c:pt idx="18">
                  <c:v>100.61202272865999</c:v>
                </c:pt>
                <c:pt idx="19">
                  <c:v>100</c:v>
                </c:pt>
                <c:pt idx="20">
                  <c:v>104.35026872722401</c:v>
                </c:pt>
                <c:pt idx="21">
                  <c:v>110.37518827356401</c:v>
                </c:pt>
                <c:pt idx="22">
                  <c:v>112.877948944159</c:v>
                </c:pt>
                <c:pt idx="23">
                  <c:v>113.682678705629</c:v>
                </c:pt>
                <c:pt idx="24">
                  <c:v>117.290371702771</c:v>
                </c:pt>
                <c:pt idx="25">
                  <c:v>122.80220215512399</c:v>
                </c:pt>
                <c:pt idx="26">
                  <c:v>127.924274430466</c:v>
                </c:pt>
                <c:pt idx="27">
                  <c:v>131.609538287617</c:v>
                </c:pt>
                <c:pt idx="28">
                  <c:v>135.88321205197499</c:v>
                </c:pt>
                <c:pt idx="29">
                  <c:v>140.899114612662</c:v>
                </c:pt>
                <c:pt idx="30">
                  <c:v>143.97410804880701</c:v>
                </c:pt>
                <c:pt idx="31">
                  <c:v>147.04068547951101</c:v>
                </c:pt>
                <c:pt idx="32">
                  <c:v>154.04165153973699</c:v>
                </c:pt>
                <c:pt idx="33">
                  <c:v>162.75712830615899</c:v>
                </c:pt>
                <c:pt idx="34">
                  <c:v>166.822053045015</c:v>
                </c:pt>
                <c:pt idx="35">
                  <c:v>168.573203250278</c:v>
                </c:pt>
                <c:pt idx="36">
                  <c:v>174.60941845027099</c:v>
                </c:pt>
                <c:pt idx="37">
                  <c:v>184.29968968551901</c:v>
                </c:pt>
                <c:pt idx="38">
                  <c:v>190.44770841747101</c:v>
                </c:pt>
                <c:pt idx="39">
                  <c:v>191.13215484573701</c:v>
                </c:pt>
                <c:pt idx="40">
                  <c:v>190.71061355121799</c:v>
                </c:pt>
                <c:pt idx="41">
                  <c:v>189.45462460916599</c:v>
                </c:pt>
                <c:pt idx="42">
                  <c:v>187.10729053598601</c:v>
                </c:pt>
                <c:pt idx="43">
                  <c:v>187.305249998356</c:v>
                </c:pt>
                <c:pt idx="44">
                  <c:v>192.41271702816101</c:v>
                </c:pt>
                <c:pt idx="45">
                  <c:v>197.177057600334</c:v>
                </c:pt>
                <c:pt idx="46">
                  <c:v>190.118113190694</c:v>
                </c:pt>
                <c:pt idx="47">
                  <c:v>179.52681460911</c:v>
                </c:pt>
                <c:pt idx="48">
                  <c:v>175.976834202871</c:v>
                </c:pt>
                <c:pt idx="49">
                  <c:v>174.881061503041</c:v>
                </c:pt>
                <c:pt idx="50">
                  <c:v>167.18432930435901</c:v>
                </c:pt>
                <c:pt idx="51">
                  <c:v>157.348600102999</c:v>
                </c:pt>
                <c:pt idx="52">
                  <c:v>149.37231857256299</c:v>
                </c:pt>
                <c:pt idx="53">
                  <c:v>138.23561358515801</c:v>
                </c:pt>
                <c:pt idx="54">
                  <c:v>128.73254990483699</c:v>
                </c:pt>
                <c:pt idx="55">
                  <c:v>125.64490582322099</c:v>
                </c:pt>
                <c:pt idx="56">
                  <c:v>126.650131891863</c:v>
                </c:pt>
                <c:pt idx="57">
                  <c:v>126.23742842569099</c:v>
                </c:pt>
                <c:pt idx="58">
                  <c:v>126.084903583356</c:v>
                </c:pt>
                <c:pt idx="59">
                  <c:v>128.22853996270101</c:v>
                </c:pt>
                <c:pt idx="60">
                  <c:v>132.15597670838901</c:v>
                </c:pt>
                <c:pt idx="61">
                  <c:v>137.05477987287901</c:v>
                </c:pt>
                <c:pt idx="62">
                  <c:v>141.41257062790399</c:v>
                </c:pt>
                <c:pt idx="63">
                  <c:v>144.119825102535</c:v>
                </c:pt>
                <c:pt idx="64">
                  <c:v>146.23030394084</c:v>
                </c:pt>
                <c:pt idx="65">
                  <c:v>149.99391403251599</c:v>
                </c:pt>
                <c:pt idx="66">
                  <c:v>155.532443451489</c:v>
                </c:pt>
                <c:pt idx="67">
                  <c:v>159.69464445320801</c:v>
                </c:pt>
                <c:pt idx="68">
                  <c:v>163.44857558012501</c:v>
                </c:pt>
                <c:pt idx="69">
                  <c:v>170.44991130047401</c:v>
                </c:pt>
                <c:pt idx="70">
                  <c:v>177.30857661108999</c:v>
                </c:pt>
                <c:pt idx="71">
                  <c:v>181.06527437379501</c:v>
                </c:pt>
                <c:pt idx="72">
                  <c:v>187.25421006780601</c:v>
                </c:pt>
                <c:pt idx="73">
                  <c:v>198.13203689877699</c:v>
                </c:pt>
                <c:pt idx="74">
                  <c:v>203.556877531065</c:v>
                </c:pt>
                <c:pt idx="75">
                  <c:v>203.36895053916501</c:v>
                </c:pt>
                <c:pt idx="76">
                  <c:v>208.77255095034499</c:v>
                </c:pt>
                <c:pt idx="77">
                  <c:v>220.54047898034599</c:v>
                </c:pt>
                <c:pt idx="78">
                  <c:v>226.056083576948</c:v>
                </c:pt>
                <c:pt idx="79">
                  <c:v>225.58700861333901</c:v>
                </c:pt>
                <c:pt idx="80">
                  <c:v>233.019492955316</c:v>
                </c:pt>
                <c:pt idx="81">
                  <c:v>247.908092918856</c:v>
                </c:pt>
                <c:pt idx="82">
                  <c:v>254.93487833655399</c:v>
                </c:pt>
                <c:pt idx="83">
                  <c:v>254.58719969690401</c:v>
                </c:pt>
                <c:pt idx="84">
                  <c:v>262.74623721953202</c:v>
                </c:pt>
                <c:pt idx="85">
                  <c:v>276.70933459350101</c:v>
                </c:pt>
                <c:pt idx="86">
                  <c:v>280.17978851033598</c:v>
                </c:pt>
                <c:pt idx="87">
                  <c:v>278.12572563791798</c:v>
                </c:pt>
                <c:pt idx="88">
                  <c:v>287.89566836319602</c:v>
                </c:pt>
                <c:pt idx="89">
                  <c:v>304.45843051055198</c:v>
                </c:pt>
                <c:pt idx="90">
                  <c:v>308.61876183982599</c:v>
                </c:pt>
                <c:pt idx="91">
                  <c:v>305.62757466643501</c:v>
                </c:pt>
                <c:pt idx="92">
                  <c:v>311.38387891122198</c:v>
                </c:pt>
                <c:pt idx="93">
                  <c:v>323.94219223339098</c:v>
                </c:pt>
                <c:pt idx="94">
                  <c:v>335.832033630588</c:v>
                </c:pt>
                <c:pt idx="95">
                  <c:v>340.49706224799399</c:v>
                </c:pt>
                <c:pt idx="96">
                  <c:v>340.53651542489803</c:v>
                </c:pt>
                <c:pt idx="97">
                  <c:v>342.03871319625603</c:v>
                </c:pt>
                <c:pt idx="98">
                  <c:v>356.61737145715898</c:v>
                </c:pt>
                <c:pt idx="99">
                  <c:v>374.09929475223799</c:v>
                </c:pt>
                <c:pt idx="100">
                  <c:v>389.00454952842898</c:v>
                </c:pt>
                <c:pt idx="101">
                  <c:v>416.15218623118102</c:v>
                </c:pt>
                <c:pt idx="102">
                  <c:v>440.98472234711699</c:v>
                </c:pt>
                <c:pt idx="103">
                  <c:v>451.58902150952298</c:v>
                </c:pt>
                <c:pt idx="104">
                  <c:v>471.87807970423501</c:v>
                </c:pt>
                <c:pt idx="105">
                  <c:v>502.92064464726599</c:v>
                </c:pt>
                <c:pt idx="106">
                  <c:v>490.40095591775599</c:v>
                </c:pt>
                <c:pt idx="107">
                  <c:v>467.43647284868001</c:v>
                </c:pt>
                <c:pt idx="108">
                  <c:v>456.93089316281998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5FA-4190-BFE0-0E8507D4F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4816"/>
        <c:axId val="530825208"/>
      </c:scatterChart>
      <c:valAx>
        <c:axId val="530824816"/>
        <c:scaling>
          <c:orientation val="minMax"/>
          <c:max val="4507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208"/>
        <c:crosses val="autoZero"/>
        <c:crossBetween val="midCat"/>
        <c:majorUnit val="365"/>
      </c:valAx>
      <c:valAx>
        <c:axId val="530825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30824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&amp; VW'!$U$5</c:f>
              <c:strCache>
                <c:ptCount val="1"/>
                <c:pt idx="0">
                  <c:v>U.S. Composite - VW YoY</c:v>
                </c:pt>
              </c:strCache>
            </c:strRef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VW'!$Q$42:$Q$334</c:f>
              <c:numCache>
                <c:formatCode>[$-409]mmm\-yy;@</c:formatCode>
                <c:ptCount val="293"/>
                <c:pt idx="0">
                  <c:v>36175.5</c:v>
                </c:pt>
                <c:pt idx="1">
                  <c:v>36205</c:v>
                </c:pt>
                <c:pt idx="2">
                  <c:v>36234.5</c:v>
                </c:pt>
                <c:pt idx="3">
                  <c:v>36265</c:v>
                </c:pt>
                <c:pt idx="4">
                  <c:v>36295.5</c:v>
                </c:pt>
                <c:pt idx="5">
                  <c:v>36326</c:v>
                </c:pt>
                <c:pt idx="6">
                  <c:v>36356.5</c:v>
                </c:pt>
                <c:pt idx="7">
                  <c:v>36387.5</c:v>
                </c:pt>
                <c:pt idx="8">
                  <c:v>36418</c:v>
                </c:pt>
                <c:pt idx="9">
                  <c:v>36448.5</c:v>
                </c:pt>
                <c:pt idx="10">
                  <c:v>36479</c:v>
                </c:pt>
                <c:pt idx="11">
                  <c:v>36509.5</c:v>
                </c:pt>
                <c:pt idx="12">
                  <c:v>36540.5</c:v>
                </c:pt>
                <c:pt idx="13">
                  <c:v>36570.5</c:v>
                </c:pt>
                <c:pt idx="14">
                  <c:v>36600.5</c:v>
                </c:pt>
                <c:pt idx="15">
                  <c:v>36631</c:v>
                </c:pt>
                <c:pt idx="16">
                  <c:v>36661.5</c:v>
                </c:pt>
                <c:pt idx="17">
                  <c:v>36692</c:v>
                </c:pt>
                <c:pt idx="18">
                  <c:v>36722.5</c:v>
                </c:pt>
                <c:pt idx="19">
                  <c:v>36753.5</c:v>
                </c:pt>
                <c:pt idx="20">
                  <c:v>36784</c:v>
                </c:pt>
                <c:pt idx="21">
                  <c:v>36814.5</c:v>
                </c:pt>
                <c:pt idx="22">
                  <c:v>36845</c:v>
                </c:pt>
                <c:pt idx="23">
                  <c:v>36875.5</c:v>
                </c:pt>
                <c:pt idx="24">
                  <c:v>36906.5</c:v>
                </c:pt>
                <c:pt idx="25">
                  <c:v>36936</c:v>
                </c:pt>
                <c:pt idx="26">
                  <c:v>36965.5</c:v>
                </c:pt>
                <c:pt idx="27">
                  <c:v>36996</c:v>
                </c:pt>
                <c:pt idx="28">
                  <c:v>37026.5</c:v>
                </c:pt>
                <c:pt idx="29">
                  <c:v>37057</c:v>
                </c:pt>
                <c:pt idx="30">
                  <c:v>37087.5</c:v>
                </c:pt>
                <c:pt idx="31">
                  <c:v>37118.5</c:v>
                </c:pt>
                <c:pt idx="32">
                  <c:v>37149</c:v>
                </c:pt>
                <c:pt idx="33">
                  <c:v>37179.5</c:v>
                </c:pt>
                <c:pt idx="34">
                  <c:v>37210</c:v>
                </c:pt>
                <c:pt idx="35">
                  <c:v>37240.5</c:v>
                </c:pt>
                <c:pt idx="36">
                  <c:v>37271.5</c:v>
                </c:pt>
                <c:pt idx="37">
                  <c:v>37301</c:v>
                </c:pt>
                <c:pt idx="38">
                  <c:v>37330.5</c:v>
                </c:pt>
                <c:pt idx="39">
                  <c:v>37361</c:v>
                </c:pt>
                <c:pt idx="40">
                  <c:v>37391.5</c:v>
                </c:pt>
                <c:pt idx="41">
                  <c:v>37422</c:v>
                </c:pt>
                <c:pt idx="42">
                  <c:v>37452.5</c:v>
                </c:pt>
                <c:pt idx="43">
                  <c:v>37483.5</c:v>
                </c:pt>
                <c:pt idx="44">
                  <c:v>37514</c:v>
                </c:pt>
                <c:pt idx="45">
                  <c:v>37544.5</c:v>
                </c:pt>
                <c:pt idx="46">
                  <c:v>37575</c:v>
                </c:pt>
                <c:pt idx="47">
                  <c:v>37605.5</c:v>
                </c:pt>
                <c:pt idx="48">
                  <c:v>37636.5</c:v>
                </c:pt>
                <c:pt idx="49">
                  <c:v>37666</c:v>
                </c:pt>
                <c:pt idx="50">
                  <c:v>37695.5</c:v>
                </c:pt>
                <c:pt idx="51">
                  <c:v>37726</c:v>
                </c:pt>
                <c:pt idx="52">
                  <c:v>37756.5</c:v>
                </c:pt>
                <c:pt idx="53">
                  <c:v>37787</c:v>
                </c:pt>
                <c:pt idx="54">
                  <c:v>37817.5</c:v>
                </c:pt>
                <c:pt idx="55">
                  <c:v>37848.5</c:v>
                </c:pt>
                <c:pt idx="56">
                  <c:v>37879</c:v>
                </c:pt>
                <c:pt idx="57">
                  <c:v>37909.5</c:v>
                </c:pt>
                <c:pt idx="58">
                  <c:v>37940</c:v>
                </c:pt>
                <c:pt idx="59">
                  <c:v>37970.5</c:v>
                </c:pt>
                <c:pt idx="60">
                  <c:v>38001.5</c:v>
                </c:pt>
                <c:pt idx="61">
                  <c:v>38031.5</c:v>
                </c:pt>
                <c:pt idx="62">
                  <c:v>38061.5</c:v>
                </c:pt>
                <c:pt idx="63">
                  <c:v>38092</c:v>
                </c:pt>
                <c:pt idx="64">
                  <c:v>38122.5</c:v>
                </c:pt>
                <c:pt idx="65">
                  <c:v>38153</c:v>
                </c:pt>
                <c:pt idx="66">
                  <c:v>38183.5</c:v>
                </c:pt>
                <c:pt idx="67">
                  <c:v>38214.5</c:v>
                </c:pt>
                <c:pt idx="68">
                  <c:v>38245</c:v>
                </c:pt>
                <c:pt idx="69">
                  <c:v>38275.5</c:v>
                </c:pt>
                <c:pt idx="70">
                  <c:v>38306</c:v>
                </c:pt>
                <c:pt idx="71">
                  <c:v>38336.5</c:v>
                </c:pt>
                <c:pt idx="72">
                  <c:v>38367.5</c:v>
                </c:pt>
                <c:pt idx="73">
                  <c:v>38397</c:v>
                </c:pt>
                <c:pt idx="74">
                  <c:v>38426.5</c:v>
                </c:pt>
                <c:pt idx="75">
                  <c:v>38457</c:v>
                </c:pt>
                <c:pt idx="76">
                  <c:v>38487.5</c:v>
                </c:pt>
                <c:pt idx="77">
                  <c:v>38518</c:v>
                </c:pt>
                <c:pt idx="78">
                  <c:v>38548.5</c:v>
                </c:pt>
                <c:pt idx="79">
                  <c:v>38579.5</c:v>
                </c:pt>
                <c:pt idx="80">
                  <c:v>38610</c:v>
                </c:pt>
                <c:pt idx="81">
                  <c:v>38640.5</c:v>
                </c:pt>
                <c:pt idx="82">
                  <c:v>38671</c:v>
                </c:pt>
                <c:pt idx="83">
                  <c:v>38701.5</c:v>
                </c:pt>
                <c:pt idx="84">
                  <c:v>38732.5</c:v>
                </c:pt>
                <c:pt idx="85">
                  <c:v>38762</c:v>
                </c:pt>
                <c:pt idx="86">
                  <c:v>38791.5</c:v>
                </c:pt>
                <c:pt idx="87">
                  <c:v>38822</c:v>
                </c:pt>
                <c:pt idx="88">
                  <c:v>38852.5</c:v>
                </c:pt>
                <c:pt idx="89">
                  <c:v>38883</c:v>
                </c:pt>
                <c:pt idx="90">
                  <c:v>38913.5</c:v>
                </c:pt>
                <c:pt idx="91">
                  <c:v>38944.5</c:v>
                </c:pt>
                <c:pt idx="92">
                  <c:v>38975</c:v>
                </c:pt>
                <c:pt idx="93">
                  <c:v>39005.5</c:v>
                </c:pt>
                <c:pt idx="94">
                  <c:v>39036</c:v>
                </c:pt>
                <c:pt idx="95">
                  <c:v>39066.5</c:v>
                </c:pt>
                <c:pt idx="96">
                  <c:v>39097.5</c:v>
                </c:pt>
                <c:pt idx="97">
                  <c:v>39127</c:v>
                </c:pt>
                <c:pt idx="98">
                  <c:v>39156.5</c:v>
                </c:pt>
                <c:pt idx="99">
                  <c:v>39187</c:v>
                </c:pt>
                <c:pt idx="100">
                  <c:v>39217.5</c:v>
                </c:pt>
                <c:pt idx="101">
                  <c:v>39248</c:v>
                </c:pt>
                <c:pt idx="102">
                  <c:v>39278.5</c:v>
                </c:pt>
                <c:pt idx="103">
                  <c:v>39309.5</c:v>
                </c:pt>
                <c:pt idx="104">
                  <c:v>39340</c:v>
                </c:pt>
                <c:pt idx="105">
                  <c:v>39370.5</c:v>
                </c:pt>
                <c:pt idx="106">
                  <c:v>39401</c:v>
                </c:pt>
                <c:pt idx="107">
                  <c:v>39431.5</c:v>
                </c:pt>
                <c:pt idx="108">
                  <c:v>39462.5</c:v>
                </c:pt>
                <c:pt idx="109">
                  <c:v>39492.5</c:v>
                </c:pt>
                <c:pt idx="110">
                  <c:v>39522.5</c:v>
                </c:pt>
                <c:pt idx="111">
                  <c:v>39553</c:v>
                </c:pt>
                <c:pt idx="112">
                  <c:v>39583.5</c:v>
                </c:pt>
                <c:pt idx="113">
                  <c:v>39614</c:v>
                </c:pt>
                <c:pt idx="114">
                  <c:v>39644.5</c:v>
                </c:pt>
                <c:pt idx="115">
                  <c:v>39675.5</c:v>
                </c:pt>
                <c:pt idx="116">
                  <c:v>39706</c:v>
                </c:pt>
                <c:pt idx="117">
                  <c:v>39736.5</c:v>
                </c:pt>
                <c:pt idx="118">
                  <c:v>39767</c:v>
                </c:pt>
                <c:pt idx="119">
                  <c:v>39797.5</c:v>
                </c:pt>
                <c:pt idx="120">
                  <c:v>39828.5</c:v>
                </c:pt>
                <c:pt idx="121">
                  <c:v>39858</c:v>
                </c:pt>
                <c:pt idx="122">
                  <c:v>39887.5</c:v>
                </c:pt>
                <c:pt idx="123">
                  <c:v>39918</c:v>
                </c:pt>
                <c:pt idx="124">
                  <c:v>39948.5</c:v>
                </c:pt>
                <c:pt idx="125">
                  <c:v>39979</c:v>
                </c:pt>
                <c:pt idx="126">
                  <c:v>40009</c:v>
                </c:pt>
                <c:pt idx="127">
                  <c:v>40040</c:v>
                </c:pt>
                <c:pt idx="128">
                  <c:v>40071</c:v>
                </c:pt>
                <c:pt idx="129">
                  <c:v>40101</c:v>
                </c:pt>
                <c:pt idx="130">
                  <c:v>40132</c:v>
                </c:pt>
                <c:pt idx="131">
                  <c:v>40162</c:v>
                </c:pt>
                <c:pt idx="132">
                  <c:v>40193</c:v>
                </c:pt>
                <c:pt idx="133">
                  <c:v>40224</c:v>
                </c:pt>
                <c:pt idx="134">
                  <c:v>40252</c:v>
                </c:pt>
                <c:pt idx="135">
                  <c:v>40283</c:v>
                </c:pt>
                <c:pt idx="136">
                  <c:v>40313</c:v>
                </c:pt>
                <c:pt idx="137">
                  <c:v>40344</c:v>
                </c:pt>
                <c:pt idx="138">
                  <c:v>40374</c:v>
                </c:pt>
                <c:pt idx="139">
                  <c:v>40405</c:v>
                </c:pt>
                <c:pt idx="140">
                  <c:v>40436</c:v>
                </c:pt>
                <c:pt idx="141">
                  <c:v>40466</c:v>
                </c:pt>
                <c:pt idx="142">
                  <c:v>40497</c:v>
                </c:pt>
                <c:pt idx="143">
                  <c:v>40527</c:v>
                </c:pt>
                <c:pt idx="144">
                  <c:v>40558</c:v>
                </c:pt>
                <c:pt idx="145">
                  <c:v>40589</c:v>
                </c:pt>
                <c:pt idx="146">
                  <c:v>40617</c:v>
                </c:pt>
                <c:pt idx="147">
                  <c:v>40648</c:v>
                </c:pt>
                <c:pt idx="148">
                  <c:v>40678</c:v>
                </c:pt>
                <c:pt idx="149">
                  <c:v>40709</c:v>
                </c:pt>
                <c:pt idx="150">
                  <c:v>40739</c:v>
                </c:pt>
                <c:pt idx="151">
                  <c:v>40770</c:v>
                </c:pt>
                <c:pt idx="152">
                  <c:v>40801</c:v>
                </c:pt>
                <c:pt idx="153">
                  <c:v>40831</c:v>
                </c:pt>
                <c:pt idx="154">
                  <c:v>40862</c:v>
                </c:pt>
                <c:pt idx="155">
                  <c:v>40892</c:v>
                </c:pt>
                <c:pt idx="156">
                  <c:v>40923</c:v>
                </c:pt>
                <c:pt idx="157">
                  <c:v>40954</c:v>
                </c:pt>
                <c:pt idx="158">
                  <c:v>40983</c:v>
                </c:pt>
                <c:pt idx="159">
                  <c:v>41014</c:v>
                </c:pt>
                <c:pt idx="160">
                  <c:v>41044</c:v>
                </c:pt>
                <c:pt idx="161">
                  <c:v>41075</c:v>
                </c:pt>
                <c:pt idx="162">
                  <c:v>41105</c:v>
                </c:pt>
                <c:pt idx="163">
                  <c:v>41136</c:v>
                </c:pt>
                <c:pt idx="164">
                  <c:v>41167</c:v>
                </c:pt>
                <c:pt idx="165">
                  <c:v>41197</c:v>
                </c:pt>
                <c:pt idx="166">
                  <c:v>41228</c:v>
                </c:pt>
                <c:pt idx="167">
                  <c:v>41258</c:v>
                </c:pt>
                <c:pt idx="168">
                  <c:v>41289</c:v>
                </c:pt>
                <c:pt idx="169">
                  <c:v>41320</c:v>
                </c:pt>
                <c:pt idx="170">
                  <c:v>41348</c:v>
                </c:pt>
                <c:pt idx="171">
                  <c:v>41379</c:v>
                </c:pt>
                <c:pt idx="172">
                  <c:v>41409</c:v>
                </c:pt>
                <c:pt idx="173">
                  <c:v>41440</c:v>
                </c:pt>
                <c:pt idx="174">
                  <c:v>41470</c:v>
                </c:pt>
                <c:pt idx="175">
                  <c:v>41501</c:v>
                </c:pt>
                <c:pt idx="176">
                  <c:v>41532</c:v>
                </c:pt>
                <c:pt idx="177">
                  <c:v>41562</c:v>
                </c:pt>
                <c:pt idx="178">
                  <c:v>41593</c:v>
                </c:pt>
                <c:pt idx="179">
                  <c:v>41623</c:v>
                </c:pt>
                <c:pt idx="180">
                  <c:v>41654</c:v>
                </c:pt>
                <c:pt idx="181">
                  <c:v>41685</c:v>
                </c:pt>
                <c:pt idx="182">
                  <c:v>41713</c:v>
                </c:pt>
                <c:pt idx="183">
                  <c:v>41744</c:v>
                </c:pt>
                <c:pt idx="184">
                  <c:v>41774</c:v>
                </c:pt>
                <c:pt idx="185">
                  <c:v>41805</c:v>
                </c:pt>
                <c:pt idx="186">
                  <c:v>41835</c:v>
                </c:pt>
                <c:pt idx="187">
                  <c:v>41866</c:v>
                </c:pt>
                <c:pt idx="188">
                  <c:v>41897</c:v>
                </c:pt>
                <c:pt idx="189">
                  <c:v>41927</c:v>
                </c:pt>
                <c:pt idx="190">
                  <c:v>41958</c:v>
                </c:pt>
                <c:pt idx="191">
                  <c:v>41988</c:v>
                </c:pt>
                <c:pt idx="192">
                  <c:v>42019</c:v>
                </c:pt>
                <c:pt idx="193">
                  <c:v>42050</c:v>
                </c:pt>
                <c:pt idx="194">
                  <c:v>42078</c:v>
                </c:pt>
                <c:pt idx="195">
                  <c:v>42109</c:v>
                </c:pt>
                <c:pt idx="196">
                  <c:v>42139</c:v>
                </c:pt>
                <c:pt idx="197">
                  <c:v>42170</c:v>
                </c:pt>
                <c:pt idx="198">
                  <c:v>42200</c:v>
                </c:pt>
                <c:pt idx="199">
                  <c:v>42231</c:v>
                </c:pt>
                <c:pt idx="200">
                  <c:v>42262</c:v>
                </c:pt>
                <c:pt idx="201">
                  <c:v>42292</c:v>
                </c:pt>
                <c:pt idx="202">
                  <c:v>42323</c:v>
                </c:pt>
                <c:pt idx="203">
                  <c:v>42353</c:v>
                </c:pt>
                <c:pt idx="204">
                  <c:v>42384</c:v>
                </c:pt>
                <c:pt idx="205">
                  <c:v>42415</c:v>
                </c:pt>
                <c:pt idx="206">
                  <c:v>42444</c:v>
                </c:pt>
                <c:pt idx="207">
                  <c:v>42475</c:v>
                </c:pt>
                <c:pt idx="208">
                  <c:v>42505</c:v>
                </c:pt>
                <c:pt idx="209">
                  <c:v>42536</c:v>
                </c:pt>
                <c:pt idx="210">
                  <c:v>42566</c:v>
                </c:pt>
                <c:pt idx="211">
                  <c:v>42597</c:v>
                </c:pt>
                <c:pt idx="212">
                  <c:v>42628</c:v>
                </c:pt>
                <c:pt idx="213">
                  <c:v>42658</c:v>
                </c:pt>
                <c:pt idx="214">
                  <c:v>42689</c:v>
                </c:pt>
                <c:pt idx="215">
                  <c:v>42719</c:v>
                </c:pt>
                <c:pt idx="216">
                  <c:v>42750</c:v>
                </c:pt>
                <c:pt idx="217">
                  <c:v>42781</c:v>
                </c:pt>
                <c:pt idx="218">
                  <c:v>42809</c:v>
                </c:pt>
                <c:pt idx="219">
                  <c:v>42840</c:v>
                </c:pt>
                <c:pt idx="220">
                  <c:v>42870</c:v>
                </c:pt>
                <c:pt idx="221">
                  <c:v>42901</c:v>
                </c:pt>
                <c:pt idx="222">
                  <c:v>42931</c:v>
                </c:pt>
                <c:pt idx="223">
                  <c:v>42962</c:v>
                </c:pt>
                <c:pt idx="224">
                  <c:v>42993</c:v>
                </c:pt>
                <c:pt idx="225">
                  <c:v>43023</c:v>
                </c:pt>
                <c:pt idx="226">
                  <c:v>43054</c:v>
                </c:pt>
                <c:pt idx="227">
                  <c:v>43084</c:v>
                </c:pt>
                <c:pt idx="228">
                  <c:v>43115</c:v>
                </c:pt>
                <c:pt idx="229">
                  <c:v>43146</c:v>
                </c:pt>
                <c:pt idx="230">
                  <c:v>43174</c:v>
                </c:pt>
                <c:pt idx="231">
                  <c:v>43205</c:v>
                </c:pt>
                <c:pt idx="232">
                  <c:v>43235</c:v>
                </c:pt>
                <c:pt idx="233">
                  <c:v>43266</c:v>
                </c:pt>
                <c:pt idx="234">
                  <c:v>43296</c:v>
                </c:pt>
                <c:pt idx="235">
                  <c:v>43327</c:v>
                </c:pt>
                <c:pt idx="236">
                  <c:v>43358</c:v>
                </c:pt>
                <c:pt idx="237">
                  <c:v>43388</c:v>
                </c:pt>
                <c:pt idx="238">
                  <c:v>43419</c:v>
                </c:pt>
                <c:pt idx="239">
                  <c:v>43449</c:v>
                </c:pt>
                <c:pt idx="240">
                  <c:v>43480</c:v>
                </c:pt>
                <c:pt idx="241">
                  <c:v>43511</c:v>
                </c:pt>
                <c:pt idx="242">
                  <c:v>43539</c:v>
                </c:pt>
                <c:pt idx="243">
                  <c:v>43570</c:v>
                </c:pt>
                <c:pt idx="244">
                  <c:v>43600</c:v>
                </c:pt>
                <c:pt idx="245">
                  <c:v>43631</c:v>
                </c:pt>
                <c:pt idx="246">
                  <c:v>43661</c:v>
                </c:pt>
                <c:pt idx="247">
                  <c:v>43692</c:v>
                </c:pt>
                <c:pt idx="248">
                  <c:v>43723</c:v>
                </c:pt>
                <c:pt idx="249">
                  <c:v>43753</c:v>
                </c:pt>
                <c:pt idx="250">
                  <c:v>43784</c:v>
                </c:pt>
                <c:pt idx="251">
                  <c:v>43814</c:v>
                </c:pt>
                <c:pt idx="252">
                  <c:v>43845</c:v>
                </c:pt>
                <c:pt idx="253">
                  <c:v>43876</c:v>
                </c:pt>
                <c:pt idx="254">
                  <c:v>43905</c:v>
                </c:pt>
                <c:pt idx="255">
                  <c:v>43936</c:v>
                </c:pt>
                <c:pt idx="256">
                  <c:v>43966</c:v>
                </c:pt>
                <c:pt idx="257">
                  <c:v>43997</c:v>
                </c:pt>
                <c:pt idx="258">
                  <c:v>44027</c:v>
                </c:pt>
                <c:pt idx="259">
                  <c:v>44058</c:v>
                </c:pt>
                <c:pt idx="260">
                  <c:v>44089</c:v>
                </c:pt>
                <c:pt idx="261">
                  <c:v>44119</c:v>
                </c:pt>
                <c:pt idx="262">
                  <c:v>44150</c:v>
                </c:pt>
                <c:pt idx="263">
                  <c:v>44180</c:v>
                </c:pt>
                <c:pt idx="264">
                  <c:v>44211</c:v>
                </c:pt>
                <c:pt idx="265">
                  <c:v>44242</c:v>
                </c:pt>
                <c:pt idx="266">
                  <c:v>44270</c:v>
                </c:pt>
                <c:pt idx="267">
                  <c:v>44301</c:v>
                </c:pt>
                <c:pt idx="268">
                  <c:v>44331</c:v>
                </c:pt>
                <c:pt idx="269">
                  <c:v>44362</c:v>
                </c:pt>
                <c:pt idx="270">
                  <c:v>44392</c:v>
                </c:pt>
                <c:pt idx="271">
                  <c:v>44423</c:v>
                </c:pt>
                <c:pt idx="272">
                  <c:v>44454</c:v>
                </c:pt>
                <c:pt idx="273">
                  <c:v>44484</c:v>
                </c:pt>
                <c:pt idx="274">
                  <c:v>44515</c:v>
                </c:pt>
                <c:pt idx="275">
                  <c:v>44545</c:v>
                </c:pt>
                <c:pt idx="276">
                  <c:v>44576</c:v>
                </c:pt>
                <c:pt idx="277">
                  <c:v>44607</c:v>
                </c:pt>
                <c:pt idx="278">
                  <c:v>44635</c:v>
                </c:pt>
                <c:pt idx="279">
                  <c:v>44666</c:v>
                </c:pt>
                <c:pt idx="280">
                  <c:v>44696</c:v>
                </c:pt>
                <c:pt idx="281">
                  <c:v>44727</c:v>
                </c:pt>
                <c:pt idx="282">
                  <c:v>44757</c:v>
                </c:pt>
                <c:pt idx="283">
                  <c:v>44788</c:v>
                </c:pt>
                <c:pt idx="284">
                  <c:v>44819</c:v>
                </c:pt>
                <c:pt idx="285">
                  <c:v>44849</c:v>
                </c:pt>
                <c:pt idx="286">
                  <c:v>44880</c:v>
                </c:pt>
                <c:pt idx="287">
                  <c:v>44910</c:v>
                </c:pt>
                <c:pt idx="288">
                  <c:v>44941</c:v>
                </c:pt>
                <c:pt idx="289">
                  <c:v>44972</c:v>
                </c:pt>
                <c:pt idx="290">
                  <c:v>45000</c:v>
                </c:pt>
                <c:pt idx="291">
                  <c:v>45031</c:v>
                </c:pt>
                <c:pt idx="292">
                  <c:v>45061</c:v>
                </c:pt>
              </c:numCache>
            </c:numRef>
          </c:xVal>
          <c:yVal>
            <c:numRef>
              <c:f>'U.S. EW &amp; VW'!$U$42:$U$334</c:f>
              <c:numCache>
                <c:formatCode>0.0%</c:formatCode>
                <c:ptCount val="293"/>
                <c:pt idx="0">
                  <c:v>4.0233978725098041E-2</c:v>
                </c:pt>
                <c:pt idx="1">
                  <c:v>3.4054341692007384E-2</c:v>
                </c:pt>
                <c:pt idx="2">
                  <c:v>3.0082069305571446E-2</c:v>
                </c:pt>
                <c:pt idx="3">
                  <c:v>3.6037162621449514E-2</c:v>
                </c:pt>
                <c:pt idx="4">
                  <c:v>2.0765803392642779E-2</c:v>
                </c:pt>
                <c:pt idx="5">
                  <c:v>9.8838555708349318E-3</c:v>
                </c:pt>
                <c:pt idx="6">
                  <c:v>1.8808570996983853E-2</c:v>
                </c:pt>
                <c:pt idx="7">
                  <c:v>3.6879787835900624E-2</c:v>
                </c:pt>
                <c:pt idx="8">
                  <c:v>5.1455130993194542E-2</c:v>
                </c:pt>
                <c:pt idx="9">
                  <c:v>5.2141174531990409E-2</c:v>
                </c:pt>
                <c:pt idx="10">
                  <c:v>4.7908460009075338E-2</c:v>
                </c:pt>
                <c:pt idx="11">
                  <c:v>4.6437449088581495E-2</c:v>
                </c:pt>
                <c:pt idx="12">
                  <c:v>5.1261076351428736E-2</c:v>
                </c:pt>
                <c:pt idx="13">
                  <c:v>4.5218686124193219E-2</c:v>
                </c:pt>
                <c:pt idx="14">
                  <c:v>4.7125153815674059E-2</c:v>
                </c:pt>
                <c:pt idx="15">
                  <c:v>4.7921546280540239E-2</c:v>
                </c:pt>
                <c:pt idx="16">
                  <c:v>8.0574523030701561E-2</c:v>
                </c:pt>
                <c:pt idx="17">
                  <c:v>0.10127765530896538</c:v>
                </c:pt>
                <c:pt idx="18">
                  <c:v>0.10992270845801166</c:v>
                </c:pt>
                <c:pt idx="19">
                  <c:v>9.23702192065603E-2</c:v>
                </c:pt>
                <c:pt idx="20">
                  <c:v>8.4449005710794722E-2</c:v>
                </c:pt>
                <c:pt idx="21">
                  <c:v>8.2377605329026382E-2</c:v>
                </c:pt>
                <c:pt idx="22">
                  <c:v>9.137871085323912E-2</c:v>
                </c:pt>
                <c:pt idx="23">
                  <c:v>9.7019935110230771E-2</c:v>
                </c:pt>
                <c:pt idx="24">
                  <c:v>9.6422345629497697E-2</c:v>
                </c:pt>
                <c:pt idx="25">
                  <c:v>0.11662830061687157</c:v>
                </c:pt>
                <c:pt idx="26">
                  <c:v>0.13002036494464875</c:v>
                </c:pt>
                <c:pt idx="27">
                  <c:v>0.14020497345279748</c:v>
                </c:pt>
                <c:pt idx="28">
                  <c:v>0.10927071818441259</c:v>
                </c:pt>
                <c:pt idx="29">
                  <c:v>7.8307453340571209E-2</c:v>
                </c:pt>
                <c:pt idx="30">
                  <c:v>6.04011059066345E-2</c:v>
                </c:pt>
                <c:pt idx="31">
                  <c:v>4.6878942523073563E-2</c:v>
                </c:pt>
                <c:pt idx="32">
                  <c:v>3.3083196128393721E-2</c:v>
                </c:pt>
                <c:pt idx="33">
                  <c:v>6.0124018761928966E-3</c:v>
                </c:pt>
                <c:pt idx="34">
                  <c:v>-1.1045483255329613E-2</c:v>
                </c:pt>
                <c:pt idx="35">
                  <c:v>-2.3043280202046934E-2</c:v>
                </c:pt>
                <c:pt idx="36">
                  <c:v>-1.4780177593801569E-2</c:v>
                </c:pt>
                <c:pt idx="37">
                  <c:v>-3.6944501798064078E-4</c:v>
                </c:pt>
                <c:pt idx="38">
                  <c:v>1.399095755008295E-2</c:v>
                </c:pt>
                <c:pt idx="39">
                  <c:v>1.8520267954794667E-2</c:v>
                </c:pt>
                <c:pt idx="40">
                  <c:v>1.4674518787557655E-2</c:v>
                </c:pt>
                <c:pt idx="41">
                  <c:v>1.1552598797573976E-2</c:v>
                </c:pt>
                <c:pt idx="42">
                  <c:v>4.16213982519964E-3</c:v>
                </c:pt>
                <c:pt idx="43">
                  <c:v>6.0454319774323473E-3</c:v>
                </c:pt>
                <c:pt idx="44">
                  <c:v>8.8511230337182667E-3</c:v>
                </c:pt>
                <c:pt idx="45">
                  <c:v>2.9458722715041352E-2</c:v>
                </c:pt>
                <c:pt idx="46">
                  <c:v>5.5248315192449216E-2</c:v>
                </c:pt>
                <c:pt idx="47">
                  <c:v>8.7518524231062989E-2</c:v>
                </c:pt>
                <c:pt idx="48">
                  <c:v>0.10034362863785895</c:v>
                </c:pt>
                <c:pt idx="49">
                  <c:v>9.4906544453465358E-2</c:v>
                </c:pt>
                <c:pt idx="50">
                  <c:v>8.2909049587231332E-2</c:v>
                </c:pt>
                <c:pt idx="51">
                  <c:v>7.3916254914654367E-2</c:v>
                </c:pt>
                <c:pt idx="52">
                  <c:v>7.9858865323791051E-2</c:v>
                </c:pt>
                <c:pt idx="53">
                  <c:v>8.1917966972757439E-2</c:v>
                </c:pt>
                <c:pt idx="54">
                  <c:v>8.6908016997747417E-2</c:v>
                </c:pt>
                <c:pt idx="55">
                  <c:v>7.0913458758750769E-2</c:v>
                </c:pt>
                <c:pt idx="56">
                  <c:v>5.81697821465057E-2</c:v>
                </c:pt>
                <c:pt idx="57">
                  <c:v>4.6171191249711141E-2</c:v>
                </c:pt>
                <c:pt idx="58">
                  <c:v>3.6424926992539408E-2</c:v>
                </c:pt>
                <c:pt idx="59">
                  <c:v>2.7729706983346425E-2</c:v>
                </c:pt>
                <c:pt idx="60">
                  <c:v>1.192397592508776E-2</c:v>
                </c:pt>
                <c:pt idx="61">
                  <c:v>2.8683883975566093E-2</c:v>
                </c:pt>
                <c:pt idx="62">
                  <c:v>4.1617794743303183E-2</c:v>
                </c:pt>
                <c:pt idx="63">
                  <c:v>7.1068924843372905E-2</c:v>
                </c:pt>
                <c:pt idx="64">
                  <c:v>7.2547453566631726E-2</c:v>
                </c:pt>
                <c:pt idx="65">
                  <c:v>9.227065830352088E-2</c:v>
                </c:pt>
                <c:pt idx="66">
                  <c:v>0.11123019557209313</c:v>
                </c:pt>
                <c:pt idx="67">
                  <c:v>0.15287542050228309</c:v>
                </c:pt>
                <c:pt idx="68">
                  <c:v>0.18276335658162601</c:v>
                </c:pt>
                <c:pt idx="69">
                  <c:v>0.19649742059625064</c:v>
                </c:pt>
                <c:pt idx="70">
                  <c:v>0.18547142922122428</c:v>
                </c:pt>
                <c:pt idx="71">
                  <c:v>0.16522855437473694</c:v>
                </c:pt>
                <c:pt idx="72">
                  <c:v>0.15655816237638409</c:v>
                </c:pt>
                <c:pt idx="73">
                  <c:v>0.15210133129609793</c:v>
                </c:pt>
                <c:pt idx="74">
                  <c:v>0.15722195408651829</c:v>
                </c:pt>
                <c:pt idx="75">
                  <c:v>0.14996203386852303</c:v>
                </c:pt>
                <c:pt idx="76">
                  <c:v>0.14349406875460202</c:v>
                </c:pt>
                <c:pt idx="77">
                  <c:v>0.12861019587191258</c:v>
                </c:pt>
                <c:pt idx="78">
                  <c:v>0.11986651360113809</c:v>
                </c:pt>
                <c:pt idx="79">
                  <c:v>0.11418532874986731</c:v>
                </c:pt>
                <c:pt idx="80">
                  <c:v>0.11882593097725125</c:v>
                </c:pt>
                <c:pt idx="81">
                  <c:v>0.13331419400843103</c:v>
                </c:pt>
                <c:pt idx="82">
                  <c:v>0.15317791912490564</c:v>
                </c:pt>
                <c:pt idx="83">
                  <c:v>0.16353888099749225</c:v>
                </c:pt>
                <c:pt idx="84">
                  <c:v>0.1629181008053513</c:v>
                </c:pt>
                <c:pt idx="85">
                  <c:v>0.14407583115437683</c:v>
                </c:pt>
                <c:pt idx="86">
                  <c:v>0.1371591715555398</c:v>
                </c:pt>
                <c:pt idx="87">
                  <c:v>0.13423673493498667</c:v>
                </c:pt>
                <c:pt idx="88">
                  <c:v>0.141427735895296</c:v>
                </c:pt>
                <c:pt idx="89">
                  <c:v>0.13808028154225283</c:v>
                </c:pt>
                <c:pt idx="90">
                  <c:v>0.13142435085972259</c:v>
                </c:pt>
                <c:pt idx="91">
                  <c:v>0.11951864413775204</c:v>
                </c:pt>
                <c:pt idx="92">
                  <c:v>9.8877965472576657E-2</c:v>
                </c:pt>
                <c:pt idx="93">
                  <c:v>8.7603357814108218E-2</c:v>
                </c:pt>
                <c:pt idx="94">
                  <c:v>8.4881694537417118E-2</c:v>
                </c:pt>
                <c:pt idx="95">
                  <c:v>0.10389966676177598</c:v>
                </c:pt>
                <c:pt idx="96">
                  <c:v>0.10704265138509927</c:v>
                </c:pt>
                <c:pt idx="97">
                  <c:v>0.10736104874511376</c:v>
                </c:pt>
                <c:pt idx="98">
                  <c:v>9.202789621214702E-2</c:v>
                </c:pt>
                <c:pt idx="99">
                  <c:v>9.208082241505422E-2</c:v>
                </c:pt>
                <c:pt idx="100">
                  <c:v>9.5569442231715485E-2</c:v>
                </c:pt>
                <c:pt idx="101">
                  <c:v>0.10295286255733083</c:v>
                </c:pt>
                <c:pt idx="102">
                  <c:v>0.10171833959399623</c:v>
                </c:pt>
                <c:pt idx="103">
                  <c:v>9.4713690441440068E-2</c:v>
                </c:pt>
                <c:pt idx="104">
                  <c:v>9.4572699101070468E-2</c:v>
                </c:pt>
                <c:pt idx="105">
                  <c:v>7.8455662119780945E-2</c:v>
                </c:pt>
                <c:pt idx="106">
                  <c:v>6.6854769869080455E-2</c:v>
                </c:pt>
                <c:pt idx="107">
                  <c:v>3.6966432593631193E-2</c:v>
                </c:pt>
                <c:pt idx="108">
                  <c:v>2.8293607466451265E-2</c:v>
                </c:pt>
                <c:pt idx="109">
                  <c:v>-7.6924862474204714E-3</c:v>
                </c:pt>
                <c:pt idx="110">
                  <c:v>-3.0332554779466281E-2</c:v>
                </c:pt>
                <c:pt idx="111">
                  <c:v>-6.6904267568749787E-2</c:v>
                </c:pt>
                <c:pt idx="112">
                  <c:v>-6.4463337465606174E-2</c:v>
                </c:pt>
                <c:pt idx="113">
                  <c:v>-6.1876480153475799E-2</c:v>
                </c:pt>
                <c:pt idx="114">
                  <c:v>-5.2574662410966089E-2</c:v>
                </c:pt>
                <c:pt idx="115">
                  <c:v>-6.8359883645680686E-2</c:v>
                </c:pt>
                <c:pt idx="116">
                  <c:v>-8.2101007873287779E-2</c:v>
                </c:pt>
                <c:pt idx="117">
                  <c:v>-9.2355609662346128E-2</c:v>
                </c:pt>
                <c:pt idx="118">
                  <c:v>-0.1083265563586292</c:v>
                </c:pt>
                <c:pt idx="119">
                  <c:v>-0.12647903014543005</c:v>
                </c:pt>
                <c:pt idx="120">
                  <c:v>-0.13876697003019078</c:v>
                </c:pt>
                <c:pt idx="121">
                  <c:v>-0.11983688680983329</c:v>
                </c:pt>
                <c:pt idx="122">
                  <c:v>-0.11683485292703311</c:v>
                </c:pt>
                <c:pt idx="123">
                  <c:v>-0.12705961799681431</c:v>
                </c:pt>
                <c:pt idx="124">
                  <c:v>-0.19676997393136231</c:v>
                </c:pt>
                <c:pt idx="125">
                  <c:v>-0.24997299059958511</c:v>
                </c:pt>
                <c:pt idx="126">
                  <c:v>-0.29551341632231143</c:v>
                </c:pt>
                <c:pt idx="127">
                  <c:v>-0.28136781496365981</c:v>
                </c:pt>
                <c:pt idx="128">
                  <c:v>-0.2700062088265901</c:v>
                </c:pt>
                <c:pt idx="129">
                  <c:v>-0.25973065782523852</c:v>
                </c:pt>
                <c:pt idx="130">
                  <c:v>-0.26709449658655093</c:v>
                </c:pt>
                <c:pt idx="131">
                  <c:v>-0.26370828646328948</c:v>
                </c:pt>
                <c:pt idx="132">
                  <c:v>-0.25456168124732781</c:v>
                </c:pt>
                <c:pt idx="133">
                  <c:v>-0.24071369323872172</c:v>
                </c:pt>
                <c:pt idx="134">
                  <c:v>-0.20802201558354949</c:v>
                </c:pt>
                <c:pt idx="135">
                  <c:v>-0.1535852142668771</c:v>
                </c:pt>
                <c:pt idx="136">
                  <c:v>-7.2123776643692072E-2</c:v>
                </c:pt>
                <c:pt idx="137">
                  <c:v>-1.0482706582470525E-2</c:v>
                </c:pt>
                <c:pt idx="138">
                  <c:v>3.4519439441628164E-2</c:v>
                </c:pt>
                <c:pt idx="139">
                  <c:v>4.2167505933550675E-2</c:v>
                </c:pt>
                <c:pt idx="140">
                  <c:v>5.9496009299289776E-2</c:v>
                </c:pt>
                <c:pt idx="141">
                  <c:v>8.2281034983476609E-2</c:v>
                </c:pt>
                <c:pt idx="142">
                  <c:v>0.11153552790600707</c:v>
                </c:pt>
                <c:pt idx="143">
                  <c:v>0.1417679254924562</c:v>
                </c:pt>
                <c:pt idx="144">
                  <c:v>0.162811709815744</c:v>
                </c:pt>
                <c:pt idx="145">
                  <c:v>0.16469793786247733</c:v>
                </c:pt>
                <c:pt idx="146">
                  <c:v>0.1372384712240371</c:v>
                </c:pt>
                <c:pt idx="147">
                  <c:v>9.4003729783583179E-2</c:v>
                </c:pt>
                <c:pt idx="148">
                  <c:v>6.7663031638303117E-2</c:v>
                </c:pt>
                <c:pt idx="149">
                  <c:v>5.9379559440010166E-2</c:v>
                </c:pt>
                <c:pt idx="150">
                  <c:v>5.9486434253896769E-2</c:v>
                </c:pt>
                <c:pt idx="151">
                  <c:v>5.1776109787587288E-2</c:v>
                </c:pt>
                <c:pt idx="152">
                  <c:v>4.8916331332239382E-2</c:v>
                </c:pt>
                <c:pt idx="153">
                  <c:v>5.159421013567278E-2</c:v>
                </c:pt>
                <c:pt idx="154">
                  <c:v>6.9798106637962265E-2</c:v>
                </c:pt>
                <c:pt idx="155">
                  <c:v>7.291817220746144E-2</c:v>
                </c:pt>
                <c:pt idx="156">
                  <c:v>6.4289844098401883E-2</c:v>
                </c:pt>
                <c:pt idx="157">
                  <c:v>4.5322395176927044E-2</c:v>
                </c:pt>
                <c:pt idx="158">
                  <c:v>3.683998040297376E-2</c:v>
                </c:pt>
                <c:pt idx="159">
                  <c:v>4.3407060662508323E-2</c:v>
                </c:pt>
                <c:pt idx="160">
                  <c:v>4.6209623627754937E-2</c:v>
                </c:pt>
                <c:pt idx="161">
                  <c:v>5.1541073737794152E-2</c:v>
                </c:pt>
                <c:pt idx="162">
                  <c:v>6.3622791697333314E-2</c:v>
                </c:pt>
                <c:pt idx="163">
                  <c:v>7.5650974547504468E-2</c:v>
                </c:pt>
                <c:pt idx="164">
                  <c:v>7.310737178776594E-2</c:v>
                </c:pt>
                <c:pt idx="165">
                  <c:v>5.8517624699485182E-2</c:v>
                </c:pt>
                <c:pt idx="166">
                  <c:v>4.3764158274063769E-2</c:v>
                </c:pt>
                <c:pt idx="167">
                  <c:v>4.1333280830649688E-2</c:v>
                </c:pt>
                <c:pt idx="168">
                  <c:v>3.8290119933264144E-2</c:v>
                </c:pt>
                <c:pt idx="169">
                  <c:v>4.9661733099135574E-2</c:v>
                </c:pt>
                <c:pt idx="170">
                  <c:v>6.8965092192647015E-2</c:v>
                </c:pt>
                <c:pt idx="171">
                  <c:v>8.757485381832697E-2</c:v>
                </c:pt>
                <c:pt idx="172">
                  <c:v>0.10725435536979</c:v>
                </c:pt>
                <c:pt idx="173">
                  <c:v>0.11563317658758732</c:v>
                </c:pt>
                <c:pt idx="174">
                  <c:v>0.12512069766100531</c:v>
                </c:pt>
                <c:pt idx="175">
                  <c:v>0.11665289223711195</c:v>
                </c:pt>
                <c:pt idx="176">
                  <c:v>0.11875285110527534</c:v>
                </c:pt>
                <c:pt idx="177">
                  <c:v>0.11654327732646452</c:v>
                </c:pt>
                <c:pt idx="178">
                  <c:v>0.12195844888949159</c:v>
                </c:pt>
                <c:pt idx="179">
                  <c:v>0.1103347699873789</c:v>
                </c:pt>
                <c:pt idx="180">
                  <c:v>0.11387118290203824</c:v>
                </c:pt>
                <c:pt idx="181">
                  <c:v>0.10728027307335486</c:v>
                </c:pt>
                <c:pt idx="182">
                  <c:v>0.10632629351627143</c:v>
                </c:pt>
                <c:pt idx="183">
                  <c:v>9.5202070670713512E-2</c:v>
                </c:pt>
                <c:pt idx="184">
                  <c:v>7.7098942540602122E-2</c:v>
                </c:pt>
                <c:pt idx="185">
                  <c:v>6.200235635932394E-2</c:v>
                </c:pt>
                <c:pt idx="186">
                  <c:v>4.3336715128904579E-2</c:v>
                </c:pt>
                <c:pt idx="187">
                  <c:v>5.7550043820002061E-2</c:v>
                </c:pt>
                <c:pt idx="188">
                  <c:v>6.1250505539242273E-2</c:v>
                </c:pt>
                <c:pt idx="189">
                  <c:v>7.5955909626301166E-2</c:v>
                </c:pt>
                <c:pt idx="190">
                  <c:v>7.5177899877922671E-2</c:v>
                </c:pt>
                <c:pt idx="191">
                  <c:v>9.9575216194124794E-2</c:v>
                </c:pt>
                <c:pt idx="192">
                  <c:v>0.11411573547547671</c:v>
                </c:pt>
                <c:pt idx="193">
                  <c:v>0.13223443162453719</c:v>
                </c:pt>
                <c:pt idx="194">
                  <c:v>0.12325849600288197</c:v>
                </c:pt>
                <c:pt idx="195">
                  <c:v>0.12771880517806844</c:v>
                </c:pt>
                <c:pt idx="196">
                  <c:v>0.13467117330544709</c:v>
                </c:pt>
                <c:pt idx="197">
                  <c:v>0.14795064972566507</c:v>
                </c:pt>
                <c:pt idx="198">
                  <c:v>0.14657806252758054</c:v>
                </c:pt>
                <c:pt idx="199">
                  <c:v>0.1217596530766849</c:v>
                </c:pt>
                <c:pt idx="200">
                  <c:v>0.10512749265495525</c:v>
                </c:pt>
                <c:pt idx="201">
                  <c:v>8.1924747790504737E-2</c:v>
                </c:pt>
                <c:pt idx="202">
                  <c:v>7.8191773686574706E-2</c:v>
                </c:pt>
                <c:pt idx="203">
                  <c:v>6.1310375614592516E-2</c:v>
                </c:pt>
                <c:pt idx="204">
                  <c:v>5.7306551060313016E-2</c:v>
                </c:pt>
                <c:pt idx="205">
                  <c:v>4.0804688347278573E-2</c:v>
                </c:pt>
                <c:pt idx="206">
                  <c:v>4.3986644506767814E-2</c:v>
                </c:pt>
                <c:pt idx="207">
                  <c:v>3.3945399970705337E-2</c:v>
                </c:pt>
                <c:pt idx="208">
                  <c:v>3.7288993595573583E-2</c:v>
                </c:pt>
                <c:pt idx="209">
                  <c:v>3.4175521477504356E-2</c:v>
                </c:pt>
                <c:pt idx="210">
                  <c:v>4.9096933863129522E-2</c:v>
                </c:pt>
                <c:pt idx="211">
                  <c:v>6.0040485161113377E-2</c:v>
                </c:pt>
                <c:pt idx="212">
                  <c:v>6.2873161136444589E-2</c:v>
                </c:pt>
                <c:pt idx="213">
                  <c:v>6.9847627444691307E-2</c:v>
                </c:pt>
                <c:pt idx="214">
                  <c:v>6.5375721959697319E-2</c:v>
                </c:pt>
                <c:pt idx="215">
                  <c:v>6.1665280656752364E-2</c:v>
                </c:pt>
                <c:pt idx="216">
                  <c:v>3.76277116253807E-2</c:v>
                </c:pt>
                <c:pt idx="217">
                  <c:v>3.0228371150642586E-2</c:v>
                </c:pt>
                <c:pt idx="218">
                  <c:v>3.3395443772665123E-2</c:v>
                </c:pt>
                <c:pt idx="219">
                  <c:v>5.7288662296277826E-2</c:v>
                </c:pt>
                <c:pt idx="220">
                  <c:v>7.1258547957618878E-2</c:v>
                </c:pt>
                <c:pt idx="221">
                  <c:v>7.6227078781907487E-2</c:v>
                </c:pt>
                <c:pt idx="222">
                  <c:v>5.9440147131178511E-2</c:v>
                </c:pt>
                <c:pt idx="223">
                  <c:v>4.9718915998612889E-2</c:v>
                </c:pt>
                <c:pt idx="224">
                  <c:v>4.837012974626842E-2</c:v>
                </c:pt>
                <c:pt idx="225">
                  <c:v>5.8028963133457845E-2</c:v>
                </c:pt>
                <c:pt idx="226">
                  <c:v>6.4047894162836849E-2</c:v>
                </c:pt>
                <c:pt idx="227">
                  <c:v>6.3399867083608896E-2</c:v>
                </c:pt>
                <c:pt idx="228">
                  <c:v>6.6342991239162874E-2</c:v>
                </c:pt>
                <c:pt idx="229">
                  <c:v>8.2157147657790697E-2</c:v>
                </c:pt>
                <c:pt idx="230">
                  <c:v>9.6694835818856628E-2</c:v>
                </c:pt>
                <c:pt idx="231">
                  <c:v>9.555767097001544E-2</c:v>
                </c:pt>
                <c:pt idx="232">
                  <c:v>6.7186336738560337E-2</c:v>
                </c:pt>
                <c:pt idx="233">
                  <c:v>4.0430509059830033E-2</c:v>
                </c:pt>
                <c:pt idx="234">
                  <c:v>3.7894678995189057E-2</c:v>
                </c:pt>
                <c:pt idx="235">
                  <c:v>4.9616884103837799E-2</c:v>
                </c:pt>
                <c:pt idx="236">
                  <c:v>5.6014856437045069E-2</c:v>
                </c:pt>
                <c:pt idx="237">
                  <c:v>4.0186297724912112E-2</c:v>
                </c:pt>
                <c:pt idx="238">
                  <c:v>2.8575450213025766E-2</c:v>
                </c:pt>
                <c:pt idx="239">
                  <c:v>3.1464798291289231E-2</c:v>
                </c:pt>
                <c:pt idx="240">
                  <c:v>4.8838781724875435E-2</c:v>
                </c:pt>
                <c:pt idx="241">
                  <c:v>5.5113480528254044E-2</c:v>
                </c:pt>
                <c:pt idx="242">
                  <c:v>4.4830102637756886E-2</c:v>
                </c:pt>
                <c:pt idx="243">
                  <c:v>3.8785786380710174E-2</c:v>
                </c:pt>
                <c:pt idx="244">
                  <c:v>5.4036623019434904E-2</c:v>
                </c:pt>
                <c:pt idx="245">
                  <c:v>8.2742588676903761E-2</c:v>
                </c:pt>
                <c:pt idx="246">
                  <c:v>9.2130719232809133E-2</c:v>
                </c:pt>
                <c:pt idx="247">
                  <c:v>8.0537510267159718E-2</c:v>
                </c:pt>
                <c:pt idx="248">
                  <c:v>6.4727455278126067E-2</c:v>
                </c:pt>
                <c:pt idx="249">
                  <c:v>6.1871749583293223E-2</c:v>
                </c:pt>
                <c:pt idx="250">
                  <c:v>6.8122797246013223E-2</c:v>
                </c:pt>
                <c:pt idx="251">
                  <c:v>7.3469652633499472E-2</c:v>
                </c:pt>
                <c:pt idx="252">
                  <c:v>7.033163172198087E-2</c:v>
                </c:pt>
                <c:pt idx="253">
                  <c:v>6.2997830075457006E-2</c:v>
                </c:pt>
                <c:pt idx="254">
                  <c:v>5.9145697123189844E-2</c:v>
                </c:pt>
                <c:pt idx="255">
                  <c:v>5.244647847767081E-2</c:v>
                </c:pt>
                <c:pt idx="256">
                  <c:v>3.7647003659930567E-2</c:v>
                </c:pt>
                <c:pt idx="257">
                  <c:v>1.7113610308462146E-2</c:v>
                </c:pt>
                <c:pt idx="258">
                  <c:v>9.4984755393914266E-3</c:v>
                </c:pt>
                <c:pt idx="259">
                  <c:v>1.8973773031425223E-2</c:v>
                </c:pt>
                <c:pt idx="260">
                  <c:v>4.1198956225101613E-2</c:v>
                </c:pt>
                <c:pt idx="261">
                  <c:v>6.7003204221210977E-2</c:v>
                </c:pt>
                <c:pt idx="262">
                  <c:v>8.6509216791749388E-2</c:v>
                </c:pt>
                <c:pt idx="263">
                  <c:v>8.7861315589359723E-2</c:v>
                </c:pt>
                <c:pt idx="264">
                  <c:v>8.139076894036501E-2</c:v>
                </c:pt>
                <c:pt idx="265">
                  <c:v>7.0792270780387634E-2</c:v>
                </c:pt>
                <c:pt idx="266">
                  <c:v>7.8741417571104977E-2</c:v>
                </c:pt>
                <c:pt idx="267">
                  <c:v>8.2885054888633958E-2</c:v>
                </c:pt>
                <c:pt idx="268">
                  <c:v>0.10229411771705732</c:v>
                </c:pt>
                <c:pt idx="269">
                  <c:v>0.12249368694417906</c:v>
                </c:pt>
                <c:pt idx="270">
                  <c:v>0.1563517975025821</c:v>
                </c:pt>
                <c:pt idx="271">
                  <c:v>0.17798654081103971</c:v>
                </c:pt>
                <c:pt idx="272">
                  <c:v>0.1853458898190854</c:v>
                </c:pt>
                <c:pt idx="273">
                  <c:v>0.18053444460824508</c:v>
                </c:pt>
                <c:pt idx="274">
                  <c:v>0.18516130008907083</c:v>
                </c:pt>
                <c:pt idx="275">
                  <c:v>0.20013680159138625</c:v>
                </c:pt>
                <c:pt idx="276">
                  <c:v>0.21506817738477646</c:v>
                </c:pt>
                <c:pt idx="277">
                  <c:v>0.204951294686464</c:v>
                </c:pt>
                <c:pt idx="278">
                  <c:v>0.18139896795851196</c:v>
                </c:pt>
                <c:pt idx="279">
                  <c:v>0.17184490206742531</c:v>
                </c:pt>
                <c:pt idx="280">
                  <c:v>0.17746798675777353</c:v>
                </c:pt>
                <c:pt idx="281">
                  <c:v>0.17908791215267539</c:v>
                </c:pt>
                <c:pt idx="282">
                  <c:v>0.15899893944821519</c:v>
                </c:pt>
                <c:pt idx="283">
                  <c:v>0.12291208083612171</c:v>
                </c:pt>
                <c:pt idx="284">
                  <c:v>8.5300144381616816E-2</c:v>
                </c:pt>
                <c:pt idx="285">
                  <c:v>3.9341969338418936E-2</c:v>
                </c:pt>
                <c:pt idx="286">
                  <c:v>-4.4834804980127263E-3</c:v>
                </c:pt>
                <c:pt idx="287">
                  <c:v>-3.7434269602905412E-2</c:v>
                </c:pt>
                <c:pt idx="288">
                  <c:v>-5.4379464524692778E-2</c:v>
                </c:pt>
                <c:pt idx="289">
                  <c:v>-5.13941863028331E-2</c:v>
                </c:pt>
                <c:pt idx="290">
                  <c:v>-6.3577386740111153E-2</c:v>
                </c:pt>
                <c:pt idx="291">
                  <c:v>-7.9303397033385181E-2</c:v>
                </c:pt>
                <c:pt idx="292">
                  <c:v>-8.5425234812335993E-2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71-472C-BDC7-A4BC9A27D8B9}"/>
            </c:ext>
          </c:extLst>
        </c:ser>
        <c:ser>
          <c:idx val="3"/>
          <c:order val="1"/>
          <c:tx>
            <c:strRef>
              <c:f>'U.S. EW &amp; VW'!$P$5</c:f>
              <c:strCache>
                <c:ptCount val="1"/>
                <c:pt idx="0">
                  <c:v> U.S. Composite - EW YoY 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'U.S. EW &amp; VW'!$L$42:$L$334</c:f>
              <c:numCache>
                <c:formatCode>[$-409]mmm\-yy;@</c:formatCode>
                <c:ptCount val="293"/>
                <c:pt idx="0">
                  <c:v>36191</c:v>
                </c:pt>
                <c:pt idx="1">
                  <c:v>36219</c:v>
                </c:pt>
                <c:pt idx="2">
                  <c:v>36250</c:v>
                </c:pt>
                <c:pt idx="3">
                  <c:v>36280</c:v>
                </c:pt>
                <c:pt idx="4">
                  <c:v>36311</c:v>
                </c:pt>
                <c:pt idx="5">
                  <c:v>36341</c:v>
                </c:pt>
                <c:pt idx="6">
                  <c:v>36372</c:v>
                </c:pt>
                <c:pt idx="7">
                  <c:v>36403</c:v>
                </c:pt>
                <c:pt idx="8">
                  <c:v>36433</c:v>
                </c:pt>
                <c:pt idx="9">
                  <c:v>36464</c:v>
                </c:pt>
                <c:pt idx="10">
                  <c:v>36494</c:v>
                </c:pt>
                <c:pt idx="11">
                  <c:v>36525</c:v>
                </c:pt>
                <c:pt idx="12">
                  <c:v>36556</c:v>
                </c:pt>
                <c:pt idx="13">
                  <c:v>36585</c:v>
                </c:pt>
                <c:pt idx="14">
                  <c:v>36616</c:v>
                </c:pt>
                <c:pt idx="15">
                  <c:v>36646</c:v>
                </c:pt>
                <c:pt idx="16">
                  <c:v>36677</c:v>
                </c:pt>
                <c:pt idx="17">
                  <c:v>36707</c:v>
                </c:pt>
                <c:pt idx="18">
                  <c:v>36738</c:v>
                </c:pt>
                <c:pt idx="19">
                  <c:v>36769</c:v>
                </c:pt>
                <c:pt idx="20">
                  <c:v>36799</c:v>
                </c:pt>
                <c:pt idx="21">
                  <c:v>36830</c:v>
                </c:pt>
                <c:pt idx="22">
                  <c:v>36860</c:v>
                </c:pt>
                <c:pt idx="23">
                  <c:v>36891</c:v>
                </c:pt>
                <c:pt idx="24">
                  <c:v>36922</c:v>
                </c:pt>
                <c:pt idx="25">
                  <c:v>36950</c:v>
                </c:pt>
                <c:pt idx="26">
                  <c:v>36981</c:v>
                </c:pt>
                <c:pt idx="27">
                  <c:v>37011</c:v>
                </c:pt>
                <c:pt idx="28">
                  <c:v>37042</c:v>
                </c:pt>
                <c:pt idx="29">
                  <c:v>37072</c:v>
                </c:pt>
                <c:pt idx="30">
                  <c:v>37103</c:v>
                </c:pt>
                <c:pt idx="31">
                  <c:v>37134</c:v>
                </c:pt>
                <c:pt idx="32">
                  <c:v>37164</c:v>
                </c:pt>
                <c:pt idx="33">
                  <c:v>37195</c:v>
                </c:pt>
                <c:pt idx="34">
                  <c:v>37225</c:v>
                </c:pt>
                <c:pt idx="35">
                  <c:v>37256</c:v>
                </c:pt>
                <c:pt idx="36">
                  <c:v>37287</c:v>
                </c:pt>
                <c:pt idx="37">
                  <c:v>37315</c:v>
                </c:pt>
                <c:pt idx="38">
                  <c:v>37346</c:v>
                </c:pt>
                <c:pt idx="39">
                  <c:v>37376</c:v>
                </c:pt>
                <c:pt idx="40">
                  <c:v>37407</c:v>
                </c:pt>
                <c:pt idx="41">
                  <c:v>37437</c:v>
                </c:pt>
                <c:pt idx="42">
                  <c:v>37468</c:v>
                </c:pt>
                <c:pt idx="43">
                  <c:v>37499</c:v>
                </c:pt>
                <c:pt idx="44">
                  <c:v>37529</c:v>
                </c:pt>
                <c:pt idx="45">
                  <c:v>37560</c:v>
                </c:pt>
                <c:pt idx="46">
                  <c:v>37590</c:v>
                </c:pt>
                <c:pt idx="47">
                  <c:v>37621</c:v>
                </c:pt>
                <c:pt idx="48">
                  <c:v>37652</c:v>
                </c:pt>
                <c:pt idx="49">
                  <c:v>37680</c:v>
                </c:pt>
                <c:pt idx="50">
                  <c:v>37711</c:v>
                </c:pt>
                <c:pt idx="51">
                  <c:v>37741</c:v>
                </c:pt>
                <c:pt idx="52">
                  <c:v>37772</c:v>
                </c:pt>
                <c:pt idx="53">
                  <c:v>37802</c:v>
                </c:pt>
                <c:pt idx="54">
                  <c:v>37833</c:v>
                </c:pt>
                <c:pt idx="55">
                  <c:v>37864</c:v>
                </c:pt>
                <c:pt idx="56">
                  <c:v>37894</c:v>
                </c:pt>
                <c:pt idx="57">
                  <c:v>37925</c:v>
                </c:pt>
                <c:pt idx="58">
                  <c:v>37955</c:v>
                </c:pt>
                <c:pt idx="59">
                  <c:v>37986</c:v>
                </c:pt>
                <c:pt idx="60">
                  <c:v>38017</c:v>
                </c:pt>
                <c:pt idx="61">
                  <c:v>38046</c:v>
                </c:pt>
                <c:pt idx="62">
                  <c:v>38077</c:v>
                </c:pt>
                <c:pt idx="63">
                  <c:v>38107</c:v>
                </c:pt>
                <c:pt idx="64">
                  <c:v>38138</c:v>
                </c:pt>
                <c:pt idx="65">
                  <c:v>38168</c:v>
                </c:pt>
                <c:pt idx="66">
                  <c:v>38199</c:v>
                </c:pt>
                <c:pt idx="67">
                  <c:v>38230</c:v>
                </c:pt>
                <c:pt idx="68">
                  <c:v>38260</c:v>
                </c:pt>
                <c:pt idx="69">
                  <c:v>38291</c:v>
                </c:pt>
                <c:pt idx="70">
                  <c:v>38321</c:v>
                </c:pt>
                <c:pt idx="71">
                  <c:v>38352</c:v>
                </c:pt>
                <c:pt idx="72">
                  <c:v>38383</c:v>
                </c:pt>
                <c:pt idx="73">
                  <c:v>38411</c:v>
                </c:pt>
                <c:pt idx="74">
                  <c:v>38442</c:v>
                </c:pt>
                <c:pt idx="75">
                  <c:v>38472</c:v>
                </c:pt>
                <c:pt idx="76">
                  <c:v>38503</c:v>
                </c:pt>
                <c:pt idx="77">
                  <c:v>38533</c:v>
                </c:pt>
                <c:pt idx="78">
                  <c:v>38564</c:v>
                </c:pt>
                <c:pt idx="79">
                  <c:v>38595</c:v>
                </c:pt>
                <c:pt idx="80">
                  <c:v>38625</c:v>
                </c:pt>
                <c:pt idx="81">
                  <c:v>38656</c:v>
                </c:pt>
                <c:pt idx="82">
                  <c:v>38686</c:v>
                </c:pt>
                <c:pt idx="83">
                  <c:v>38717</c:v>
                </c:pt>
                <c:pt idx="84">
                  <c:v>38748</c:v>
                </c:pt>
                <c:pt idx="85">
                  <c:v>38776</c:v>
                </c:pt>
                <c:pt idx="86">
                  <c:v>38807</c:v>
                </c:pt>
                <c:pt idx="87">
                  <c:v>38837</c:v>
                </c:pt>
                <c:pt idx="88">
                  <c:v>38868</c:v>
                </c:pt>
                <c:pt idx="89">
                  <c:v>38898</c:v>
                </c:pt>
                <c:pt idx="90">
                  <c:v>38929</c:v>
                </c:pt>
                <c:pt idx="91">
                  <c:v>38960</c:v>
                </c:pt>
                <c:pt idx="92">
                  <c:v>38990</c:v>
                </c:pt>
                <c:pt idx="93">
                  <c:v>39021</c:v>
                </c:pt>
                <c:pt idx="94">
                  <c:v>39051</c:v>
                </c:pt>
                <c:pt idx="95">
                  <c:v>39082</c:v>
                </c:pt>
                <c:pt idx="96">
                  <c:v>39113</c:v>
                </c:pt>
                <c:pt idx="97">
                  <c:v>39141</c:v>
                </c:pt>
                <c:pt idx="98">
                  <c:v>39172</c:v>
                </c:pt>
                <c:pt idx="99">
                  <c:v>39202</c:v>
                </c:pt>
                <c:pt idx="100">
                  <c:v>39233</c:v>
                </c:pt>
                <c:pt idx="101">
                  <c:v>39263</c:v>
                </c:pt>
                <c:pt idx="102">
                  <c:v>39294</c:v>
                </c:pt>
                <c:pt idx="103">
                  <c:v>39325</c:v>
                </c:pt>
                <c:pt idx="104">
                  <c:v>39355</c:v>
                </c:pt>
                <c:pt idx="105">
                  <c:v>39386</c:v>
                </c:pt>
                <c:pt idx="106">
                  <c:v>39416</c:v>
                </c:pt>
                <c:pt idx="107">
                  <c:v>39447</c:v>
                </c:pt>
                <c:pt idx="108">
                  <c:v>39478</c:v>
                </c:pt>
                <c:pt idx="109">
                  <c:v>39507</c:v>
                </c:pt>
                <c:pt idx="110">
                  <c:v>39538</c:v>
                </c:pt>
                <c:pt idx="111">
                  <c:v>39568</c:v>
                </c:pt>
                <c:pt idx="112">
                  <c:v>39599</c:v>
                </c:pt>
                <c:pt idx="113">
                  <c:v>39629</c:v>
                </c:pt>
                <c:pt idx="114">
                  <c:v>39660</c:v>
                </c:pt>
                <c:pt idx="115">
                  <c:v>39691</c:v>
                </c:pt>
                <c:pt idx="116">
                  <c:v>39721</c:v>
                </c:pt>
                <c:pt idx="117">
                  <c:v>39752</c:v>
                </c:pt>
                <c:pt idx="118">
                  <c:v>39782</c:v>
                </c:pt>
                <c:pt idx="119">
                  <c:v>39813</c:v>
                </c:pt>
                <c:pt idx="120">
                  <c:v>39844</c:v>
                </c:pt>
                <c:pt idx="121">
                  <c:v>39872</c:v>
                </c:pt>
                <c:pt idx="122">
                  <c:v>39903</c:v>
                </c:pt>
                <c:pt idx="123">
                  <c:v>39933</c:v>
                </c:pt>
                <c:pt idx="124">
                  <c:v>39964</c:v>
                </c:pt>
                <c:pt idx="125">
                  <c:v>39994</c:v>
                </c:pt>
                <c:pt idx="126">
                  <c:v>40025</c:v>
                </c:pt>
                <c:pt idx="127">
                  <c:v>40056</c:v>
                </c:pt>
                <c:pt idx="128">
                  <c:v>40086</c:v>
                </c:pt>
                <c:pt idx="129">
                  <c:v>40117</c:v>
                </c:pt>
                <c:pt idx="130">
                  <c:v>40147</c:v>
                </c:pt>
                <c:pt idx="131">
                  <c:v>40178</c:v>
                </c:pt>
                <c:pt idx="132">
                  <c:v>40209</c:v>
                </c:pt>
                <c:pt idx="133">
                  <c:v>40237</c:v>
                </c:pt>
                <c:pt idx="134">
                  <c:v>40268</c:v>
                </c:pt>
                <c:pt idx="135">
                  <c:v>40298</c:v>
                </c:pt>
                <c:pt idx="136">
                  <c:v>40329</c:v>
                </c:pt>
                <c:pt idx="137">
                  <c:v>40359</c:v>
                </c:pt>
                <c:pt idx="138">
                  <c:v>40390</c:v>
                </c:pt>
                <c:pt idx="139">
                  <c:v>40421</c:v>
                </c:pt>
                <c:pt idx="140">
                  <c:v>40451</c:v>
                </c:pt>
                <c:pt idx="141">
                  <c:v>40482</c:v>
                </c:pt>
                <c:pt idx="142">
                  <c:v>40512</c:v>
                </c:pt>
                <c:pt idx="143">
                  <c:v>40543</c:v>
                </c:pt>
                <c:pt idx="144">
                  <c:v>40574</c:v>
                </c:pt>
                <c:pt idx="145">
                  <c:v>40602</c:v>
                </c:pt>
                <c:pt idx="146">
                  <c:v>40633</c:v>
                </c:pt>
                <c:pt idx="147">
                  <c:v>40663</c:v>
                </c:pt>
                <c:pt idx="148">
                  <c:v>40694</c:v>
                </c:pt>
                <c:pt idx="149">
                  <c:v>40724</c:v>
                </c:pt>
                <c:pt idx="150">
                  <c:v>40755</c:v>
                </c:pt>
                <c:pt idx="151">
                  <c:v>40786</c:v>
                </c:pt>
                <c:pt idx="152">
                  <c:v>40816</c:v>
                </c:pt>
                <c:pt idx="153">
                  <c:v>40847</c:v>
                </c:pt>
                <c:pt idx="154">
                  <c:v>40877</c:v>
                </c:pt>
                <c:pt idx="155">
                  <c:v>40908</c:v>
                </c:pt>
                <c:pt idx="156">
                  <c:v>40939</c:v>
                </c:pt>
                <c:pt idx="157">
                  <c:v>40968</c:v>
                </c:pt>
                <c:pt idx="158">
                  <c:v>40999</c:v>
                </c:pt>
                <c:pt idx="159">
                  <c:v>41029</c:v>
                </c:pt>
                <c:pt idx="160">
                  <c:v>41060</c:v>
                </c:pt>
                <c:pt idx="161">
                  <c:v>41090</c:v>
                </c:pt>
                <c:pt idx="162">
                  <c:v>41121</c:v>
                </c:pt>
                <c:pt idx="163">
                  <c:v>41152</c:v>
                </c:pt>
                <c:pt idx="164">
                  <c:v>41182</c:v>
                </c:pt>
                <c:pt idx="165">
                  <c:v>41213</c:v>
                </c:pt>
                <c:pt idx="166">
                  <c:v>41243</c:v>
                </c:pt>
                <c:pt idx="167">
                  <c:v>41274</c:v>
                </c:pt>
                <c:pt idx="168">
                  <c:v>41305</c:v>
                </c:pt>
                <c:pt idx="169">
                  <c:v>41333</c:v>
                </c:pt>
                <c:pt idx="170">
                  <c:v>41364</c:v>
                </c:pt>
                <c:pt idx="171">
                  <c:v>41394</c:v>
                </c:pt>
                <c:pt idx="172">
                  <c:v>41425</c:v>
                </c:pt>
                <c:pt idx="173">
                  <c:v>41455</c:v>
                </c:pt>
                <c:pt idx="174">
                  <c:v>41486</c:v>
                </c:pt>
                <c:pt idx="175">
                  <c:v>41517</c:v>
                </c:pt>
                <c:pt idx="176">
                  <c:v>41547</c:v>
                </c:pt>
                <c:pt idx="177">
                  <c:v>41578</c:v>
                </c:pt>
                <c:pt idx="178">
                  <c:v>41608</c:v>
                </c:pt>
                <c:pt idx="179">
                  <c:v>41639</c:v>
                </c:pt>
                <c:pt idx="180">
                  <c:v>41670</c:v>
                </c:pt>
                <c:pt idx="181">
                  <c:v>41698</c:v>
                </c:pt>
                <c:pt idx="182">
                  <c:v>41729</c:v>
                </c:pt>
                <c:pt idx="183">
                  <c:v>41759</c:v>
                </c:pt>
                <c:pt idx="184">
                  <c:v>41790</c:v>
                </c:pt>
                <c:pt idx="185">
                  <c:v>41820</c:v>
                </c:pt>
                <c:pt idx="186">
                  <c:v>41851</c:v>
                </c:pt>
                <c:pt idx="187">
                  <c:v>41882</c:v>
                </c:pt>
                <c:pt idx="188">
                  <c:v>41912</c:v>
                </c:pt>
                <c:pt idx="189">
                  <c:v>41943</c:v>
                </c:pt>
                <c:pt idx="190">
                  <c:v>41973</c:v>
                </c:pt>
                <c:pt idx="191">
                  <c:v>42004</c:v>
                </c:pt>
                <c:pt idx="192">
                  <c:v>42035</c:v>
                </c:pt>
                <c:pt idx="193">
                  <c:v>42063</c:v>
                </c:pt>
                <c:pt idx="194">
                  <c:v>42094</c:v>
                </c:pt>
                <c:pt idx="195">
                  <c:v>42124</c:v>
                </c:pt>
                <c:pt idx="196">
                  <c:v>42155</c:v>
                </c:pt>
                <c:pt idx="197">
                  <c:v>42185</c:v>
                </c:pt>
                <c:pt idx="198">
                  <c:v>42216</c:v>
                </c:pt>
                <c:pt idx="199">
                  <c:v>42247</c:v>
                </c:pt>
                <c:pt idx="200">
                  <c:v>42277</c:v>
                </c:pt>
                <c:pt idx="201">
                  <c:v>42308</c:v>
                </c:pt>
                <c:pt idx="202">
                  <c:v>42338</c:v>
                </c:pt>
                <c:pt idx="203">
                  <c:v>42369</c:v>
                </c:pt>
                <c:pt idx="204">
                  <c:v>42400</c:v>
                </c:pt>
                <c:pt idx="205">
                  <c:v>42429</c:v>
                </c:pt>
                <c:pt idx="206">
                  <c:v>42460</c:v>
                </c:pt>
                <c:pt idx="207">
                  <c:v>42490</c:v>
                </c:pt>
                <c:pt idx="208">
                  <c:v>42521</c:v>
                </c:pt>
                <c:pt idx="209">
                  <c:v>42551</c:v>
                </c:pt>
                <c:pt idx="210">
                  <c:v>42582</c:v>
                </c:pt>
                <c:pt idx="211">
                  <c:v>42613</c:v>
                </c:pt>
                <c:pt idx="212">
                  <c:v>42643</c:v>
                </c:pt>
                <c:pt idx="213">
                  <c:v>42674</c:v>
                </c:pt>
                <c:pt idx="214">
                  <c:v>42704</c:v>
                </c:pt>
                <c:pt idx="215">
                  <c:v>42735</c:v>
                </c:pt>
                <c:pt idx="216">
                  <c:v>42766</c:v>
                </c:pt>
                <c:pt idx="217">
                  <c:v>42794</c:v>
                </c:pt>
                <c:pt idx="218">
                  <c:v>42825</c:v>
                </c:pt>
                <c:pt idx="219">
                  <c:v>42855</c:v>
                </c:pt>
                <c:pt idx="220">
                  <c:v>42886</c:v>
                </c:pt>
                <c:pt idx="221">
                  <c:v>42916</c:v>
                </c:pt>
                <c:pt idx="222">
                  <c:v>42947</c:v>
                </c:pt>
                <c:pt idx="223">
                  <c:v>42978</c:v>
                </c:pt>
                <c:pt idx="224">
                  <c:v>43008</c:v>
                </c:pt>
                <c:pt idx="225">
                  <c:v>43039</c:v>
                </c:pt>
                <c:pt idx="226">
                  <c:v>43069</c:v>
                </c:pt>
                <c:pt idx="227">
                  <c:v>43100</c:v>
                </c:pt>
                <c:pt idx="228">
                  <c:v>43131</c:v>
                </c:pt>
                <c:pt idx="229">
                  <c:v>43159</c:v>
                </c:pt>
                <c:pt idx="230">
                  <c:v>43190</c:v>
                </c:pt>
                <c:pt idx="231">
                  <c:v>43220</c:v>
                </c:pt>
                <c:pt idx="232">
                  <c:v>43251</c:v>
                </c:pt>
                <c:pt idx="233">
                  <c:v>43281</c:v>
                </c:pt>
                <c:pt idx="234">
                  <c:v>43312</c:v>
                </c:pt>
                <c:pt idx="235">
                  <c:v>43343</c:v>
                </c:pt>
                <c:pt idx="236">
                  <c:v>43373</c:v>
                </c:pt>
                <c:pt idx="237">
                  <c:v>43404</c:v>
                </c:pt>
                <c:pt idx="238">
                  <c:v>43434</c:v>
                </c:pt>
                <c:pt idx="239">
                  <c:v>43465</c:v>
                </c:pt>
                <c:pt idx="240">
                  <c:v>43496</c:v>
                </c:pt>
                <c:pt idx="241">
                  <c:v>43524</c:v>
                </c:pt>
                <c:pt idx="242">
                  <c:v>43555</c:v>
                </c:pt>
                <c:pt idx="243">
                  <c:v>43585</c:v>
                </c:pt>
                <c:pt idx="244">
                  <c:v>43616</c:v>
                </c:pt>
                <c:pt idx="245">
                  <c:v>43646</c:v>
                </c:pt>
                <c:pt idx="246">
                  <c:v>43677</c:v>
                </c:pt>
                <c:pt idx="247">
                  <c:v>43708</c:v>
                </c:pt>
                <c:pt idx="248">
                  <c:v>43738</c:v>
                </c:pt>
                <c:pt idx="249">
                  <c:v>43768</c:v>
                </c:pt>
                <c:pt idx="250">
                  <c:v>43799</c:v>
                </c:pt>
                <c:pt idx="251">
                  <c:v>43829</c:v>
                </c:pt>
                <c:pt idx="252">
                  <c:v>43861</c:v>
                </c:pt>
                <c:pt idx="253">
                  <c:v>43890</c:v>
                </c:pt>
                <c:pt idx="254">
                  <c:v>43921</c:v>
                </c:pt>
                <c:pt idx="255">
                  <c:v>43951</c:v>
                </c:pt>
                <c:pt idx="256">
                  <c:v>43982</c:v>
                </c:pt>
                <c:pt idx="257">
                  <c:v>44012</c:v>
                </c:pt>
                <c:pt idx="258">
                  <c:v>44043</c:v>
                </c:pt>
                <c:pt idx="259">
                  <c:v>44074</c:v>
                </c:pt>
                <c:pt idx="260">
                  <c:v>44104</c:v>
                </c:pt>
                <c:pt idx="261">
                  <c:v>44135</c:v>
                </c:pt>
                <c:pt idx="262">
                  <c:v>44165</c:v>
                </c:pt>
                <c:pt idx="263">
                  <c:v>44196</c:v>
                </c:pt>
                <c:pt idx="264">
                  <c:v>44227</c:v>
                </c:pt>
                <c:pt idx="265">
                  <c:v>44255</c:v>
                </c:pt>
                <c:pt idx="266">
                  <c:v>44286</c:v>
                </c:pt>
                <c:pt idx="267">
                  <c:v>44316</c:v>
                </c:pt>
                <c:pt idx="268">
                  <c:v>44347</c:v>
                </c:pt>
                <c:pt idx="269">
                  <c:v>44377</c:v>
                </c:pt>
                <c:pt idx="270">
                  <c:v>44408</c:v>
                </c:pt>
                <c:pt idx="271">
                  <c:v>44439</c:v>
                </c:pt>
                <c:pt idx="272">
                  <c:v>44469</c:v>
                </c:pt>
                <c:pt idx="273">
                  <c:v>44500</c:v>
                </c:pt>
                <c:pt idx="274">
                  <c:v>44530</c:v>
                </c:pt>
                <c:pt idx="275">
                  <c:v>44561</c:v>
                </c:pt>
                <c:pt idx="276">
                  <c:v>44592</c:v>
                </c:pt>
                <c:pt idx="277">
                  <c:v>44620</c:v>
                </c:pt>
                <c:pt idx="278">
                  <c:v>44651</c:v>
                </c:pt>
                <c:pt idx="279">
                  <c:v>44681</c:v>
                </c:pt>
                <c:pt idx="280">
                  <c:v>44712</c:v>
                </c:pt>
                <c:pt idx="281">
                  <c:v>44742</c:v>
                </c:pt>
                <c:pt idx="282">
                  <c:v>44773</c:v>
                </c:pt>
                <c:pt idx="283">
                  <c:v>44804</c:v>
                </c:pt>
                <c:pt idx="284">
                  <c:v>44834</c:v>
                </c:pt>
                <c:pt idx="285">
                  <c:v>44865</c:v>
                </c:pt>
                <c:pt idx="286">
                  <c:v>44895</c:v>
                </c:pt>
                <c:pt idx="287">
                  <c:v>44926</c:v>
                </c:pt>
                <c:pt idx="288">
                  <c:v>44957</c:v>
                </c:pt>
                <c:pt idx="289">
                  <c:v>44985</c:v>
                </c:pt>
                <c:pt idx="290">
                  <c:v>45016</c:v>
                </c:pt>
                <c:pt idx="291">
                  <c:v>45046</c:v>
                </c:pt>
                <c:pt idx="292">
                  <c:v>45077</c:v>
                </c:pt>
              </c:numCache>
            </c:numRef>
          </c:xVal>
          <c:yVal>
            <c:numRef>
              <c:f>'U.S. EW &amp; VW'!$P$42:$P$334</c:f>
              <c:numCache>
                <c:formatCode>0.0%</c:formatCode>
                <c:ptCount val="293"/>
                <c:pt idx="0">
                  <c:v>7.3645030933126687E-2</c:v>
                </c:pt>
                <c:pt idx="1">
                  <c:v>7.356619246811924E-2</c:v>
                </c:pt>
                <c:pt idx="2">
                  <c:v>7.9419179646774252E-2</c:v>
                </c:pt>
                <c:pt idx="3">
                  <c:v>8.1402451766931394E-2</c:v>
                </c:pt>
                <c:pt idx="4">
                  <c:v>8.6255599696609897E-2</c:v>
                </c:pt>
                <c:pt idx="5">
                  <c:v>8.5831658722084425E-2</c:v>
                </c:pt>
                <c:pt idx="6">
                  <c:v>9.6557233052329439E-2</c:v>
                </c:pt>
                <c:pt idx="7">
                  <c:v>0.10849479610057311</c:v>
                </c:pt>
                <c:pt idx="8">
                  <c:v>0.11824101826934075</c:v>
                </c:pt>
                <c:pt idx="9">
                  <c:v>0.11147430371652223</c:v>
                </c:pt>
                <c:pt idx="10">
                  <c:v>9.9922573867441411E-2</c:v>
                </c:pt>
                <c:pt idx="11">
                  <c:v>8.8662977292893075E-2</c:v>
                </c:pt>
                <c:pt idx="12">
                  <c:v>9.6776060326818625E-2</c:v>
                </c:pt>
                <c:pt idx="13">
                  <c:v>0.10599338224562027</c:v>
                </c:pt>
                <c:pt idx="14">
                  <c:v>0.11057414009666311</c:v>
                </c:pt>
                <c:pt idx="15">
                  <c:v>0.10465676852796424</c:v>
                </c:pt>
                <c:pt idx="16">
                  <c:v>0.10487973291937869</c:v>
                </c:pt>
                <c:pt idx="17">
                  <c:v>0.11187467266049977</c:v>
                </c:pt>
                <c:pt idx="18">
                  <c:v>0.10796371651228664</c:v>
                </c:pt>
                <c:pt idx="19">
                  <c:v>0.10187312455847186</c:v>
                </c:pt>
                <c:pt idx="20">
                  <c:v>9.1730262344543512E-2</c:v>
                </c:pt>
                <c:pt idx="21">
                  <c:v>9.8192040935261016E-2</c:v>
                </c:pt>
                <c:pt idx="22">
                  <c:v>9.6078212735918767E-2</c:v>
                </c:pt>
                <c:pt idx="23">
                  <c:v>9.6488474989071538E-2</c:v>
                </c:pt>
                <c:pt idx="24">
                  <c:v>8.4576255136737943E-2</c:v>
                </c:pt>
                <c:pt idx="25">
                  <c:v>8.2619203614218151E-2</c:v>
                </c:pt>
                <c:pt idx="26">
                  <c:v>7.6732125271519402E-2</c:v>
                </c:pt>
                <c:pt idx="27">
                  <c:v>7.0117875503943106E-2</c:v>
                </c:pt>
                <c:pt idx="28">
                  <c:v>5.4392508025027153E-2</c:v>
                </c:pt>
                <c:pt idx="29">
                  <c:v>4.6357575239301951E-2</c:v>
                </c:pt>
                <c:pt idx="30">
                  <c:v>5.8918983369759426E-2</c:v>
                </c:pt>
                <c:pt idx="31">
                  <c:v>8.292999549113822E-2</c:v>
                </c:pt>
                <c:pt idx="32">
                  <c:v>9.8989737574975312E-2</c:v>
                </c:pt>
                <c:pt idx="33">
                  <c:v>8.2565316603444128E-2</c:v>
                </c:pt>
                <c:pt idx="34">
                  <c:v>5.9982890968847125E-2</c:v>
                </c:pt>
                <c:pt idx="35">
                  <c:v>3.9870762194849974E-2</c:v>
                </c:pt>
                <c:pt idx="36">
                  <c:v>4.2952756191807717E-2</c:v>
                </c:pt>
                <c:pt idx="37">
                  <c:v>5.4346420485278601E-2</c:v>
                </c:pt>
                <c:pt idx="38">
                  <c:v>7.2594419841005786E-2</c:v>
                </c:pt>
                <c:pt idx="39">
                  <c:v>8.0436955803951049E-2</c:v>
                </c:pt>
                <c:pt idx="40">
                  <c:v>8.2289494452418399E-2</c:v>
                </c:pt>
                <c:pt idx="41">
                  <c:v>7.2583343362964348E-2</c:v>
                </c:pt>
                <c:pt idx="42">
                  <c:v>6.5307281567595687E-2</c:v>
                </c:pt>
                <c:pt idx="43">
                  <c:v>5.7203223929292779E-2</c:v>
                </c:pt>
                <c:pt idx="44">
                  <c:v>6.1396187929559698E-2</c:v>
                </c:pt>
                <c:pt idx="45">
                  <c:v>8.099295046119237E-2</c:v>
                </c:pt>
                <c:pt idx="46">
                  <c:v>0.10876838289898894</c:v>
                </c:pt>
                <c:pt idx="47">
                  <c:v>0.13155667222733802</c:v>
                </c:pt>
                <c:pt idx="48">
                  <c:v>0.1262477300068523</c:v>
                </c:pt>
                <c:pt idx="49">
                  <c:v>0.11104837254628586</c:v>
                </c:pt>
                <c:pt idx="50">
                  <c:v>9.9722947881767166E-2</c:v>
                </c:pt>
                <c:pt idx="51">
                  <c:v>0.10736890000280686</c:v>
                </c:pt>
                <c:pt idx="52">
                  <c:v>0.11633544499955484</c:v>
                </c:pt>
                <c:pt idx="53">
                  <c:v>0.12003420194495984</c:v>
                </c:pt>
                <c:pt idx="54">
                  <c:v>0.11763781319604161</c:v>
                </c:pt>
                <c:pt idx="55">
                  <c:v>0.11626740858547491</c:v>
                </c:pt>
                <c:pt idx="56">
                  <c:v>0.11548389729404351</c:v>
                </c:pt>
                <c:pt idx="57">
                  <c:v>0.10873814318193276</c:v>
                </c:pt>
                <c:pt idx="58">
                  <c:v>9.6516644409654129E-2</c:v>
                </c:pt>
                <c:pt idx="59">
                  <c:v>9.1932743264742767E-2</c:v>
                </c:pt>
                <c:pt idx="60">
                  <c:v>0.10188066655558625</c:v>
                </c:pt>
                <c:pt idx="61">
                  <c:v>0.12379129742721839</c:v>
                </c:pt>
                <c:pt idx="62">
                  <c:v>0.13649266119530745</c:v>
                </c:pt>
                <c:pt idx="63">
                  <c:v>0.14206383788871446</c:v>
                </c:pt>
                <c:pt idx="64">
                  <c:v>0.13996464109333351</c:v>
                </c:pt>
                <c:pt idx="65">
                  <c:v>0.14879509896339194</c:v>
                </c:pt>
                <c:pt idx="66">
                  <c:v>0.15538701734537885</c:v>
                </c:pt>
                <c:pt idx="67">
                  <c:v>0.16206407028793257</c:v>
                </c:pt>
                <c:pt idx="68">
                  <c:v>0.1537690868347632</c:v>
                </c:pt>
                <c:pt idx="69">
                  <c:v>0.1410359214403849</c:v>
                </c:pt>
                <c:pt idx="70">
                  <c:v>0.13445895340047098</c:v>
                </c:pt>
                <c:pt idx="71">
                  <c:v>0.13919584582644373</c:v>
                </c:pt>
                <c:pt idx="72">
                  <c:v>0.15448788362622778</c:v>
                </c:pt>
                <c:pt idx="73">
                  <c:v>0.1625501252611552</c:v>
                </c:pt>
                <c:pt idx="74">
                  <c:v>0.16606011735275428</c:v>
                </c:pt>
                <c:pt idx="75">
                  <c:v>0.15971302780827101</c:v>
                </c:pt>
                <c:pt idx="76">
                  <c:v>0.15847280835400501</c:v>
                </c:pt>
                <c:pt idx="77">
                  <c:v>0.15116897079420988</c:v>
                </c:pt>
                <c:pt idx="78">
                  <c:v>0.14840843733167342</c:v>
                </c:pt>
                <c:pt idx="79">
                  <c:v>0.14618715750429012</c:v>
                </c:pt>
                <c:pt idx="80">
                  <c:v>0.15196400921104103</c:v>
                </c:pt>
                <c:pt idx="81">
                  <c:v>0.16281201317211624</c:v>
                </c:pt>
                <c:pt idx="82">
                  <c:v>0.16481257784880921</c:v>
                </c:pt>
                <c:pt idx="83">
                  <c:v>0.16490690509295014</c:v>
                </c:pt>
                <c:pt idx="84">
                  <c:v>0.15161253462401469</c:v>
                </c:pt>
                <c:pt idx="85">
                  <c:v>0.1404827479284978</c:v>
                </c:pt>
                <c:pt idx="86">
                  <c:v>0.12041512083925254</c:v>
                </c:pt>
                <c:pt idx="87">
                  <c:v>0.11187172921293387</c:v>
                </c:pt>
                <c:pt idx="88">
                  <c:v>0.10353214290660229</c:v>
                </c:pt>
                <c:pt idx="89">
                  <c:v>0.10382253886551851</c:v>
                </c:pt>
                <c:pt idx="90">
                  <c:v>9.1024703544973828E-2</c:v>
                </c:pt>
                <c:pt idx="91">
                  <c:v>7.2715252582618906E-2</c:v>
                </c:pt>
                <c:pt idx="92">
                  <c:v>4.9938626833306632E-2</c:v>
                </c:pt>
                <c:pt idx="93">
                  <c:v>3.4727349365205162E-2</c:v>
                </c:pt>
                <c:pt idx="94">
                  <c:v>3.6055254030263217E-2</c:v>
                </c:pt>
                <c:pt idx="95">
                  <c:v>3.6637724074579658E-2</c:v>
                </c:pt>
                <c:pt idx="96">
                  <c:v>4.2714671792599912E-2</c:v>
                </c:pt>
                <c:pt idx="97">
                  <c:v>3.9928001538575897E-2</c:v>
                </c:pt>
                <c:pt idx="98">
                  <c:v>4.5146640343723066E-2</c:v>
                </c:pt>
                <c:pt idx="99">
                  <c:v>4.6711434918936812E-2</c:v>
                </c:pt>
                <c:pt idx="100">
                  <c:v>4.4038712273818614E-2</c:v>
                </c:pt>
                <c:pt idx="101">
                  <c:v>4.0328144831066615E-2</c:v>
                </c:pt>
                <c:pt idx="102">
                  <c:v>4.0721087766904196E-2</c:v>
                </c:pt>
                <c:pt idx="103">
                  <c:v>5.0378501506276097E-2</c:v>
                </c:pt>
                <c:pt idx="104">
                  <c:v>5.1584497435219534E-2</c:v>
                </c:pt>
                <c:pt idx="105">
                  <c:v>4.0721411884227177E-2</c:v>
                </c:pt>
                <c:pt idx="106">
                  <c:v>2.1385377219693469E-2</c:v>
                </c:pt>
                <c:pt idx="107">
                  <c:v>9.4068393919173321E-3</c:v>
                </c:pt>
                <c:pt idx="108">
                  <c:v>3.3365929040918285E-3</c:v>
                </c:pt>
                <c:pt idx="109">
                  <c:v>-8.3087802792812804E-3</c:v>
                </c:pt>
                <c:pt idx="110">
                  <c:v>-2.7901416258346301E-2</c:v>
                </c:pt>
                <c:pt idx="111">
                  <c:v>-5.2802011484443301E-2</c:v>
                </c:pt>
                <c:pt idx="112">
                  <c:v>-6.2128435911591451E-2</c:v>
                </c:pt>
                <c:pt idx="113">
                  <c:v>-7.0304657588502573E-2</c:v>
                </c:pt>
                <c:pt idx="114">
                  <c:v>-7.0265871137094149E-2</c:v>
                </c:pt>
                <c:pt idx="115">
                  <c:v>-8.0806914993157508E-2</c:v>
                </c:pt>
                <c:pt idx="116">
                  <c:v>-9.0973266204690373E-2</c:v>
                </c:pt>
                <c:pt idx="117">
                  <c:v>-9.7903526308157351E-2</c:v>
                </c:pt>
                <c:pt idx="118">
                  <c:v>-0.11523461708240679</c:v>
                </c:pt>
                <c:pt idx="119">
                  <c:v>-0.12965497946646465</c:v>
                </c:pt>
                <c:pt idx="120">
                  <c:v>-0.15955815137305884</c:v>
                </c:pt>
                <c:pt idx="121">
                  <c:v>-0.17519572469008715</c:v>
                </c:pt>
                <c:pt idx="122">
                  <c:v>-0.19217964728139802</c:v>
                </c:pt>
                <c:pt idx="123">
                  <c:v>-0.19559900077938197</c:v>
                </c:pt>
                <c:pt idx="124">
                  <c:v>-0.19879038334060961</c:v>
                </c:pt>
                <c:pt idx="125">
                  <c:v>-0.19357612337817787</c:v>
                </c:pt>
                <c:pt idx="126">
                  <c:v>-0.19073809359177252</c:v>
                </c:pt>
                <c:pt idx="127">
                  <c:v>-0.19176573971750899</c:v>
                </c:pt>
                <c:pt idx="128">
                  <c:v>-0.1973573348364781</c:v>
                </c:pt>
                <c:pt idx="129">
                  <c:v>-0.20475697058609132</c:v>
                </c:pt>
                <c:pt idx="130">
                  <c:v>-0.18714893830192159</c:v>
                </c:pt>
                <c:pt idx="131">
                  <c:v>-0.16798329062261363</c:v>
                </c:pt>
                <c:pt idx="132">
                  <c:v>-0.13257708495115694</c:v>
                </c:pt>
                <c:pt idx="133">
                  <c:v>-0.10984598814447888</c:v>
                </c:pt>
                <c:pt idx="134">
                  <c:v>-8.650030821274024E-2</c:v>
                </c:pt>
                <c:pt idx="135">
                  <c:v>-8.3555200973574162E-2</c:v>
                </c:pt>
                <c:pt idx="136">
                  <c:v>-9.5047876876971693E-2</c:v>
                </c:pt>
                <c:pt idx="137">
                  <c:v>-0.11143105812517595</c:v>
                </c:pt>
                <c:pt idx="138">
                  <c:v>-0.11519845579941024</c:v>
                </c:pt>
                <c:pt idx="139">
                  <c:v>-0.10324948313917581</c:v>
                </c:pt>
                <c:pt idx="140">
                  <c:v>-8.1188742192899288E-2</c:v>
                </c:pt>
                <c:pt idx="141">
                  <c:v>-5.6856632765554527E-2</c:v>
                </c:pt>
                <c:pt idx="142">
                  <c:v>-4.8364415041902364E-2</c:v>
                </c:pt>
                <c:pt idx="143">
                  <c:v>-4.7824446799152431E-2</c:v>
                </c:pt>
                <c:pt idx="144">
                  <c:v>-6.9252670201291666E-2</c:v>
                </c:pt>
                <c:pt idx="145">
                  <c:v>-8.8049105292984708E-2</c:v>
                </c:pt>
                <c:pt idx="146">
                  <c:v>-9.2976907094478367E-2</c:v>
                </c:pt>
                <c:pt idx="147">
                  <c:v>-7.1344875958445519E-2</c:v>
                </c:pt>
                <c:pt idx="148">
                  <c:v>-4.0357187678905615E-2</c:v>
                </c:pt>
                <c:pt idx="149">
                  <c:v>-2.6233751820517126E-2</c:v>
                </c:pt>
                <c:pt idx="150">
                  <c:v>-2.6945387971308188E-2</c:v>
                </c:pt>
                <c:pt idx="151">
                  <c:v>-2.6718784028694542E-2</c:v>
                </c:pt>
                <c:pt idx="152">
                  <c:v>-1.0663096796607707E-2</c:v>
                </c:pt>
                <c:pt idx="153">
                  <c:v>7.611532979912905E-3</c:v>
                </c:pt>
                <c:pt idx="154">
                  <c:v>1.4002894416658584E-2</c:v>
                </c:pt>
                <c:pt idx="155">
                  <c:v>5.02799140515231E-3</c:v>
                </c:pt>
                <c:pt idx="156">
                  <c:v>-1.2156493754035269E-3</c:v>
                </c:pt>
                <c:pt idx="157">
                  <c:v>-4.0682259015965005E-3</c:v>
                </c:pt>
                <c:pt idx="158">
                  <c:v>7.0420548503289382E-3</c:v>
                </c:pt>
                <c:pt idx="159">
                  <c:v>8.1167605114389474E-3</c:v>
                </c:pt>
                <c:pt idx="160">
                  <c:v>1.3955167060313522E-2</c:v>
                </c:pt>
                <c:pt idx="161">
                  <c:v>1.9821543246853368E-2</c:v>
                </c:pt>
                <c:pt idx="162">
                  <c:v>3.0942718424783688E-2</c:v>
                </c:pt>
                <c:pt idx="163">
                  <c:v>3.2912559828763843E-2</c:v>
                </c:pt>
                <c:pt idx="164">
                  <c:v>2.8400958995372649E-2</c:v>
                </c:pt>
                <c:pt idx="165">
                  <c:v>3.2649068843700446E-2</c:v>
                </c:pt>
                <c:pt idx="166">
                  <c:v>4.1558818726078695E-2</c:v>
                </c:pt>
                <c:pt idx="167">
                  <c:v>5.354151165812282E-2</c:v>
                </c:pt>
                <c:pt idx="168">
                  <c:v>5.58024428500421E-2</c:v>
                </c:pt>
                <c:pt idx="169">
                  <c:v>5.8131175739094987E-2</c:v>
                </c:pt>
                <c:pt idx="170">
                  <c:v>5.6087972870430214E-2</c:v>
                </c:pt>
                <c:pt idx="171">
                  <c:v>6.8087318623810456E-2</c:v>
                </c:pt>
                <c:pt idx="172">
                  <c:v>7.7431193610797866E-2</c:v>
                </c:pt>
                <c:pt idx="173">
                  <c:v>9.04695725347191E-2</c:v>
                </c:pt>
                <c:pt idx="174">
                  <c:v>8.9000599438709305E-2</c:v>
                </c:pt>
                <c:pt idx="175">
                  <c:v>8.5711841791536125E-2</c:v>
                </c:pt>
                <c:pt idx="176">
                  <c:v>8.3478311148850626E-2</c:v>
                </c:pt>
                <c:pt idx="177">
                  <c:v>7.4258960382382222E-2</c:v>
                </c:pt>
                <c:pt idx="178">
                  <c:v>7.1831271783439732E-2</c:v>
                </c:pt>
                <c:pt idx="179">
                  <c:v>7.3806405034537281E-2</c:v>
                </c:pt>
                <c:pt idx="180">
                  <c:v>0.10029557694543234</c:v>
                </c:pt>
                <c:pt idx="181">
                  <c:v>0.11987577007703099</c:v>
                </c:pt>
                <c:pt idx="182">
                  <c:v>0.12598147126187453</c:v>
                </c:pt>
                <c:pt idx="183">
                  <c:v>0.10929773095079098</c:v>
                </c:pt>
                <c:pt idx="184">
                  <c:v>0.10169838235074402</c:v>
                </c:pt>
                <c:pt idx="185">
                  <c:v>9.9316012986166324E-2</c:v>
                </c:pt>
                <c:pt idx="186">
                  <c:v>0.10950960054436054</c:v>
                </c:pt>
                <c:pt idx="187">
                  <c:v>0.11367570380452041</c:v>
                </c:pt>
                <c:pt idx="188">
                  <c:v>0.11712279930591096</c:v>
                </c:pt>
                <c:pt idx="189">
                  <c:v>0.11638182002533926</c:v>
                </c:pt>
                <c:pt idx="190">
                  <c:v>0.11858967096743545</c:v>
                </c:pt>
                <c:pt idx="191">
                  <c:v>0.11480194521591414</c:v>
                </c:pt>
                <c:pt idx="192">
                  <c:v>0.10852991192853922</c:v>
                </c:pt>
                <c:pt idx="193">
                  <c:v>0.104769599116177</c:v>
                </c:pt>
                <c:pt idx="194">
                  <c:v>0.1070710849698493</c:v>
                </c:pt>
                <c:pt idx="195">
                  <c:v>0.11112912304261524</c:v>
                </c:pt>
                <c:pt idx="196">
                  <c:v>0.11208466265527517</c:v>
                </c:pt>
                <c:pt idx="197">
                  <c:v>0.11126623519472134</c:v>
                </c:pt>
                <c:pt idx="198">
                  <c:v>0.10871679426981729</c:v>
                </c:pt>
                <c:pt idx="199">
                  <c:v>0.10504462524503344</c:v>
                </c:pt>
                <c:pt idx="200">
                  <c:v>9.3107354438894729E-2</c:v>
                </c:pt>
                <c:pt idx="201">
                  <c:v>7.9137478126203753E-2</c:v>
                </c:pt>
                <c:pt idx="202">
                  <c:v>7.0311879381228959E-2</c:v>
                </c:pt>
                <c:pt idx="203">
                  <c:v>7.5479886905583493E-2</c:v>
                </c:pt>
                <c:pt idx="204">
                  <c:v>8.9756897070472963E-2</c:v>
                </c:pt>
                <c:pt idx="205">
                  <c:v>9.743966104447277E-2</c:v>
                </c:pt>
                <c:pt idx="206">
                  <c:v>9.0542515377395105E-2</c:v>
                </c:pt>
                <c:pt idx="207">
                  <c:v>7.4526218489730178E-2</c:v>
                </c:pt>
                <c:pt idx="208">
                  <c:v>6.6908493738768282E-2</c:v>
                </c:pt>
                <c:pt idx="209">
                  <c:v>6.7582928795323571E-2</c:v>
                </c:pt>
                <c:pt idx="210">
                  <c:v>8.0015356920017933E-2</c:v>
                </c:pt>
                <c:pt idx="211">
                  <c:v>8.8266867722808007E-2</c:v>
                </c:pt>
                <c:pt idx="212">
                  <c:v>9.803039569000549E-2</c:v>
                </c:pt>
                <c:pt idx="213">
                  <c:v>9.9980217574988206E-2</c:v>
                </c:pt>
                <c:pt idx="214">
                  <c:v>9.7788684967483164E-2</c:v>
                </c:pt>
                <c:pt idx="215">
                  <c:v>9.3127300749295205E-2</c:v>
                </c:pt>
                <c:pt idx="216">
                  <c:v>9.1192869177582292E-2</c:v>
                </c:pt>
                <c:pt idx="217">
                  <c:v>0.10706580456042425</c:v>
                </c:pt>
                <c:pt idx="218">
                  <c:v>0.12317299370025059</c:v>
                </c:pt>
                <c:pt idx="219">
                  <c:v>0.14165226184903457</c:v>
                </c:pt>
                <c:pt idx="220">
                  <c:v>0.14584210454083912</c:v>
                </c:pt>
                <c:pt idx="221">
                  <c:v>0.15505874650846807</c:v>
                </c:pt>
                <c:pt idx="222">
                  <c:v>0.14311066273250073</c:v>
                </c:pt>
                <c:pt idx="223">
                  <c:v>0.13023656365887537</c:v>
                </c:pt>
                <c:pt idx="224">
                  <c:v>0.10927447323457296</c:v>
                </c:pt>
                <c:pt idx="225">
                  <c:v>0.10944084548752042</c:v>
                </c:pt>
                <c:pt idx="226">
                  <c:v>0.11823080082449922</c:v>
                </c:pt>
                <c:pt idx="227">
                  <c:v>0.12785447533435534</c:v>
                </c:pt>
                <c:pt idx="228">
                  <c:v>0.12275360399351709</c:v>
                </c:pt>
                <c:pt idx="229">
                  <c:v>9.5054362322300578E-2</c:v>
                </c:pt>
                <c:pt idx="230">
                  <c:v>6.9426330194727104E-2</c:v>
                </c:pt>
                <c:pt idx="231">
                  <c:v>5.8057950446686712E-2</c:v>
                </c:pt>
                <c:pt idx="232">
                  <c:v>5.6349398662509653E-2</c:v>
                </c:pt>
                <c:pt idx="233">
                  <c:v>5.5357212640865683E-2</c:v>
                </c:pt>
                <c:pt idx="234">
                  <c:v>4.8899207295668656E-2</c:v>
                </c:pt>
                <c:pt idx="235">
                  <c:v>5.1218261478781058E-2</c:v>
                </c:pt>
                <c:pt idx="236">
                  <c:v>5.6832964442188105E-2</c:v>
                </c:pt>
                <c:pt idx="237">
                  <c:v>6.840341150761331E-2</c:v>
                </c:pt>
                <c:pt idx="238">
                  <c:v>6.8525649197985095E-2</c:v>
                </c:pt>
                <c:pt idx="239">
                  <c:v>6.1906785223548866E-2</c:v>
                </c:pt>
                <c:pt idx="240">
                  <c:v>5.0496903599785981E-2</c:v>
                </c:pt>
                <c:pt idx="241">
                  <c:v>5.2405504619801535E-2</c:v>
                </c:pt>
                <c:pt idx="242">
                  <c:v>6.6291564898361077E-2</c:v>
                </c:pt>
                <c:pt idx="243">
                  <c:v>7.3201977311047717E-2</c:v>
                </c:pt>
                <c:pt idx="244">
                  <c:v>7.1634810182124919E-2</c:v>
                </c:pt>
                <c:pt idx="245">
                  <c:v>5.4764335701082745E-2</c:v>
                </c:pt>
                <c:pt idx="246">
                  <c:v>5.3413786150269704E-2</c:v>
                </c:pt>
                <c:pt idx="247">
                  <c:v>5.6766141191247899E-2</c:v>
                </c:pt>
                <c:pt idx="248">
                  <c:v>6.8276560255347896E-2</c:v>
                </c:pt>
                <c:pt idx="249">
                  <c:v>5.9293041344178565E-2</c:v>
                </c:pt>
                <c:pt idx="250">
                  <c:v>4.7453872078926151E-2</c:v>
                </c:pt>
                <c:pt idx="251">
                  <c:v>4.351991490940077E-2</c:v>
                </c:pt>
                <c:pt idx="252">
                  <c:v>5.3205721014513596E-2</c:v>
                </c:pt>
                <c:pt idx="253">
                  <c:v>7.3427079805158391E-2</c:v>
                </c:pt>
                <c:pt idx="254">
                  <c:v>8.0330134496360506E-2</c:v>
                </c:pt>
                <c:pt idx="255">
                  <c:v>7.4250523991906237E-2</c:v>
                </c:pt>
                <c:pt idx="256">
                  <c:v>5.2428924913033637E-2</c:v>
                </c:pt>
                <c:pt idx="257">
                  <c:v>3.9593218308572986E-2</c:v>
                </c:pt>
                <c:pt idx="258">
                  <c:v>3.0236248781571939E-2</c:v>
                </c:pt>
                <c:pt idx="259">
                  <c:v>3.4177450262459219E-2</c:v>
                </c:pt>
                <c:pt idx="260">
                  <c:v>4.695394403535369E-2</c:v>
                </c:pt>
                <c:pt idx="261">
                  <c:v>7.4140695057399286E-2</c:v>
                </c:pt>
                <c:pt idx="262">
                  <c:v>9.4895117235796134E-2</c:v>
                </c:pt>
                <c:pt idx="263">
                  <c:v>9.9412431079414887E-2</c:v>
                </c:pt>
                <c:pt idx="264">
                  <c:v>8.3482274881485408E-2</c:v>
                </c:pt>
                <c:pt idx="265">
                  <c:v>6.4351544307623465E-2</c:v>
                </c:pt>
                <c:pt idx="266">
                  <c:v>6.7004074497222454E-2</c:v>
                </c:pt>
                <c:pt idx="267">
                  <c:v>8.433153879375932E-2</c:v>
                </c:pt>
                <c:pt idx="268">
                  <c:v>0.11188085629967381</c:v>
                </c:pt>
                <c:pt idx="269">
                  <c:v>0.13233633357100016</c:v>
                </c:pt>
                <c:pt idx="270">
                  <c:v>0.15083667380111287</c:v>
                </c:pt>
                <c:pt idx="271">
                  <c:v>0.1578267813928127</c:v>
                </c:pt>
                <c:pt idx="272">
                  <c:v>0.15755342725546639</c:v>
                </c:pt>
                <c:pt idx="273">
                  <c:v>0.15657011734236481</c:v>
                </c:pt>
                <c:pt idx="274">
                  <c:v>0.16146200233058172</c:v>
                </c:pt>
                <c:pt idx="275">
                  <c:v>0.16288137520649637</c:v>
                </c:pt>
                <c:pt idx="276">
                  <c:v>0.15754168481078734</c:v>
                </c:pt>
                <c:pt idx="277">
                  <c:v>0.14973986779266046</c:v>
                </c:pt>
                <c:pt idx="278">
                  <c:v>0.15579506850777003</c:v>
                </c:pt>
                <c:pt idx="279">
                  <c:v>0.17562335282778219</c:v>
                </c:pt>
                <c:pt idx="280">
                  <c:v>0.1904196764526418</c:v>
                </c:pt>
                <c:pt idx="281">
                  <c:v>0.18926668306361893</c:v>
                </c:pt>
                <c:pt idx="282">
                  <c:v>0.16867221652272057</c:v>
                </c:pt>
                <c:pt idx="283">
                  <c:v>0.14753177204574497</c:v>
                </c:pt>
                <c:pt idx="284">
                  <c:v>0.1279244625425846</c:v>
                </c:pt>
                <c:pt idx="285">
                  <c:v>0.10534259764001042</c:v>
                </c:pt>
                <c:pt idx="286">
                  <c:v>7.4143349096022826E-2</c:v>
                </c:pt>
                <c:pt idx="287">
                  <c:v>4.9521752179491285E-2</c:v>
                </c:pt>
                <c:pt idx="288">
                  <c:v>4.7206443890833283E-2</c:v>
                </c:pt>
                <c:pt idx="289">
                  <c:v>5.3713000451490966E-2</c:v>
                </c:pt>
                <c:pt idx="290">
                  <c:v>5.2476969381669125E-2</c:v>
                </c:pt>
                <c:pt idx="291">
                  <c:v>2.8590333867042128E-2</c:v>
                </c:pt>
                <c:pt idx="292">
                  <c:v>8.1362493666876645E-3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71-472C-BDC7-A4BC9A27D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5077"/>
          <c:min val="36191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low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  <a:endParaRPr lang="en-US" sz="1100"/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TransactionActivity!$N$2:$N$282</c:f>
              <c:numCache>
                <c:formatCode>m/d/yyyy</c:formatCode>
                <c:ptCount val="281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</c:numCache>
            </c:numRef>
          </c:cat>
          <c:val>
            <c:numRef>
              <c:f>TransactionActivity!$P$2:$P$282</c:f>
              <c:numCache>
                <c:formatCode>#,##0</c:formatCode>
                <c:ptCount val="281"/>
                <c:pt idx="0">
                  <c:v>21</c:v>
                </c:pt>
                <c:pt idx="1">
                  <c:v>24</c:v>
                </c:pt>
                <c:pt idx="2">
                  <c:v>35</c:v>
                </c:pt>
                <c:pt idx="3">
                  <c:v>29</c:v>
                </c:pt>
                <c:pt idx="4">
                  <c:v>34</c:v>
                </c:pt>
                <c:pt idx="5">
                  <c:v>43</c:v>
                </c:pt>
                <c:pt idx="6">
                  <c:v>27</c:v>
                </c:pt>
                <c:pt idx="7">
                  <c:v>41</c:v>
                </c:pt>
                <c:pt idx="8">
                  <c:v>46</c:v>
                </c:pt>
                <c:pt idx="9">
                  <c:v>43</c:v>
                </c:pt>
                <c:pt idx="10">
                  <c:v>49</c:v>
                </c:pt>
                <c:pt idx="11">
                  <c:v>95</c:v>
                </c:pt>
                <c:pt idx="12">
                  <c:v>42</c:v>
                </c:pt>
                <c:pt idx="13">
                  <c:v>32</c:v>
                </c:pt>
                <c:pt idx="14">
                  <c:v>44</c:v>
                </c:pt>
                <c:pt idx="15">
                  <c:v>40</c:v>
                </c:pt>
                <c:pt idx="16">
                  <c:v>60</c:v>
                </c:pt>
                <c:pt idx="17">
                  <c:v>57</c:v>
                </c:pt>
                <c:pt idx="18">
                  <c:v>42</c:v>
                </c:pt>
                <c:pt idx="19">
                  <c:v>48</c:v>
                </c:pt>
                <c:pt idx="20">
                  <c:v>42</c:v>
                </c:pt>
                <c:pt idx="21">
                  <c:v>41</c:v>
                </c:pt>
                <c:pt idx="22">
                  <c:v>42</c:v>
                </c:pt>
                <c:pt idx="23">
                  <c:v>59</c:v>
                </c:pt>
                <c:pt idx="24">
                  <c:v>40</c:v>
                </c:pt>
                <c:pt idx="25">
                  <c:v>27</c:v>
                </c:pt>
                <c:pt idx="26">
                  <c:v>58</c:v>
                </c:pt>
                <c:pt idx="27">
                  <c:v>36</c:v>
                </c:pt>
                <c:pt idx="28">
                  <c:v>59</c:v>
                </c:pt>
                <c:pt idx="29">
                  <c:v>69</c:v>
                </c:pt>
                <c:pt idx="30">
                  <c:v>49</c:v>
                </c:pt>
                <c:pt idx="31">
                  <c:v>64</c:v>
                </c:pt>
                <c:pt idx="32">
                  <c:v>68</c:v>
                </c:pt>
                <c:pt idx="33">
                  <c:v>67</c:v>
                </c:pt>
                <c:pt idx="34">
                  <c:v>68</c:v>
                </c:pt>
                <c:pt idx="35">
                  <c:v>110</c:v>
                </c:pt>
                <c:pt idx="36">
                  <c:v>67</c:v>
                </c:pt>
                <c:pt idx="37">
                  <c:v>69</c:v>
                </c:pt>
                <c:pt idx="38">
                  <c:v>75</c:v>
                </c:pt>
                <c:pt idx="39">
                  <c:v>79</c:v>
                </c:pt>
                <c:pt idx="40">
                  <c:v>83</c:v>
                </c:pt>
                <c:pt idx="41">
                  <c:v>75</c:v>
                </c:pt>
                <c:pt idx="42">
                  <c:v>102</c:v>
                </c:pt>
                <c:pt idx="43">
                  <c:v>89</c:v>
                </c:pt>
                <c:pt idx="44">
                  <c:v>104</c:v>
                </c:pt>
                <c:pt idx="45">
                  <c:v>107</c:v>
                </c:pt>
                <c:pt idx="46">
                  <c:v>74</c:v>
                </c:pt>
                <c:pt idx="47">
                  <c:v>169</c:v>
                </c:pt>
                <c:pt idx="48">
                  <c:v>101</c:v>
                </c:pt>
                <c:pt idx="49">
                  <c:v>84</c:v>
                </c:pt>
                <c:pt idx="50">
                  <c:v>135</c:v>
                </c:pt>
                <c:pt idx="51">
                  <c:v>102</c:v>
                </c:pt>
                <c:pt idx="52">
                  <c:v>116</c:v>
                </c:pt>
                <c:pt idx="53">
                  <c:v>134</c:v>
                </c:pt>
                <c:pt idx="54">
                  <c:v>143</c:v>
                </c:pt>
                <c:pt idx="55">
                  <c:v>121</c:v>
                </c:pt>
                <c:pt idx="56">
                  <c:v>129</c:v>
                </c:pt>
                <c:pt idx="57">
                  <c:v>157</c:v>
                </c:pt>
                <c:pt idx="58">
                  <c:v>144</c:v>
                </c:pt>
                <c:pt idx="59">
                  <c:v>211</c:v>
                </c:pt>
                <c:pt idx="60">
                  <c:v>123</c:v>
                </c:pt>
                <c:pt idx="61">
                  <c:v>126</c:v>
                </c:pt>
                <c:pt idx="62">
                  <c:v>142</c:v>
                </c:pt>
                <c:pt idx="63">
                  <c:v>154</c:v>
                </c:pt>
                <c:pt idx="64">
                  <c:v>173</c:v>
                </c:pt>
                <c:pt idx="65">
                  <c:v>203</c:v>
                </c:pt>
                <c:pt idx="66">
                  <c:v>188</c:v>
                </c:pt>
                <c:pt idx="67">
                  <c:v>202</c:v>
                </c:pt>
                <c:pt idx="68">
                  <c:v>239</c:v>
                </c:pt>
                <c:pt idx="69">
                  <c:v>167</c:v>
                </c:pt>
                <c:pt idx="70">
                  <c:v>181</c:v>
                </c:pt>
                <c:pt idx="71">
                  <c:v>241</c:v>
                </c:pt>
                <c:pt idx="72">
                  <c:v>173</c:v>
                </c:pt>
                <c:pt idx="73">
                  <c:v>131</c:v>
                </c:pt>
                <c:pt idx="74">
                  <c:v>195</c:v>
                </c:pt>
                <c:pt idx="75">
                  <c:v>148</c:v>
                </c:pt>
                <c:pt idx="76">
                  <c:v>157</c:v>
                </c:pt>
                <c:pt idx="77">
                  <c:v>194</c:v>
                </c:pt>
                <c:pt idx="78">
                  <c:v>168</c:v>
                </c:pt>
                <c:pt idx="79">
                  <c:v>176</c:v>
                </c:pt>
                <c:pt idx="80">
                  <c:v>170</c:v>
                </c:pt>
                <c:pt idx="81">
                  <c:v>147</c:v>
                </c:pt>
                <c:pt idx="82">
                  <c:v>154</c:v>
                </c:pt>
                <c:pt idx="83">
                  <c:v>226</c:v>
                </c:pt>
                <c:pt idx="84">
                  <c:v>163</c:v>
                </c:pt>
                <c:pt idx="85">
                  <c:v>145</c:v>
                </c:pt>
                <c:pt idx="86">
                  <c:v>175</c:v>
                </c:pt>
                <c:pt idx="87">
                  <c:v>169</c:v>
                </c:pt>
                <c:pt idx="88">
                  <c:v>192</c:v>
                </c:pt>
                <c:pt idx="89">
                  <c:v>209</c:v>
                </c:pt>
                <c:pt idx="90">
                  <c:v>181</c:v>
                </c:pt>
                <c:pt idx="91">
                  <c:v>197</c:v>
                </c:pt>
                <c:pt idx="92">
                  <c:v>150</c:v>
                </c:pt>
                <c:pt idx="93">
                  <c:v>127</c:v>
                </c:pt>
                <c:pt idx="94">
                  <c:v>129</c:v>
                </c:pt>
                <c:pt idx="95">
                  <c:v>153</c:v>
                </c:pt>
                <c:pt idx="96">
                  <c:v>109</c:v>
                </c:pt>
                <c:pt idx="97">
                  <c:v>88</c:v>
                </c:pt>
                <c:pt idx="98">
                  <c:v>79</c:v>
                </c:pt>
                <c:pt idx="99">
                  <c:v>97</c:v>
                </c:pt>
                <c:pt idx="100">
                  <c:v>91</c:v>
                </c:pt>
                <c:pt idx="101">
                  <c:v>96</c:v>
                </c:pt>
                <c:pt idx="102">
                  <c:v>100</c:v>
                </c:pt>
                <c:pt idx="103">
                  <c:v>80</c:v>
                </c:pt>
                <c:pt idx="104">
                  <c:v>84</c:v>
                </c:pt>
                <c:pt idx="105">
                  <c:v>69</c:v>
                </c:pt>
                <c:pt idx="106">
                  <c:v>42</c:v>
                </c:pt>
                <c:pt idx="107">
                  <c:v>88</c:v>
                </c:pt>
                <c:pt idx="108">
                  <c:v>46</c:v>
                </c:pt>
                <c:pt idx="109">
                  <c:v>32</c:v>
                </c:pt>
                <c:pt idx="110">
                  <c:v>48</c:v>
                </c:pt>
                <c:pt idx="111">
                  <c:v>48</c:v>
                </c:pt>
                <c:pt idx="112">
                  <c:v>33</c:v>
                </c:pt>
                <c:pt idx="113">
                  <c:v>62</c:v>
                </c:pt>
                <c:pt idx="114">
                  <c:v>49</c:v>
                </c:pt>
                <c:pt idx="115">
                  <c:v>54</c:v>
                </c:pt>
                <c:pt idx="116">
                  <c:v>70</c:v>
                </c:pt>
                <c:pt idx="117">
                  <c:v>77</c:v>
                </c:pt>
                <c:pt idx="118">
                  <c:v>70</c:v>
                </c:pt>
                <c:pt idx="119">
                  <c:v>137</c:v>
                </c:pt>
                <c:pt idx="120">
                  <c:v>56</c:v>
                </c:pt>
                <c:pt idx="121">
                  <c:v>50</c:v>
                </c:pt>
                <c:pt idx="122">
                  <c:v>74</c:v>
                </c:pt>
                <c:pt idx="123">
                  <c:v>80</c:v>
                </c:pt>
                <c:pt idx="124">
                  <c:v>94</c:v>
                </c:pt>
                <c:pt idx="125">
                  <c:v>123</c:v>
                </c:pt>
                <c:pt idx="126">
                  <c:v>101</c:v>
                </c:pt>
                <c:pt idx="127">
                  <c:v>99</c:v>
                </c:pt>
                <c:pt idx="128">
                  <c:v>137</c:v>
                </c:pt>
                <c:pt idx="129">
                  <c:v>102</c:v>
                </c:pt>
                <c:pt idx="130">
                  <c:v>134</c:v>
                </c:pt>
                <c:pt idx="131">
                  <c:v>224</c:v>
                </c:pt>
                <c:pt idx="132">
                  <c:v>108</c:v>
                </c:pt>
                <c:pt idx="133">
                  <c:v>103</c:v>
                </c:pt>
                <c:pt idx="134">
                  <c:v>130</c:v>
                </c:pt>
                <c:pt idx="135">
                  <c:v>142</c:v>
                </c:pt>
                <c:pt idx="136">
                  <c:v>161</c:v>
                </c:pt>
                <c:pt idx="137">
                  <c:v>200</c:v>
                </c:pt>
                <c:pt idx="138">
                  <c:v>160</c:v>
                </c:pt>
                <c:pt idx="139">
                  <c:v>155</c:v>
                </c:pt>
                <c:pt idx="140">
                  <c:v>162</c:v>
                </c:pt>
                <c:pt idx="141">
                  <c:v>159</c:v>
                </c:pt>
                <c:pt idx="142">
                  <c:v>128</c:v>
                </c:pt>
                <c:pt idx="143">
                  <c:v>233</c:v>
                </c:pt>
                <c:pt idx="144">
                  <c:v>120</c:v>
                </c:pt>
                <c:pt idx="145">
                  <c:v>140</c:v>
                </c:pt>
                <c:pt idx="146">
                  <c:v>178</c:v>
                </c:pt>
                <c:pt idx="147">
                  <c:v>142</c:v>
                </c:pt>
                <c:pt idx="148">
                  <c:v>173</c:v>
                </c:pt>
                <c:pt idx="149">
                  <c:v>192</c:v>
                </c:pt>
                <c:pt idx="150">
                  <c:v>172</c:v>
                </c:pt>
                <c:pt idx="151">
                  <c:v>187</c:v>
                </c:pt>
                <c:pt idx="152">
                  <c:v>151</c:v>
                </c:pt>
                <c:pt idx="153">
                  <c:v>165</c:v>
                </c:pt>
                <c:pt idx="154">
                  <c:v>218</c:v>
                </c:pt>
                <c:pt idx="155">
                  <c:v>364</c:v>
                </c:pt>
                <c:pt idx="156">
                  <c:v>130</c:v>
                </c:pt>
                <c:pt idx="157">
                  <c:v>118</c:v>
                </c:pt>
                <c:pt idx="158">
                  <c:v>175</c:v>
                </c:pt>
                <c:pt idx="159">
                  <c:v>187</c:v>
                </c:pt>
                <c:pt idx="160">
                  <c:v>196</c:v>
                </c:pt>
                <c:pt idx="161">
                  <c:v>252</c:v>
                </c:pt>
                <c:pt idx="162">
                  <c:v>198</c:v>
                </c:pt>
                <c:pt idx="163">
                  <c:v>243</c:v>
                </c:pt>
                <c:pt idx="164">
                  <c:v>195</c:v>
                </c:pt>
                <c:pt idx="165">
                  <c:v>221</c:v>
                </c:pt>
                <c:pt idx="166">
                  <c:v>200</c:v>
                </c:pt>
                <c:pt idx="167">
                  <c:v>366</c:v>
                </c:pt>
                <c:pt idx="168">
                  <c:v>185</c:v>
                </c:pt>
                <c:pt idx="169">
                  <c:v>159</c:v>
                </c:pt>
                <c:pt idx="170">
                  <c:v>220</c:v>
                </c:pt>
                <c:pt idx="171">
                  <c:v>197</c:v>
                </c:pt>
                <c:pt idx="172">
                  <c:v>230</c:v>
                </c:pt>
                <c:pt idx="173">
                  <c:v>272</c:v>
                </c:pt>
                <c:pt idx="174">
                  <c:v>278</c:v>
                </c:pt>
                <c:pt idx="175">
                  <c:v>235</c:v>
                </c:pt>
                <c:pt idx="176">
                  <c:v>263</c:v>
                </c:pt>
                <c:pt idx="177">
                  <c:v>294</c:v>
                </c:pt>
                <c:pt idx="178">
                  <c:v>239</c:v>
                </c:pt>
                <c:pt idx="179">
                  <c:v>391</c:v>
                </c:pt>
                <c:pt idx="180">
                  <c:v>231</c:v>
                </c:pt>
                <c:pt idx="181">
                  <c:v>201</c:v>
                </c:pt>
                <c:pt idx="182">
                  <c:v>238</c:v>
                </c:pt>
                <c:pt idx="183">
                  <c:v>225</c:v>
                </c:pt>
                <c:pt idx="184">
                  <c:v>247</c:v>
                </c:pt>
                <c:pt idx="185">
                  <c:v>301</c:v>
                </c:pt>
                <c:pt idx="186">
                  <c:v>299</c:v>
                </c:pt>
                <c:pt idx="187">
                  <c:v>261</c:v>
                </c:pt>
                <c:pt idx="188">
                  <c:v>285</c:v>
                </c:pt>
                <c:pt idx="189">
                  <c:v>313</c:v>
                </c:pt>
                <c:pt idx="190">
                  <c:v>243</c:v>
                </c:pt>
                <c:pt idx="191">
                  <c:v>416</c:v>
                </c:pt>
                <c:pt idx="192">
                  <c:v>236</c:v>
                </c:pt>
                <c:pt idx="193">
                  <c:v>230</c:v>
                </c:pt>
                <c:pt idx="194">
                  <c:v>290</c:v>
                </c:pt>
                <c:pt idx="195">
                  <c:v>214</c:v>
                </c:pt>
                <c:pt idx="196">
                  <c:v>267</c:v>
                </c:pt>
                <c:pt idx="197">
                  <c:v>365</c:v>
                </c:pt>
                <c:pt idx="198">
                  <c:v>271</c:v>
                </c:pt>
                <c:pt idx="199">
                  <c:v>293</c:v>
                </c:pt>
                <c:pt idx="200">
                  <c:v>323</c:v>
                </c:pt>
                <c:pt idx="201">
                  <c:v>277</c:v>
                </c:pt>
                <c:pt idx="202">
                  <c:v>315</c:v>
                </c:pt>
                <c:pt idx="203">
                  <c:v>378</c:v>
                </c:pt>
                <c:pt idx="204">
                  <c:v>282</c:v>
                </c:pt>
                <c:pt idx="205">
                  <c:v>209</c:v>
                </c:pt>
                <c:pt idx="206">
                  <c:v>269</c:v>
                </c:pt>
                <c:pt idx="207">
                  <c:v>237</c:v>
                </c:pt>
                <c:pt idx="208">
                  <c:v>273</c:v>
                </c:pt>
                <c:pt idx="209">
                  <c:v>359</c:v>
                </c:pt>
                <c:pt idx="210">
                  <c:v>268</c:v>
                </c:pt>
                <c:pt idx="211">
                  <c:v>295</c:v>
                </c:pt>
                <c:pt idx="212">
                  <c:v>290</c:v>
                </c:pt>
                <c:pt idx="213">
                  <c:v>307</c:v>
                </c:pt>
                <c:pt idx="214">
                  <c:v>276</c:v>
                </c:pt>
                <c:pt idx="215">
                  <c:v>344</c:v>
                </c:pt>
                <c:pt idx="216">
                  <c:v>270</c:v>
                </c:pt>
                <c:pt idx="217">
                  <c:v>237</c:v>
                </c:pt>
                <c:pt idx="218">
                  <c:v>272</c:v>
                </c:pt>
                <c:pt idx="219">
                  <c:v>247</c:v>
                </c:pt>
                <c:pt idx="220">
                  <c:v>275</c:v>
                </c:pt>
                <c:pt idx="221">
                  <c:v>309</c:v>
                </c:pt>
                <c:pt idx="222">
                  <c:v>303</c:v>
                </c:pt>
                <c:pt idx="223">
                  <c:v>339</c:v>
                </c:pt>
                <c:pt idx="224">
                  <c:v>247</c:v>
                </c:pt>
                <c:pt idx="225">
                  <c:v>321</c:v>
                </c:pt>
                <c:pt idx="226">
                  <c:v>320</c:v>
                </c:pt>
                <c:pt idx="227">
                  <c:v>394</c:v>
                </c:pt>
                <c:pt idx="228">
                  <c:v>242</c:v>
                </c:pt>
                <c:pt idx="229">
                  <c:v>227</c:v>
                </c:pt>
                <c:pt idx="230">
                  <c:v>255</c:v>
                </c:pt>
                <c:pt idx="231">
                  <c:v>245</c:v>
                </c:pt>
                <c:pt idx="232">
                  <c:v>317</c:v>
                </c:pt>
                <c:pt idx="233">
                  <c:v>335</c:v>
                </c:pt>
                <c:pt idx="234">
                  <c:v>312</c:v>
                </c:pt>
                <c:pt idx="235">
                  <c:v>345</c:v>
                </c:pt>
                <c:pt idx="236">
                  <c:v>345</c:v>
                </c:pt>
                <c:pt idx="237">
                  <c:v>315</c:v>
                </c:pt>
                <c:pt idx="238">
                  <c:v>286</c:v>
                </c:pt>
                <c:pt idx="239">
                  <c:v>425</c:v>
                </c:pt>
                <c:pt idx="240">
                  <c:v>269</c:v>
                </c:pt>
                <c:pt idx="241">
                  <c:v>239</c:v>
                </c:pt>
                <c:pt idx="242">
                  <c:v>214</c:v>
                </c:pt>
                <c:pt idx="243">
                  <c:v>122</c:v>
                </c:pt>
                <c:pt idx="244">
                  <c:v>106</c:v>
                </c:pt>
                <c:pt idx="245">
                  <c:v>142</c:v>
                </c:pt>
                <c:pt idx="246">
                  <c:v>158</c:v>
                </c:pt>
                <c:pt idx="247">
                  <c:v>153</c:v>
                </c:pt>
                <c:pt idx="248">
                  <c:v>231</c:v>
                </c:pt>
                <c:pt idx="249">
                  <c:v>257</c:v>
                </c:pt>
                <c:pt idx="250">
                  <c:v>227</c:v>
                </c:pt>
                <c:pt idx="251">
                  <c:v>478</c:v>
                </c:pt>
                <c:pt idx="252">
                  <c:v>234</c:v>
                </c:pt>
                <c:pt idx="253">
                  <c:v>192</c:v>
                </c:pt>
                <c:pt idx="254">
                  <c:v>262</c:v>
                </c:pt>
                <c:pt idx="255">
                  <c:v>330</c:v>
                </c:pt>
                <c:pt idx="256">
                  <c:v>305</c:v>
                </c:pt>
                <c:pt idx="257">
                  <c:v>381</c:v>
                </c:pt>
                <c:pt idx="258">
                  <c:v>354</c:v>
                </c:pt>
                <c:pt idx="259">
                  <c:v>400</c:v>
                </c:pt>
                <c:pt idx="260">
                  <c:v>420</c:v>
                </c:pt>
                <c:pt idx="261">
                  <c:v>412</c:v>
                </c:pt>
                <c:pt idx="262">
                  <c:v>405</c:v>
                </c:pt>
                <c:pt idx="263">
                  <c:v>787</c:v>
                </c:pt>
                <c:pt idx="264">
                  <c:v>275</c:v>
                </c:pt>
                <c:pt idx="265">
                  <c:v>281</c:v>
                </c:pt>
                <c:pt idx="266">
                  <c:v>374</c:v>
                </c:pt>
                <c:pt idx="267">
                  <c:v>349</c:v>
                </c:pt>
                <c:pt idx="268">
                  <c:v>349</c:v>
                </c:pt>
                <c:pt idx="269">
                  <c:v>423</c:v>
                </c:pt>
                <c:pt idx="270">
                  <c:v>336</c:v>
                </c:pt>
                <c:pt idx="271">
                  <c:v>305</c:v>
                </c:pt>
                <c:pt idx="272">
                  <c:v>289</c:v>
                </c:pt>
                <c:pt idx="273">
                  <c:v>263</c:v>
                </c:pt>
                <c:pt idx="274">
                  <c:v>248</c:v>
                </c:pt>
                <c:pt idx="275">
                  <c:v>289</c:v>
                </c:pt>
                <c:pt idx="276">
                  <c:v>140</c:v>
                </c:pt>
                <c:pt idx="277">
                  <c:v>137</c:v>
                </c:pt>
                <c:pt idx="278">
                  <c:v>172</c:v>
                </c:pt>
                <c:pt idx="279">
                  <c:v>126</c:v>
                </c:pt>
                <c:pt idx="280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A3-48E9-85EE-FA2CF4BF627B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TransactionActivity!$N$2:$N$282</c:f>
              <c:numCache>
                <c:formatCode>m/d/yyyy</c:formatCode>
                <c:ptCount val="281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</c:numCache>
            </c:numRef>
          </c:cat>
          <c:val>
            <c:numRef>
              <c:f>TransactionActivity!$Q$2:$Q$282</c:f>
              <c:numCache>
                <c:formatCode>#,##0</c:formatCode>
                <c:ptCount val="281"/>
                <c:pt idx="0">
                  <c:v>172</c:v>
                </c:pt>
                <c:pt idx="1">
                  <c:v>129</c:v>
                </c:pt>
                <c:pt idx="2">
                  <c:v>194</c:v>
                </c:pt>
                <c:pt idx="3">
                  <c:v>154</c:v>
                </c:pt>
                <c:pt idx="4">
                  <c:v>178</c:v>
                </c:pt>
                <c:pt idx="5">
                  <c:v>200</c:v>
                </c:pt>
                <c:pt idx="6">
                  <c:v>178</c:v>
                </c:pt>
                <c:pt idx="7">
                  <c:v>197</c:v>
                </c:pt>
                <c:pt idx="8">
                  <c:v>183</c:v>
                </c:pt>
                <c:pt idx="9">
                  <c:v>171</c:v>
                </c:pt>
                <c:pt idx="10">
                  <c:v>155</c:v>
                </c:pt>
                <c:pt idx="11">
                  <c:v>238</c:v>
                </c:pt>
                <c:pt idx="12">
                  <c:v>207</c:v>
                </c:pt>
                <c:pt idx="13">
                  <c:v>190</c:v>
                </c:pt>
                <c:pt idx="14">
                  <c:v>235</c:v>
                </c:pt>
                <c:pt idx="15">
                  <c:v>213</c:v>
                </c:pt>
                <c:pt idx="16">
                  <c:v>262</c:v>
                </c:pt>
                <c:pt idx="17">
                  <c:v>309</c:v>
                </c:pt>
                <c:pt idx="18">
                  <c:v>261</c:v>
                </c:pt>
                <c:pt idx="19">
                  <c:v>342</c:v>
                </c:pt>
                <c:pt idx="20">
                  <c:v>250</c:v>
                </c:pt>
                <c:pt idx="21">
                  <c:v>282</c:v>
                </c:pt>
                <c:pt idx="22">
                  <c:v>268</c:v>
                </c:pt>
                <c:pt idx="23">
                  <c:v>314</c:v>
                </c:pt>
                <c:pt idx="24">
                  <c:v>290</c:v>
                </c:pt>
                <c:pt idx="25">
                  <c:v>255</c:v>
                </c:pt>
                <c:pt idx="26">
                  <c:v>306</c:v>
                </c:pt>
                <c:pt idx="27">
                  <c:v>330</c:v>
                </c:pt>
                <c:pt idx="28">
                  <c:v>412</c:v>
                </c:pt>
                <c:pt idx="29">
                  <c:v>360</c:v>
                </c:pt>
                <c:pt idx="30">
                  <c:v>385</c:v>
                </c:pt>
                <c:pt idx="31">
                  <c:v>430</c:v>
                </c:pt>
                <c:pt idx="32">
                  <c:v>366</c:v>
                </c:pt>
                <c:pt idx="33">
                  <c:v>392</c:v>
                </c:pt>
                <c:pt idx="34">
                  <c:v>330</c:v>
                </c:pt>
                <c:pt idx="35">
                  <c:v>477</c:v>
                </c:pt>
                <c:pt idx="36">
                  <c:v>382</c:v>
                </c:pt>
                <c:pt idx="37">
                  <c:v>358</c:v>
                </c:pt>
                <c:pt idx="38">
                  <c:v>399</c:v>
                </c:pt>
                <c:pt idx="39">
                  <c:v>463</c:v>
                </c:pt>
                <c:pt idx="40">
                  <c:v>455</c:v>
                </c:pt>
                <c:pt idx="41">
                  <c:v>482</c:v>
                </c:pt>
                <c:pt idx="42">
                  <c:v>483</c:v>
                </c:pt>
                <c:pt idx="43">
                  <c:v>512</c:v>
                </c:pt>
                <c:pt idx="44">
                  <c:v>483</c:v>
                </c:pt>
                <c:pt idx="45">
                  <c:v>550</c:v>
                </c:pt>
                <c:pt idx="46">
                  <c:v>443</c:v>
                </c:pt>
                <c:pt idx="47">
                  <c:v>637</c:v>
                </c:pt>
                <c:pt idx="48">
                  <c:v>527</c:v>
                </c:pt>
                <c:pt idx="49">
                  <c:v>438</c:v>
                </c:pt>
                <c:pt idx="50">
                  <c:v>633</c:v>
                </c:pt>
                <c:pt idx="51">
                  <c:v>602</c:v>
                </c:pt>
                <c:pt idx="52">
                  <c:v>575</c:v>
                </c:pt>
                <c:pt idx="53">
                  <c:v>674</c:v>
                </c:pt>
                <c:pt idx="54">
                  <c:v>681</c:v>
                </c:pt>
                <c:pt idx="55">
                  <c:v>633</c:v>
                </c:pt>
                <c:pt idx="56">
                  <c:v>607</c:v>
                </c:pt>
                <c:pt idx="57">
                  <c:v>589</c:v>
                </c:pt>
                <c:pt idx="58">
                  <c:v>620</c:v>
                </c:pt>
                <c:pt idx="59">
                  <c:v>711</c:v>
                </c:pt>
                <c:pt idx="60">
                  <c:v>620</c:v>
                </c:pt>
                <c:pt idx="61">
                  <c:v>527</c:v>
                </c:pt>
                <c:pt idx="62">
                  <c:v>689</c:v>
                </c:pt>
                <c:pt idx="63">
                  <c:v>610</c:v>
                </c:pt>
                <c:pt idx="64">
                  <c:v>603</c:v>
                </c:pt>
                <c:pt idx="65">
                  <c:v>817</c:v>
                </c:pt>
                <c:pt idx="66">
                  <c:v>571</c:v>
                </c:pt>
                <c:pt idx="67">
                  <c:v>616</c:v>
                </c:pt>
                <c:pt idx="68">
                  <c:v>716</c:v>
                </c:pt>
                <c:pt idx="69">
                  <c:v>592</c:v>
                </c:pt>
                <c:pt idx="70">
                  <c:v>596</c:v>
                </c:pt>
                <c:pt idx="71">
                  <c:v>646</c:v>
                </c:pt>
                <c:pt idx="72">
                  <c:v>608</c:v>
                </c:pt>
                <c:pt idx="73">
                  <c:v>528</c:v>
                </c:pt>
                <c:pt idx="74">
                  <c:v>680</c:v>
                </c:pt>
                <c:pt idx="75">
                  <c:v>560</c:v>
                </c:pt>
                <c:pt idx="76">
                  <c:v>675</c:v>
                </c:pt>
                <c:pt idx="77">
                  <c:v>748</c:v>
                </c:pt>
                <c:pt idx="78">
                  <c:v>601</c:v>
                </c:pt>
                <c:pt idx="79">
                  <c:v>602</c:v>
                </c:pt>
                <c:pt idx="80">
                  <c:v>577</c:v>
                </c:pt>
                <c:pt idx="81">
                  <c:v>607</c:v>
                </c:pt>
                <c:pt idx="82">
                  <c:v>588</c:v>
                </c:pt>
                <c:pt idx="83">
                  <c:v>735</c:v>
                </c:pt>
                <c:pt idx="84">
                  <c:v>660</c:v>
                </c:pt>
                <c:pt idx="85">
                  <c:v>586</c:v>
                </c:pt>
                <c:pt idx="86">
                  <c:v>734</c:v>
                </c:pt>
                <c:pt idx="87">
                  <c:v>709</c:v>
                </c:pt>
                <c:pt idx="88">
                  <c:v>811</c:v>
                </c:pt>
                <c:pt idx="89">
                  <c:v>772</c:v>
                </c:pt>
                <c:pt idx="90">
                  <c:v>735</c:v>
                </c:pt>
                <c:pt idx="91">
                  <c:v>794</c:v>
                </c:pt>
                <c:pt idx="92">
                  <c:v>641</c:v>
                </c:pt>
                <c:pt idx="93">
                  <c:v>666</c:v>
                </c:pt>
                <c:pt idx="94">
                  <c:v>618</c:v>
                </c:pt>
                <c:pt idx="95">
                  <c:v>691</c:v>
                </c:pt>
                <c:pt idx="96">
                  <c:v>604</c:v>
                </c:pt>
                <c:pt idx="97">
                  <c:v>537</c:v>
                </c:pt>
                <c:pt idx="98">
                  <c:v>583</c:v>
                </c:pt>
                <c:pt idx="99">
                  <c:v>537</c:v>
                </c:pt>
                <c:pt idx="100">
                  <c:v>604</c:v>
                </c:pt>
                <c:pt idx="101">
                  <c:v>655</c:v>
                </c:pt>
                <c:pt idx="102">
                  <c:v>598</c:v>
                </c:pt>
                <c:pt idx="103">
                  <c:v>552</c:v>
                </c:pt>
                <c:pt idx="104">
                  <c:v>523</c:v>
                </c:pt>
                <c:pt idx="105">
                  <c:v>499</c:v>
                </c:pt>
                <c:pt idx="106">
                  <c:v>381</c:v>
                </c:pt>
                <c:pt idx="107">
                  <c:v>574</c:v>
                </c:pt>
                <c:pt idx="108">
                  <c:v>317</c:v>
                </c:pt>
                <c:pt idx="109">
                  <c:v>332</c:v>
                </c:pt>
                <c:pt idx="110">
                  <c:v>375</c:v>
                </c:pt>
                <c:pt idx="111">
                  <c:v>371</c:v>
                </c:pt>
                <c:pt idx="112">
                  <c:v>407</c:v>
                </c:pt>
                <c:pt idx="113">
                  <c:v>490</c:v>
                </c:pt>
                <c:pt idx="114">
                  <c:v>448</c:v>
                </c:pt>
                <c:pt idx="115">
                  <c:v>407</c:v>
                </c:pt>
                <c:pt idx="116">
                  <c:v>451</c:v>
                </c:pt>
                <c:pt idx="117">
                  <c:v>426</c:v>
                </c:pt>
                <c:pt idx="118">
                  <c:v>397</c:v>
                </c:pt>
                <c:pt idx="119">
                  <c:v>676</c:v>
                </c:pt>
                <c:pt idx="120">
                  <c:v>434</c:v>
                </c:pt>
                <c:pt idx="121">
                  <c:v>434</c:v>
                </c:pt>
                <c:pt idx="122">
                  <c:v>588</c:v>
                </c:pt>
                <c:pt idx="123">
                  <c:v>590</c:v>
                </c:pt>
                <c:pt idx="124">
                  <c:v>484</c:v>
                </c:pt>
                <c:pt idx="125">
                  <c:v>654</c:v>
                </c:pt>
                <c:pt idx="126">
                  <c:v>574</c:v>
                </c:pt>
                <c:pt idx="127">
                  <c:v>591</c:v>
                </c:pt>
                <c:pt idx="128">
                  <c:v>617</c:v>
                </c:pt>
                <c:pt idx="129">
                  <c:v>558</c:v>
                </c:pt>
                <c:pt idx="130">
                  <c:v>594</c:v>
                </c:pt>
                <c:pt idx="131">
                  <c:v>988</c:v>
                </c:pt>
                <c:pt idx="132">
                  <c:v>525</c:v>
                </c:pt>
                <c:pt idx="133">
                  <c:v>514</c:v>
                </c:pt>
                <c:pt idx="134">
                  <c:v>806</c:v>
                </c:pt>
                <c:pt idx="135">
                  <c:v>742</c:v>
                </c:pt>
                <c:pt idx="136">
                  <c:v>789</c:v>
                </c:pt>
                <c:pt idx="137">
                  <c:v>873</c:v>
                </c:pt>
                <c:pt idx="138">
                  <c:v>714</c:v>
                </c:pt>
                <c:pt idx="139">
                  <c:v>774</c:v>
                </c:pt>
                <c:pt idx="140">
                  <c:v>755</c:v>
                </c:pt>
                <c:pt idx="141">
                  <c:v>667</c:v>
                </c:pt>
                <c:pt idx="142">
                  <c:v>707</c:v>
                </c:pt>
                <c:pt idx="143">
                  <c:v>1092</c:v>
                </c:pt>
                <c:pt idx="144">
                  <c:v>607</c:v>
                </c:pt>
                <c:pt idx="145">
                  <c:v>706</c:v>
                </c:pt>
                <c:pt idx="146">
                  <c:v>907</c:v>
                </c:pt>
                <c:pt idx="147">
                  <c:v>795</c:v>
                </c:pt>
                <c:pt idx="148">
                  <c:v>942</c:v>
                </c:pt>
                <c:pt idx="149">
                  <c:v>992</c:v>
                </c:pt>
                <c:pt idx="150">
                  <c:v>829</c:v>
                </c:pt>
                <c:pt idx="151">
                  <c:v>999</c:v>
                </c:pt>
                <c:pt idx="152">
                  <c:v>874</c:v>
                </c:pt>
                <c:pt idx="153">
                  <c:v>964</c:v>
                </c:pt>
                <c:pt idx="154">
                  <c:v>969</c:v>
                </c:pt>
                <c:pt idx="155">
                  <c:v>1659</c:v>
                </c:pt>
                <c:pt idx="156">
                  <c:v>732</c:v>
                </c:pt>
                <c:pt idx="157">
                  <c:v>719</c:v>
                </c:pt>
                <c:pt idx="158">
                  <c:v>1038</c:v>
                </c:pt>
                <c:pt idx="159">
                  <c:v>1022</c:v>
                </c:pt>
                <c:pt idx="160">
                  <c:v>1215</c:v>
                </c:pt>
                <c:pt idx="161">
                  <c:v>1191</c:v>
                </c:pt>
                <c:pt idx="162">
                  <c:v>1155</c:v>
                </c:pt>
                <c:pt idx="163">
                  <c:v>1173</c:v>
                </c:pt>
                <c:pt idx="164">
                  <c:v>1105</c:v>
                </c:pt>
                <c:pt idx="165">
                  <c:v>1189</c:v>
                </c:pt>
                <c:pt idx="166">
                  <c:v>937</c:v>
                </c:pt>
                <c:pt idx="167">
                  <c:v>1489</c:v>
                </c:pt>
                <c:pt idx="168">
                  <c:v>1033</c:v>
                </c:pt>
                <c:pt idx="169">
                  <c:v>968</c:v>
                </c:pt>
                <c:pt idx="170">
                  <c:v>1060</c:v>
                </c:pt>
                <c:pt idx="171">
                  <c:v>1091</c:v>
                </c:pt>
                <c:pt idx="172">
                  <c:v>1198</c:v>
                </c:pt>
                <c:pt idx="173">
                  <c:v>1351</c:v>
                </c:pt>
                <c:pt idx="174">
                  <c:v>1222</c:v>
                </c:pt>
                <c:pt idx="175">
                  <c:v>1203</c:v>
                </c:pt>
                <c:pt idx="176">
                  <c:v>1178</c:v>
                </c:pt>
                <c:pt idx="177">
                  <c:v>1281</c:v>
                </c:pt>
                <c:pt idx="178">
                  <c:v>1061</c:v>
                </c:pt>
                <c:pt idx="179">
                  <c:v>1565</c:v>
                </c:pt>
                <c:pt idx="180">
                  <c:v>1042</c:v>
                </c:pt>
                <c:pt idx="181">
                  <c:v>1047</c:v>
                </c:pt>
                <c:pt idx="182">
                  <c:v>1255</c:v>
                </c:pt>
                <c:pt idx="183">
                  <c:v>1226</c:v>
                </c:pt>
                <c:pt idx="184">
                  <c:v>1186</c:v>
                </c:pt>
                <c:pt idx="185">
                  <c:v>1447</c:v>
                </c:pt>
                <c:pt idx="186">
                  <c:v>1395</c:v>
                </c:pt>
                <c:pt idx="187">
                  <c:v>1212</c:v>
                </c:pt>
                <c:pt idx="188">
                  <c:v>1262</c:v>
                </c:pt>
                <c:pt idx="189">
                  <c:v>1330</c:v>
                </c:pt>
                <c:pt idx="190">
                  <c:v>1236</c:v>
                </c:pt>
                <c:pt idx="191">
                  <c:v>1709</c:v>
                </c:pt>
                <c:pt idx="192">
                  <c:v>1128</c:v>
                </c:pt>
                <c:pt idx="193">
                  <c:v>1107</c:v>
                </c:pt>
                <c:pt idx="194">
                  <c:v>1493</c:v>
                </c:pt>
                <c:pt idx="195">
                  <c:v>1364</c:v>
                </c:pt>
                <c:pt idx="196">
                  <c:v>1398</c:v>
                </c:pt>
                <c:pt idx="197">
                  <c:v>1533</c:v>
                </c:pt>
                <c:pt idx="198">
                  <c:v>1263</c:v>
                </c:pt>
                <c:pt idx="199">
                  <c:v>1336</c:v>
                </c:pt>
                <c:pt idx="200">
                  <c:v>1322</c:v>
                </c:pt>
                <c:pt idx="201">
                  <c:v>1220</c:v>
                </c:pt>
                <c:pt idx="202">
                  <c:v>1194</c:v>
                </c:pt>
                <c:pt idx="203">
                  <c:v>1412</c:v>
                </c:pt>
                <c:pt idx="204">
                  <c:v>1138</c:v>
                </c:pt>
                <c:pt idx="205">
                  <c:v>860</c:v>
                </c:pt>
                <c:pt idx="206">
                  <c:v>1117</c:v>
                </c:pt>
                <c:pt idx="207">
                  <c:v>723</c:v>
                </c:pt>
                <c:pt idx="208">
                  <c:v>859</c:v>
                </c:pt>
                <c:pt idx="209">
                  <c:v>1039</c:v>
                </c:pt>
                <c:pt idx="210">
                  <c:v>847</c:v>
                </c:pt>
                <c:pt idx="211">
                  <c:v>966</c:v>
                </c:pt>
                <c:pt idx="212">
                  <c:v>867</c:v>
                </c:pt>
                <c:pt idx="213">
                  <c:v>980</c:v>
                </c:pt>
                <c:pt idx="214">
                  <c:v>924</c:v>
                </c:pt>
                <c:pt idx="215">
                  <c:v>991</c:v>
                </c:pt>
                <c:pt idx="216">
                  <c:v>925</c:v>
                </c:pt>
                <c:pt idx="217">
                  <c:v>746</c:v>
                </c:pt>
                <c:pt idx="218">
                  <c:v>1091</c:v>
                </c:pt>
                <c:pt idx="219">
                  <c:v>1217</c:v>
                </c:pt>
                <c:pt idx="220">
                  <c:v>1285</c:v>
                </c:pt>
                <c:pt idx="221">
                  <c:v>1242</c:v>
                </c:pt>
                <c:pt idx="222">
                  <c:v>1104</c:v>
                </c:pt>
                <c:pt idx="223">
                  <c:v>1172</c:v>
                </c:pt>
                <c:pt idx="224">
                  <c:v>984</c:v>
                </c:pt>
                <c:pt idx="225">
                  <c:v>1155</c:v>
                </c:pt>
                <c:pt idx="226">
                  <c:v>1028</c:v>
                </c:pt>
                <c:pt idx="227">
                  <c:v>1245</c:v>
                </c:pt>
                <c:pt idx="228">
                  <c:v>1012</c:v>
                </c:pt>
                <c:pt idx="229">
                  <c:v>860</c:v>
                </c:pt>
                <c:pt idx="230">
                  <c:v>1048</c:v>
                </c:pt>
                <c:pt idx="231">
                  <c:v>1073</c:v>
                </c:pt>
                <c:pt idx="232">
                  <c:v>1203</c:v>
                </c:pt>
                <c:pt idx="233">
                  <c:v>1124</c:v>
                </c:pt>
                <c:pt idx="234">
                  <c:v>1145</c:v>
                </c:pt>
                <c:pt idx="235">
                  <c:v>1196</c:v>
                </c:pt>
                <c:pt idx="236">
                  <c:v>1254</c:v>
                </c:pt>
                <c:pt idx="237">
                  <c:v>1350</c:v>
                </c:pt>
                <c:pt idx="238">
                  <c:v>1121</c:v>
                </c:pt>
                <c:pt idx="239">
                  <c:v>1517</c:v>
                </c:pt>
                <c:pt idx="240">
                  <c:v>1257</c:v>
                </c:pt>
                <c:pt idx="241">
                  <c:v>1039</c:v>
                </c:pt>
                <c:pt idx="242">
                  <c:v>971</c:v>
                </c:pt>
                <c:pt idx="243">
                  <c:v>644</c:v>
                </c:pt>
                <c:pt idx="244">
                  <c:v>599</c:v>
                </c:pt>
                <c:pt idx="245">
                  <c:v>749</c:v>
                </c:pt>
                <c:pt idx="246">
                  <c:v>911</c:v>
                </c:pt>
                <c:pt idx="247">
                  <c:v>926</c:v>
                </c:pt>
                <c:pt idx="248">
                  <c:v>1090</c:v>
                </c:pt>
                <c:pt idx="249">
                  <c:v>1142</c:v>
                </c:pt>
                <c:pt idx="250">
                  <c:v>1105</c:v>
                </c:pt>
                <c:pt idx="251">
                  <c:v>1941</c:v>
                </c:pt>
                <c:pt idx="252">
                  <c:v>1095</c:v>
                </c:pt>
                <c:pt idx="253">
                  <c:v>1123</c:v>
                </c:pt>
                <c:pt idx="254">
                  <c:v>1573</c:v>
                </c:pt>
                <c:pt idx="255">
                  <c:v>1571</c:v>
                </c:pt>
                <c:pt idx="256">
                  <c:v>1630</c:v>
                </c:pt>
                <c:pt idx="257">
                  <c:v>1921</c:v>
                </c:pt>
                <c:pt idx="258">
                  <c:v>1766</c:v>
                </c:pt>
                <c:pt idx="259">
                  <c:v>1848</c:v>
                </c:pt>
                <c:pt idx="260">
                  <c:v>1859</c:v>
                </c:pt>
                <c:pt idx="261">
                  <c:v>1879</c:v>
                </c:pt>
                <c:pt idx="262">
                  <c:v>1898</c:v>
                </c:pt>
                <c:pt idx="263">
                  <c:v>3027</c:v>
                </c:pt>
                <c:pt idx="264">
                  <c:v>1463</c:v>
                </c:pt>
                <c:pt idx="265">
                  <c:v>1462</c:v>
                </c:pt>
                <c:pt idx="266">
                  <c:v>1942</c:v>
                </c:pt>
                <c:pt idx="267">
                  <c:v>1874</c:v>
                </c:pt>
                <c:pt idx="268">
                  <c:v>1793</c:v>
                </c:pt>
                <c:pt idx="269">
                  <c:v>1986</c:v>
                </c:pt>
                <c:pt idx="270">
                  <c:v>1560</c:v>
                </c:pt>
                <c:pt idx="271">
                  <c:v>1594</c:v>
                </c:pt>
                <c:pt idx="272">
                  <c:v>1487</c:v>
                </c:pt>
                <c:pt idx="273">
                  <c:v>1324</c:v>
                </c:pt>
                <c:pt idx="274">
                  <c:v>1207</c:v>
                </c:pt>
                <c:pt idx="275">
                  <c:v>1440</c:v>
                </c:pt>
                <c:pt idx="276">
                  <c:v>1023</c:v>
                </c:pt>
                <c:pt idx="277">
                  <c:v>874</c:v>
                </c:pt>
                <c:pt idx="278">
                  <c:v>1142</c:v>
                </c:pt>
                <c:pt idx="279">
                  <c:v>933</c:v>
                </c:pt>
                <c:pt idx="280">
                  <c:v>1041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A3-48E9-85EE-FA2CF4BF6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29912"/>
        <c:axId val="530830304"/>
      </c:barChart>
      <c:dateAx>
        <c:axId val="530829912"/>
        <c:scaling>
          <c:orientation val="minMax"/>
          <c:max val="45077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0830304"/>
        <c:crosses val="autoZero"/>
        <c:auto val="1"/>
        <c:lblOffset val="100"/>
        <c:baseTimeUnit val="months"/>
        <c:majorUnit val="12"/>
        <c:majorTimeUnit val="months"/>
      </c:dateAx>
      <c:valAx>
        <c:axId val="530830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308299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TransactionActivity!$N$98:$N$282</c:f>
              <c:numCache>
                <c:formatCode>m/d/yyyy</c:formatCode>
                <c:ptCount val="185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</c:numCache>
            </c:numRef>
          </c:cat>
          <c:val>
            <c:numRef>
              <c:f>TransactionActivity!$W$98:$W$282</c:f>
              <c:numCache>
                <c:formatCode>0.00%</c:formatCode>
                <c:ptCount val="185"/>
                <c:pt idx="0">
                  <c:v>1.4025245441795231E-2</c:v>
                </c:pt>
                <c:pt idx="1">
                  <c:v>2.5600000000000001E-2</c:v>
                </c:pt>
                <c:pt idx="2">
                  <c:v>3.0211480362537766E-2</c:v>
                </c:pt>
                <c:pt idx="3">
                  <c:v>2.2082018927444796E-2</c:v>
                </c:pt>
                <c:pt idx="4">
                  <c:v>1.870503597122302E-2</c:v>
                </c:pt>
                <c:pt idx="5">
                  <c:v>3.1957390146471372E-2</c:v>
                </c:pt>
                <c:pt idx="6">
                  <c:v>2.4355300859598854E-2</c:v>
                </c:pt>
                <c:pt idx="7">
                  <c:v>4.588607594936709E-2</c:v>
                </c:pt>
                <c:pt idx="8">
                  <c:v>6.4250411861614495E-2</c:v>
                </c:pt>
                <c:pt idx="9">
                  <c:v>6.8661971830985921E-2</c:v>
                </c:pt>
                <c:pt idx="10">
                  <c:v>6.3829787234042548E-2</c:v>
                </c:pt>
                <c:pt idx="11">
                  <c:v>6.6465256797583083E-2</c:v>
                </c:pt>
                <c:pt idx="12">
                  <c:v>0.13498622589531681</c:v>
                </c:pt>
                <c:pt idx="13">
                  <c:v>0.12362637362637363</c:v>
                </c:pt>
                <c:pt idx="14">
                  <c:v>0.20567375886524822</c:v>
                </c:pt>
                <c:pt idx="15">
                  <c:v>0.20763723150357996</c:v>
                </c:pt>
                <c:pt idx="16">
                  <c:v>0.17499999999999999</c:v>
                </c:pt>
                <c:pt idx="17">
                  <c:v>0.17391304347826086</c:v>
                </c:pt>
                <c:pt idx="18">
                  <c:v>0.1891348088531187</c:v>
                </c:pt>
                <c:pt idx="19">
                  <c:v>0.22342733188720174</c:v>
                </c:pt>
                <c:pt idx="20">
                  <c:v>0.20921305182341651</c:v>
                </c:pt>
                <c:pt idx="21">
                  <c:v>0.21073558648111332</c:v>
                </c:pt>
                <c:pt idx="22">
                  <c:v>0.22912205567451821</c:v>
                </c:pt>
                <c:pt idx="23">
                  <c:v>0.20664206642066421</c:v>
                </c:pt>
                <c:pt idx="24">
                  <c:v>0.24897959183673468</c:v>
                </c:pt>
                <c:pt idx="25">
                  <c:v>0.23966942148760331</c:v>
                </c:pt>
                <c:pt idx="26">
                  <c:v>0.2809667673716012</c:v>
                </c:pt>
                <c:pt idx="27">
                  <c:v>0.28805970149253729</c:v>
                </c:pt>
                <c:pt idx="28">
                  <c:v>0.25778546712802769</c:v>
                </c:pt>
                <c:pt idx="29">
                  <c:v>0.26254826254826252</c:v>
                </c:pt>
                <c:pt idx="30">
                  <c:v>0.25481481481481483</c:v>
                </c:pt>
                <c:pt idx="31">
                  <c:v>0.27971014492753621</c:v>
                </c:pt>
                <c:pt idx="32">
                  <c:v>0.27320954907161804</c:v>
                </c:pt>
                <c:pt idx="33">
                  <c:v>0.28333333333333333</c:v>
                </c:pt>
                <c:pt idx="34">
                  <c:v>0.25961538461538464</c:v>
                </c:pt>
                <c:pt idx="35">
                  <c:v>0.23679867986798681</c:v>
                </c:pt>
                <c:pt idx="36">
                  <c:v>0.24644549763033174</c:v>
                </c:pt>
                <c:pt idx="37">
                  <c:v>0.25283630470016205</c:v>
                </c:pt>
                <c:pt idx="38">
                  <c:v>0.29273504273504275</c:v>
                </c:pt>
                <c:pt idx="39">
                  <c:v>0.25339366515837103</c:v>
                </c:pt>
                <c:pt idx="40">
                  <c:v>0.2431578947368421</c:v>
                </c:pt>
                <c:pt idx="41">
                  <c:v>0.21155638397017706</c:v>
                </c:pt>
                <c:pt idx="42">
                  <c:v>0.22654462242562928</c:v>
                </c:pt>
                <c:pt idx="43">
                  <c:v>0.22820236813778255</c:v>
                </c:pt>
                <c:pt idx="44">
                  <c:v>0.21810250817884405</c:v>
                </c:pt>
                <c:pt idx="45">
                  <c:v>0.19975786924939468</c:v>
                </c:pt>
                <c:pt idx="46">
                  <c:v>0.23832335329341317</c:v>
                </c:pt>
                <c:pt idx="47">
                  <c:v>0.22264150943396227</c:v>
                </c:pt>
                <c:pt idx="48">
                  <c:v>0.19944979367262725</c:v>
                </c:pt>
                <c:pt idx="49">
                  <c:v>0.22695035460992907</c:v>
                </c:pt>
                <c:pt idx="50">
                  <c:v>0.21658986175115208</c:v>
                </c:pt>
                <c:pt idx="51">
                  <c:v>0.22625400213447172</c:v>
                </c:pt>
                <c:pt idx="52">
                  <c:v>0.20089686098654708</c:v>
                </c:pt>
                <c:pt idx="53">
                  <c:v>0.19594594594594594</c:v>
                </c:pt>
                <c:pt idx="54">
                  <c:v>0.2007992007992008</c:v>
                </c:pt>
                <c:pt idx="55">
                  <c:v>0.17622259696458684</c:v>
                </c:pt>
                <c:pt idx="56">
                  <c:v>0.20487804878048779</c:v>
                </c:pt>
                <c:pt idx="57">
                  <c:v>0.15234720992028344</c:v>
                </c:pt>
                <c:pt idx="58">
                  <c:v>0.14911541701769165</c:v>
                </c:pt>
                <c:pt idx="59">
                  <c:v>0.13346515076618884</c:v>
                </c:pt>
                <c:pt idx="60">
                  <c:v>0.16357308584686775</c:v>
                </c:pt>
                <c:pt idx="61">
                  <c:v>0.16367980884109917</c:v>
                </c:pt>
                <c:pt idx="62">
                  <c:v>0.17065127782357792</c:v>
                </c:pt>
                <c:pt idx="63">
                  <c:v>0.13978494623655913</c:v>
                </c:pt>
                <c:pt idx="64">
                  <c:v>0.14457831325301204</c:v>
                </c:pt>
                <c:pt idx="65">
                  <c:v>0.14414414414414414</c:v>
                </c:pt>
                <c:pt idx="66">
                  <c:v>0.11086474501108648</c:v>
                </c:pt>
                <c:pt idx="67">
                  <c:v>0.1405367231638418</c:v>
                </c:pt>
                <c:pt idx="68">
                  <c:v>0.11692307692307692</c:v>
                </c:pt>
                <c:pt idx="69">
                  <c:v>0.1099290780141844</c:v>
                </c:pt>
                <c:pt idx="70">
                  <c:v>0.14335971855760773</c:v>
                </c:pt>
                <c:pt idx="71">
                  <c:v>0.10673854447439353</c:v>
                </c:pt>
                <c:pt idx="72">
                  <c:v>9.8522167487684734E-2</c:v>
                </c:pt>
                <c:pt idx="73">
                  <c:v>8.2519964507542148E-2</c:v>
                </c:pt>
                <c:pt idx="74">
                  <c:v>0.1046875</c:v>
                </c:pt>
                <c:pt idx="75">
                  <c:v>0.1203416149068323</c:v>
                </c:pt>
                <c:pt idx="76">
                  <c:v>9.1036414565826326E-2</c:v>
                </c:pt>
                <c:pt idx="77">
                  <c:v>8.9340727048675295E-2</c:v>
                </c:pt>
                <c:pt idx="78">
                  <c:v>7.9333333333333339E-2</c:v>
                </c:pt>
                <c:pt idx="79">
                  <c:v>7.37134909596662E-2</c:v>
                </c:pt>
                <c:pt idx="80">
                  <c:v>7.6335877862595422E-2</c:v>
                </c:pt>
                <c:pt idx="81">
                  <c:v>6.2857142857142861E-2</c:v>
                </c:pt>
                <c:pt idx="82">
                  <c:v>7.4615384615384611E-2</c:v>
                </c:pt>
                <c:pt idx="83">
                  <c:v>6.4417177914110432E-2</c:v>
                </c:pt>
                <c:pt idx="84">
                  <c:v>5.7344854673998427E-2</c:v>
                </c:pt>
                <c:pt idx="85">
                  <c:v>5.6089743589743592E-2</c:v>
                </c:pt>
                <c:pt idx="86">
                  <c:v>6.3630274614869392E-2</c:v>
                </c:pt>
                <c:pt idx="87">
                  <c:v>6.1337008959338385E-2</c:v>
                </c:pt>
                <c:pt idx="88">
                  <c:v>6.4200976971388699E-2</c:v>
                </c:pt>
                <c:pt idx="89">
                  <c:v>5.8924485125858121E-2</c:v>
                </c:pt>
                <c:pt idx="90">
                  <c:v>5.6080283353010622E-2</c:v>
                </c:pt>
                <c:pt idx="91">
                  <c:v>5.2953156822810592E-2</c:v>
                </c:pt>
                <c:pt idx="92">
                  <c:v>4.9773755656108594E-2</c:v>
                </c:pt>
                <c:pt idx="93">
                  <c:v>4.3822276323797933E-2</c:v>
                </c:pt>
                <c:pt idx="94">
                  <c:v>4.4624746450304259E-2</c:v>
                </c:pt>
                <c:pt idx="95">
                  <c:v>5.5058823529411764E-2</c:v>
                </c:pt>
                <c:pt idx="96">
                  <c:v>4.6920821114369501E-2</c:v>
                </c:pt>
                <c:pt idx="97">
                  <c:v>4.1884816753926704E-2</c:v>
                </c:pt>
                <c:pt idx="98">
                  <c:v>4.6550757150869322E-2</c:v>
                </c:pt>
                <c:pt idx="99">
                  <c:v>5.0063371356147024E-2</c:v>
                </c:pt>
                <c:pt idx="100">
                  <c:v>4.3843843843843842E-2</c:v>
                </c:pt>
                <c:pt idx="101">
                  <c:v>3.8461538461538464E-2</c:v>
                </c:pt>
                <c:pt idx="102">
                  <c:v>2.5423728813559324E-2</c:v>
                </c:pt>
                <c:pt idx="103">
                  <c:v>3.6218538980969918E-2</c:v>
                </c:pt>
                <c:pt idx="104">
                  <c:v>2.7963525835866261E-2</c:v>
                </c:pt>
                <c:pt idx="105">
                  <c:v>2.2712090848363394E-2</c:v>
                </c:pt>
                <c:pt idx="106">
                  <c:v>3.1146454605699137E-2</c:v>
                </c:pt>
                <c:pt idx="107">
                  <c:v>3.3519553072625698E-2</c:v>
                </c:pt>
                <c:pt idx="108">
                  <c:v>2.0422535211267606E-2</c:v>
                </c:pt>
                <c:pt idx="109">
                  <c:v>1.8709073900841908E-2</c:v>
                </c:pt>
                <c:pt idx="110">
                  <c:v>2.5974025974025976E-2</c:v>
                </c:pt>
                <c:pt idx="111">
                  <c:v>1.5625E-2</c:v>
                </c:pt>
                <c:pt idx="112">
                  <c:v>1.5017667844522967E-2</c:v>
                </c:pt>
                <c:pt idx="113">
                  <c:v>1.0014306151645207E-2</c:v>
                </c:pt>
                <c:pt idx="114">
                  <c:v>1.3452914798206279E-2</c:v>
                </c:pt>
                <c:pt idx="115">
                  <c:v>1.1895321173671689E-2</c:v>
                </c:pt>
                <c:pt idx="116">
                  <c:v>1.3828867761452032E-2</c:v>
                </c:pt>
                <c:pt idx="117">
                  <c:v>1.6317016317016316E-2</c:v>
                </c:pt>
                <c:pt idx="118">
                  <c:v>1.9166666666666665E-2</c:v>
                </c:pt>
                <c:pt idx="119">
                  <c:v>1.7977528089887642E-2</c:v>
                </c:pt>
                <c:pt idx="120">
                  <c:v>1.5899581589958158E-2</c:v>
                </c:pt>
                <c:pt idx="121">
                  <c:v>1.1190233977619531E-2</c:v>
                </c:pt>
                <c:pt idx="122">
                  <c:v>1.6874541452677916E-2</c:v>
                </c:pt>
                <c:pt idx="123">
                  <c:v>1.7076502732240439E-2</c:v>
                </c:pt>
                <c:pt idx="124">
                  <c:v>1.217948717948718E-2</c:v>
                </c:pt>
                <c:pt idx="125">
                  <c:v>1.6118633139909737E-2</c:v>
                </c:pt>
                <c:pt idx="126">
                  <c:v>1.3503909026297086E-2</c:v>
                </c:pt>
                <c:pt idx="127">
                  <c:v>1.0589013898080741E-2</c:v>
                </c:pt>
                <c:pt idx="128">
                  <c:v>1.2997562956945572E-2</c:v>
                </c:pt>
                <c:pt idx="129">
                  <c:v>9.485094850948509E-3</c:v>
                </c:pt>
                <c:pt idx="130">
                  <c:v>1.112759643916914E-2</c:v>
                </c:pt>
                <c:pt idx="131">
                  <c:v>1.0982306284319707E-2</c:v>
                </c:pt>
                <c:pt idx="132">
                  <c:v>1.3556618819776715E-2</c:v>
                </c:pt>
                <c:pt idx="133">
                  <c:v>1.2879484820607176E-2</c:v>
                </c:pt>
                <c:pt idx="134">
                  <c:v>1.4581734458940905E-2</c:v>
                </c:pt>
                <c:pt idx="135">
                  <c:v>1.3657056145675266E-2</c:v>
                </c:pt>
                <c:pt idx="136">
                  <c:v>1.5131578947368421E-2</c:v>
                </c:pt>
                <c:pt idx="137">
                  <c:v>1.1651816312542838E-2</c:v>
                </c:pt>
                <c:pt idx="138">
                  <c:v>1.5785861358956762E-2</c:v>
                </c:pt>
                <c:pt idx="139">
                  <c:v>9.7339390006489293E-3</c:v>
                </c:pt>
                <c:pt idx="140">
                  <c:v>1.1882426516572859E-2</c:v>
                </c:pt>
                <c:pt idx="141">
                  <c:v>9.0090090090090089E-3</c:v>
                </c:pt>
                <c:pt idx="142">
                  <c:v>1.4214641080312722E-2</c:v>
                </c:pt>
                <c:pt idx="143">
                  <c:v>1.3388259526261586E-2</c:v>
                </c:pt>
                <c:pt idx="144">
                  <c:v>1.1795543905635648E-2</c:v>
                </c:pt>
                <c:pt idx="145">
                  <c:v>1.0954616588419406E-2</c:v>
                </c:pt>
                <c:pt idx="146">
                  <c:v>1.6033755274261603E-2</c:v>
                </c:pt>
                <c:pt idx="147">
                  <c:v>9.138381201044387E-3</c:v>
                </c:pt>
                <c:pt idx="148">
                  <c:v>1.1347517730496455E-2</c:v>
                </c:pt>
                <c:pt idx="149">
                  <c:v>1.5712682379349047E-2</c:v>
                </c:pt>
                <c:pt idx="150">
                  <c:v>1.5902712815715623E-2</c:v>
                </c:pt>
                <c:pt idx="151">
                  <c:v>1.2974976830398516E-2</c:v>
                </c:pt>
                <c:pt idx="152">
                  <c:v>1.2869038607115822E-2</c:v>
                </c:pt>
                <c:pt idx="153">
                  <c:v>1.143674052894925E-2</c:v>
                </c:pt>
                <c:pt idx="154">
                  <c:v>2.3273273273273273E-2</c:v>
                </c:pt>
                <c:pt idx="155">
                  <c:v>1.5295576684580404E-2</c:v>
                </c:pt>
                <c:pt idx="156">
                  <c:v>2.0316027088036117E-2</c:v>
                </c:pt>
                <c:pt idx="157">
                  <c:v>1.4448669201520912E-2</c:v>
                </c:pt>
                <c:pt idx="158">
                  <c:v>1.3623978201634877E-2</c:v>
                </c:pt>
                <c:pt idx="159">
                  <c:v>1.0520778537611783E-2</c:v>
                </c:pt>
                <c:pt idx="160">
                  <c:v>1.3436692506459949E-2</c:v>
                </c:pt>
                <c:pt idx="161">
                  <c:v>1.7376194613379671E-2</c:v>
                </c:pt>
                <c:pt idx="162">
                  <c:v>1.509433962264151E-2</c:v>
                </c:pt>
                <c:pt idx="163">
                  <c:v>1.3345195729537367E-2</c:v>
                </c:pt>
                <c:pt idx="164">
                  <c:v>1.1408512505484861E-2</c:v>
                </c:pt>
                <c:pt idx="165">
                  <c:v>1.2221737232649499E-2</c:v>
                </c:pt>
                <c:pt idx="166">
                  <c:v>1.0421189752496743E-2</c:v>
                </c:pt>
                <c:pt idx="167">
                  <c:v>7.8657577346617717E-3</c:v>
                </c:pt>
                <c:pt idx="168">
                  <c:v>1.0932105868814729E-2</c:v>
                </c:pt>
                <c:pt idx="169">
                  <c:v>1.0327022375215147E-2</c:v>
                </c:pt>
                <c:pt idx="170">
                  <c:v>1.2521588946459413E-2</c:v>
                </c:pt>
                <c:pt idx="171">
                  <c:v>1.1246063877642825E-2</c:v>
                </c:pt>
                <c:pt idx="172">
                  <c:v>1.2138188608776844E-2</c:v>
                </c:pt>
                <c:pt idx="173">
                  <c:v>9.1324200913242004E-3</c:v>
                </c:pt>
                <c:pt idx="174">
                  <c:v>1.4240506329113924E-2</c:v>
                </c:pt>
                <c:pt idx="175">
                  <c:v>1.1585044760400211E-2</c:v>
                </c:pt>
                <c:pt idx="176">
                  <c:v>1.8018018018018018E-2</c:v>
                </c:pt>
                <c:pt idx="177">
                  <c:v>1.5122873345935728E-2</c:v>
                </c:pt>
                <c:pt idx="178">
                  <c:v>1.2371134020618556E-2</c:v>
                </c:pt>
                <c:pt idx="179">
                  <c:v>1.3880855986119144E-2</c:v>
                </c:pt>
                <c:pt idx="180">
                  <c:v>1.4617368873602751E-2</c:v>
                </c:pt>
                <c:pt idx="181">
                  <c:v>1.483679525222552E-2</c:v>
                </c:pt>
                <c:pt idx="182">
                  <c:v>1.8264840182648401E-2</c:v>
                </c:pt>
                <c:pt idx="183">
                  <c:v>2.2662889518413599E-2</c:v>
                </c:pt>
                <c:pt idx="184">
                  <c:v>1.1935208866155157E-2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0F-4AE2-848B-830F322F6B03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TransactionActivity!$N$98:$N$282</c:f>
              <c:numCache>
                <c:formatCode>m/d/yyyy</c:formatCode>
                <c:ptCount val="185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</c:numCache>
            </c:numRef>
          </c:cat>
          <c:val>
            <c:numRef>
              <c:f>TransactionActivity!$X$98:$X$282</c:f>
              <c:numCache>
                <c:formatCode>0.00%</c:formatCode>
                <c:ptCount val="185"/>
                <c:pt idx="0">
                  <c:v>2.8050490883590462E-3</c:v>
                </c:pt>
                <c:pt idx="1">
                  <c:v>4.7999999999999996E-3</c:v>
                </c:pt>
                <c:pt idx="2">
                  <c:v>4.5317220543806651E-3</c:v>
                </c:pt>
                <c:pt idx="3">
                  <c:v>6.3091482649842269E-3</c:v>
                </c:pt>
                <c:pt idx="4">
                  <c:v>8.6330935251798559E-3</c:v>
                </c:pt>
                <c:pt idx="5">
                  <c:v>2.6631158455392811E-3</c:v>
                </c:pt>
                <c:pt idx="6">
                  <c:v>5.7306590257879654E-3</c:v>
                </c:pt>
                <c:pt idx="7">
                  <c:v>9.4936708860759497E-3</c:v>
                </c:pt>
                <c:pt idx="8">
                  <c:v>8.2372322899505763E-3</c:v>
                </c:pt>
                <c:pt idx="9">
                  <c:v>1.0563380281690141E-2</c:v>
                </c:pt>
                <c:pt idx="10">
                  <c:v>1.6548463356973995E-2</c:v>
                </c:pt>
                <c:pt idx="11">
                  <c:v>1.6616314199395771E-2</c:v>
                </c:pt>
                <c:pt idx="12">
                  <c:v>2.4793388429752067E-2</c:v>
                </c:pt>
                <c:pt idx="13">
                  <c:v>1.098901098901099E-2</c:v>
                </c:pt>
                <c:pt idx="14">
                  <c:v>4.0189125295508277E-2</c:v>
                </c:pt>
                <c:pt idx="15">
                  <c:v>2.386634844868735E-2</c:v>
                </c:pt>
                <c:pt idx="16">
                  <c:v>2.5000000000000001E-2</c:v>
                </c:pt>
                <c:pt idx="17">
                  <c:v>2.717391304347826E-2</c:v>
                </c:pt>
                <c:pt idx="18">
                  <c:v>2.8169014084507043E-2</c:v>
                </c:pt>
                <c:pt idx="19">
                  <c:v>3.6876355748373099E-2</c:v>
                </c:pt>
                <c:pt idx="20">
                  <c:v>5.9500959692898273E-2</c:v>
                </c:pt>
                <c:pt idx="21">
                  <c:v>6.9582504970178927E-2</c:v>
                </c:pt>
                <c:pt idx="22">
                  <c:v>6.2098501070663809E-2</c:v>
                </c:pt>
                <c:pt idx="23">
                  <c:v>5.6580565805658053E-2</c:v>
                </c:pt>
                <c:pt idx="24">
                  <c:v>3.8775510204081633E-2</c:v>
                </c:pt>
                <c:pt idx="25">
                  <c:v>3.9256198347107439E-2</c:v>
                </c:pt>
                <c:pt idx="26">
                  <c:v>5.2870090634441085E-2</c:v>
                </c:pt>
                <c:pt idx="27">
                  <c:v>4.9253731343283584E-2</c:v>
                </c:pt>
                <c:pt idx="28">
                  <c:v>5.1903114186851208E-2</c:v>
                </c:pt>
                <c:pt idx="29">
                  <c:v>5.019305019305019E-2</c:v>
                </c:pt>
                <c:pt idx="30">
                  <c:v>5.9259259259259262E-2</c:v>
                </c:pt>
                <c:pt idx="31">
                  <c:v>4.9275362318840582E-2</c:v>
                </c:pt>
                <c:pt idx="32">
                  <c:v>5.0397877984084884E-2</c:v>
                </c:pt>
                <c:pt idx="33">
                  <c:v>6.5151515151515155E-2</c:v>
                </c:pt>
                <c:pt idx="34">
                  <c:v>7.0054945054945056E-2</c:v>
                </c:pt>
                <c:pt idx="35">
                  <c:v>5.4455445544554455E-2</c:v>
                </c:pt>
                <c:pt idx="36">
                  <c:v>6.0031595576619273E-2</c:v>
                </c:pt>
                <c:pt idx="37">
                  <c:v>6.3209076175040513E-2</c:v>
                </c:pt>
                <c:pt idx="38">
                  <c:v>7.4786324786324784E-2</c:v>
                </c:pt>
                <c:pt idx="39">
                  <c:v>7.0135746606334842E-2</c:v>
                </c:pt>
                <c:pt idx="40">
                  <c:v>6.3157894736842107E-2</c:v>
                </c:pt>
                <c:pt idx="41">
                  <c:v>6.7101584342963649E-2</c:v>
                </c:pt>
                <c:pt idx="42">
                  <c:v>5.9496567505720827E-2</c:v>
                </c:pt>
                <c:pt idx="43">
                  <c:v>5.8127018299246498E-2</c:v>
                </c:pt>
                <c:pt idx="44">
                  <c:v>5.7797164667393673E-2</c:v>
                </c:pt>
                <c:pt idx="45">
                  <c:v>6.1743341404358353E-2</c:v>
                </c:pt>
                <c:pt idx="46">
                  <c:v>4.0718562874251497E-2</c:v>
                </c:pt>
                <c:pt idx="47">
                  <c:v>4.9056603773584909E-2</c:v>
                </c:pt>
                <c:pt idx="48">
                  <c:v>3.5763411279229711E-2</c:v>
                </c:pt>
                <c:pt idx="49">
                  <c:v>5.2009456264775412E-2</c:v>
                </c:pt>
                <c:pt idx="50">
                  <c:v>4.2396313364055298E-2</c:v>
                </c:pt>
                <c:pt idx="51">
                  <c:v>5.3361792956243333E-2</c:v>
                </c:pt>
                <c:pt idx="52">
                  <c:v>4.9327354260089683E-2</c:v>
                </c:pt>
                <c:pt idx="53">
                  <c:v>4.5608108108108107E-2</c:v>
                </c:pt>
                <c:pt idx="54">
                  <c:v>5.7942057942057944E-2</c:v>
                </c:pt>
                <c:pt idx="55">
                  <c:v>3.4569983136593589E-2</c:v>
                </c:pt>
                <c:pt idx="56">
                  <c:v>3.7073170731707315E-2</c:v>
                </c:pt>
                <c:pt idx="57">
                  <c:v>3.7201062887511072E-2</c:v>
                </c:pt>
                <c:pt idx="58">
                  <c:v>4.8862679022746422E-2</c:v>
                </c:pt>
                <c:pt idx="59">
                  <c:v>3.3119130004943154E-2</c:v>
                </c:pt>
                <c:pt idx="60">
                  <c:v>4.8723897911832945E-2</c:v>
                </c:pt>
                <c:pt idx="61">
                  <c:v>3.5842293906810034E-2</c:v>
                </c:pt>
                <c:pt idx="62">
                  <c:v>2.8854080791426217E-2</c:v>
                </c:pt>
                <c:pt idx="63">
                  <c:v>3.1430934656741107E-2</c:v>
                </c:pt>
                <c:pt idx="64">
                  <c:v>3.4727143869596029E-2</c:v>
                </c:pt>
                <c:pt idx="65">
                  <c:v>3.2571032571032568E-2</c:v>
                </c:pt>
                <c:pt idx="66">
                  <c:v>3.4737620103473761E-2</c:v>
                </c:pt>
                <c:pt idx="67">
                  <c:v>3.036723163841808E-2</c:v>
                </c:pt>
                <c:pt idx="68">
                  <c:v>2.4615384615384615E-2</c:v>
                </c:pt>
                <c:pt idx="69">
                  <c:v>2.4822695035460994E-2</c:v>
                </c:pt>
                <c:pt idx="70">
                  <c:v>3.9577836411609502E-2</c:v>
                </c:pt>
                <c:pt idx="71">
                  <c:v>4.0431266846361183E-2</c:v>
                </c:pt>
                <c:pt idx="72">
                  <c:v>2.7093596059113302E-2</c:v>
                </c:pt>
                <c:pt idx="73">
                  <c:v>2.3070097604259095E-2</c:v>
                </c:pt>
                <c:pt idx="74">
                  <c:v>2.5000000000000001E-2</c:v>
                </c:pt>
                <c:pt idx="75">
                  <c:v>1.8633540372670808E-2</c:v>
                </c:pt>
                <c:pt idx="76">
                  <c:v>3.4313725490196081E-2</c:v>
                </c:pt>
                <c:pt idx="77">
                  <c:v>2.0948860135551448E-2</c:v>
                </c:pt>
                <c:pt idx="78">
                  <c:v>2.1999999999999999E-2</c:v>
                </c:pt>
                <c:pt idx="79">
                  <c:v>1.1821974965229486E-2</c:v>
                </c:pt>
                <c:pt idx="80">
                  <c:v>1.6655100624566273E-2</c:v>
                </c:pt>
                <c:pt idx="81">
                  <c:v>1.7777777777777778E-2</c:v>
                </c:pt>
                <c:pt idx="82">
                  <c:v>1.3076923076923076E-2</c:v>
                </c:pt>
                <c:pt idx="83">
                  <c:v>1.9427402862985686E-2</c:v>
                </c:pt>
                <c:pt idx="84">
                  <c:v>1.5710919088766692E-2</c:v>
                </c:pt>
                <c:pt idx="85">
                  <c:v>1.0416666666666666E-2</c:v>
                </c:pt>
                <c:pt idx="86">
                  <c:v>1.4735432016075016E-2</c:v>
                </c:pt>
                <c:pt idx="87">
                  <c:v>1.5161957270847692E-2</c:v>
                </c:pt>
                <c:pt idx="88">
                  <c:v>1.3956734124214934E-2</c:v>
                </c:pt>
                <c:pt idx="89">
                  <c:v>1.3157894736842105E-2</c:v>
                </c:pt>
                <c:pt idx="90">
                  <c:v>1.3577331759149941E-2</c:v>
                </c:pt>
                <c:pt idx="91">
                  <c:v>1.493550577053632E-2</c:v>
                </c:pt>
                <c:pt idx="92">
                  <c:v>1.2281835811247576E-2</c:v>
                </c:pt>
                <c:pt idx="93">
                  <c:v>1.2172854534388313E-2</c:v>
                </c:pt>
                <c:pt idx="94">
                  <c:v>1.555104800540906E-2</c:v>
                </c:pt>
                <c:pt idx="95">
                  <c:v>1.411764705882353E-2</c:v>
                </c:pt>
                <c:pt idx="96">
                  <c:v>9.5307917888563052E-3</c:v>
                </c:pt>
                <c:pt idx="97">
                  <c:v>8.9753178758414359E-3</c:v>
                </c:pt>
                <c:pt idx="98">
                  <c:v>1.1777902411665733E-2</c:v>
                </c:pt>
                <c:pt idx="99">
                  <c:v>6.9708491761723704E-3</c:v>
                </c:pt>
                <c:pt idx="100">
                  <c:v>1.3813813813813814E-2</c:v>
                </c:pt>
                <c:pt idx="101">
                  <c:v>1.2118018967334035E-2</c:v>
                </c:pt>
                <c:pt idx="102">
                  <c:v>1.2385919165580182E-2</c:v>
                </c:pt>
                <c:pt idx="103">
                  <c:v>8.5942295887047274E-3</c:v>
                </c:pt>
                <c:pt idx="104">
                  <c:v>1.458966565349544E-2</c:v>
                </c:pt>
                <c:pt idx="105">
                  <c:v>1.2692050768203072E-2</c:v>
                </c:pt>
                <c:pt idx="106">
                  <c:v>1.0603048376408217E-2</c:v>
                </c:pt>
                <c:pt idx="107">
                  <c:v>1.0614525139664804E-2</c:v>
                </c:pt>
                <c:pt idx="108">
                  <c:v>1.1971830985915493E-2</c:v>
                </c:pt>
                <c:pt idx="109">
                  <c:v>8.4190832553788595E-3</c:v>
                </c:pt>
                <c:pt idx="110">
                  <c:v>1.0101010101010102E-2</c:v>
                </c:pt>
                <c:pt idx="111">
                  <c:v>9.3749999999999997E-3</c:v>
                </c:pt>
                <c:pt idx="112">
                  <c:v>1.3250883392226149E-2</c:v>
                </c:pt>
                <c:pt idx="113">
                  <c:v>1.7167381974248927E-2</c:v>
                </c:pt>
                <c:pt idx="114">
                  <c:v>9.8654708520179366E-3</c:v>
                </c:pt>
                <c:pt idx="115">
                  <c:v>1.4274385408406027E-2</c:v>
                </c:pt>
                <c:pt idx="116">
                  <c:v>1.1235955056179775E-2</c:v>
                </c:pt>
                <c:pt idx="117">
                  <c:v>1.0878010878010878E-2</c:v>
                </c:pt>
                <c:pt idx="118">
                  <c:v>1.7500000000000002E-2</c:v>
                </c:pt>
                <c:pt idx="119">
                  <c:v>1.1985018726591761E-2</c:v>
                </c:pt>
                <c:pt idx="120">
                  <c:v>1.0878661087866108E-2</c:v>
                </c:pt>
                <c:pt idx="121">
                  <c:v>1.0172939979654121E-2</c:v>
                </c:pt>
                <c:pt idx="122">
                  <c:v>8.0704328686720464E-3</c:v>
                </c:pt>
                <c:pt idx="123">
                  <c:v>8.8797814207650268E-3</c:v>
                </c:pt>
                <c:pt idx="124">
                  <c:v>1.0256410256410256E-2</c:v>
                </c:pt>
                <c:pt idx="125">
                  <c:v>1.3539651837524178E-2</c:v>
                </c:pt>
                <c:pt idx="126">
                  <c:v>9.2395167022032692E-3</c:v>
                </c:pt>
                <c:pt idx="127">
                  <c:v>1.1912640635340834E-2</c:v>
                </c:pt>
                <c:pt idx="128">
                  <c:v>8.9358245329000819E-3</c:v>
                </c:pt>
                <c:pt idx="129">
                  <c:v>8.8075880758807581E-3</c:v>
                </c:pt>
                <c:pt idx="130">
                  <c:v>1.2611275964391691E-2</c:v>
                </c:pt>
                <c:pt idx="131">
                  <c:v>7.9316656497864547E-3</c:v>
                </c:pt>
                <c:pt idx="132">
                  <c:v>9.5693779904306216E-3</c:v>
                </c:pt>
                <c:pt idx="133">
                  <c:v>9.1996320147194107E-3</c:v>
                </c:pt>
                <c:pt idx="134">
                  <c:v>6.9071373752877972E-3</c:v>
                </c:pt>
                <c:pt idx="135">
                  <c:v>7.5872534142640367E-3</c:v>
                </c:pt>
                <c:pt idx="136">
                  <c:v>9.8684210526315784E-3</c:v>
                </c:pt>
                <c:pt idx="137">
                  <c:v>4.7978067169294038E-3</c:v>
                </c:pt>
                <c:pt idx="138">
                  <c:v>6.8634179821551134E-3</c:v>
                </c:pt>
                <c:pt idx="139">
                  <c:v>5.8403634003893574E-3</c:v>
                </c:pt>
                <c:pt idx="140">
                  <c:v>6.2539086929330832E-3</c:v>
                </c:pt>
                <c:pt idx="141">
                  <c:v>4.2042042042042043E-3</c:v>
                </c:pt>
                <c:pt idx="142">
                  <c:v>4.2643923240938165E-3</c:v>
                </c:pt>
                <c:pt idx="143">
                  <c:v>6.1791967044284241E-3</c:v>
                </c:pt>
                <c:pt idx="144">
                  <c:v>3.27653997378768E-3</c:v>
                </c:pt>
                <c:pt idx="145">
                  <c:v>6.2597809076682318E-3</c:v>
                </c:pt>
                <c:pt idx="146">
                  <c:v>4.2194092827004216E-3</c:v>
                </c:pt>
                <c:pt idx="147">
                  <c:v>3.9164490861618795E-3</c:v>
                </c:pt>
                <c:pt idx="148">
                  <c:v>8.5106382978723406E-3</c:v>
                </c:pt>
                <c:pt idx="149">
                  <c:v>8.9786756453423128E-3</c:v>
                </c:pt>
                <c:pt idx="150">
                  <c:v>7.4836295603367634E-3</c:v>
                </c:pt>
                <c:pt idx="151">
                  <c:v>3.7071362372567192E-3</c:v>
                </c:pt>
                <c:pt idx="152">
                  <c:v>5.2990158970476911E-3</c:v>
                </c:pt>
                <c:pt idx="153">
                  <c:v>7.8627591136526086E-3</c:v>
                </c:pt>
                <c:pt idx="154">
                  <c:v>3.7537537537537537E-3</c:v>
                </c:pt>
                <c:pt idx="155">
                  <c:v>6.6143034311699047E-3</c:v>
                </c:pt>
                <c:pt idx="156">
                  <c:v>6.0195635816403309E-3</c:v>
                </c:pt>
                <c:pt idx="157">
                  <c:v>1.520912547528517E-3</c:v>
                </c:pt>
                <c:pt idx="158">
                  <c:v>5.9945504087193461E-3</c:v>
                </c:pt>
                <c:pt idx="159">
                  <c:v>5.2603892688058915E-3</c:v>
                </c:pt>
                <c:pt idx="160">
                  <c:v>3.6175710594315244E-3</c:v>
                </c:pt>
                <c:pt idx="161">
                  <c:v>3.0408340573414424E-3</c:v>
                </c:pt>
                <c:pt idx="162">
                  <c:v>5.1886792452830186E-3</c:v>
                </c:pt>
                <c:pt idx="163">
                  <c:v>4.4483985765124559E-3</c:v>
                </c:pt>
                <c:pt idx="164">
                  <c:v>4.3878894251864857E-3</c:v>
                </c:pt>
                <c:pt idx="165">
                  <c:v>3.9284155390659102E-3</c:v>
                </c:pt>
                <c:pt idx="166">
                  <c:v>2.6052974381241857E-3</c:v>
                </c:pt>
                <c:pt idx="167">
                  <c:v>5.243838489774515E-3</c:v>
                </c:pt>
                <c:pt idx="168">
                  <c:v>4.0276179516685849E-3</c:v>
                </c:pt>
                <c:pt idx="169">
                  <c:v>5.1635111876075735E-3</c:v>
                </c:pt>
                <c:pt idx="170">
                  <c:v>6.044905008635579E-3</c:v>
                </c:pt>
                <c:pt idx="171">
                  <c:v>4.49842555105713E-3</c:v>
                </c:pt>
                <c:pt idx="172">
                  <c:v>4.2016806722689074E-3</c:v>
                </c:pt>
                <c:pt idx="173">
                  <c:v>4.5662100456621002E-3</c:v>
                </c:pt>
                <c:pt idx="174">
                  <c:v>3.1645569620253164E-3</c:v>
                </c:pt>
                <c:pt idx="175">
                  <c:v>4.2127435492364399E-3</c:v>
                </c:pt>
                <c:pt idx="176">
                  <c:v>7.3198198198198196E-3</c:v>
                </c:pt>
                <c:pt idx="177">
                  <c:v>8.8216761184625077E-3</c:v>
                </c:pt>
                <c:pt idx="178">
                  <c:v>9.6219931271477668E-3</c:v>
                </c:pt>
                <c:pt idx="179">
                  <c:v>8.0971659919028341E-3</c:v>
                </c:pt>
                <c:pt idx="180">
                  <c:v>7.7386070507308681E-3</c:v>
                </c:pt>
                <c:pt idx="181">
                  <c:v>6.923837784371909E-3</c:v>
                </c:pt>
                <c:pt idx="182">
                  <c:v>6.0882800608828003E-3</c:v>
                </c:pt>
                <c:pt idx="183">
                  <c:v>3.7771482530689331E-3</c:v>
                </c:pt>
                <c:pt idx="184">
                  <c:v>3.4100596760443308E-3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0F-4AE2-848B-830F322F6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31088"/>
        <c:axId val="530831480"/>
      </c:barChart>
      <c:dateAx>
        <c:axId val="530831088"/>
        <c:scaling>
          <c:orientation val="minMax"/>
          <c:max val="45077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831480"/>
        <c:crosses val="autoZero"/>
        <c:auto val="1"/>
        <c:lblOffset val="100"/>
        <c:baseTimeUnit val="months"/>
        <c:majorUnit val="3"/>
        <c:majorTimeUnit val="months"/>
      </c:dateAx>
      <c:valAx>
        <c:axId val="53083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08310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TransactionActivity!$N$2:$N$282</c:f>
              <c:numCache>
                <c:formatCode>m/d/yyyy</c:formatCode>
                <c:ptCount val="281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</c:numCache>
            </c:numRef>
          </c:cat>
          <c:val>
            <c:numRef>
              <c:f>TransactionActivity!$S$2:$S$282</c:f>
              <c:numCache>
                <c:formatCode>"$"#,##0</c:formatCode>
                <c:ptCount val="281"/>
                <c:pt idx="0">
                  <c:v>250484456</c:v>
                </c:pt>
                <c:pt idx="1">
                  <c:v>382350256</c:v>
                </c:pt>
                <c:pt idx="2">
                  <c:v>394437934</c:v>
                </c:pt>
                <c:pt idx="3">
                  <c:v>262563500</c:v>
                </c:pt>
                <c:pt idx="4">
                  <c:v>789220240</c:v>
                </c:pt>
                <c:pt idx="5">
                  <c:v>495188017</c:v>
                </c:pt>
                <c:pt idx="6">
                  <c:v>459627450</c:v>
                </c:pt>
                <c:pt idx="7">
                  <c:v>724463506</c:v>
                </c:pt>
                <c:pt idx="8">
                  <c:v>978812614</c:v>
                </c:pt>
                <c:pt idx="9">
                  <c:v>516113420</c:v>
                </c:pt>
                <c:pt idx="10">
                  <c:v>1277653612</c:v>
                </c:pt>
                <c:pt idx="11">
                  <c:v>1706892856</c:v>
                </c:pt>
                <c:pt idx="12">
                  <c:v>834729465</c:v>
                </c:pt>
                <c:pt idx="13">
                  <c:v>500252265</c:v>
                </c:pt>
                <c:pt idx="14">
                  <c:v>512219040</c:v>
                </c:pt>
                <c:pt idx="15">
                  <c:v>824049604</c:v>
                </c:pt>
                <c:pt idx="16">
                  <c:v>658581265</c:v>
                </c:pt>
                <c:pt idx="17">
                  <c:v>758339395</c:v>
                </c:pt>
                <c:pt idx="18">
                  <c:v>513297992</c:v>
                </c:pt>
                <c:pt idx="19">
                  <c:v>610152241</c:v>
                </c:pt>
                <c:pt idx="20">
                  <c:v>506747617</c:v>
                </c:pt>
                <c:pt idx="21">
                  <c:v>421257500</c:v>
                </c:pt>
                <c:pt idx="22">
                  <c:v>473838930</c:v>
                </c:pt>
                <c:pt idx="23">
                  <c:v>1114527874</c:v>
                </c:pt>
                <c:pt idx="24">
                  <c:v>450921099</c:v>
                </c:pt>
                <c:pt idx="25">
                  <c:v>346332020</c:v>
                </c:pt>
                <c:pt idx="26">
                  <c:v>662942256</c:v>
                </c:pt>
                <c:pt idx="27">
                  <c:v>347824125</c:v>
                </c:pt>
                <c:pt idx="28">
                  <c:v>831538933</c:v>
                </c:pt>
                <c:pt idx="29">
                  <c:v>1056756117</c:v>
                </c:pt>
                <c:pt idx="30">
                  <c:v>586986455</c:v>
                </c:pt>
                <c:pt idx="31">
                  <c:v>925510993</c:v>
                </c:pt>
                <c:pt idx="32">
                  <c:v>1016624907</c:v>
                </c:pt>
                <c:pt idx="33">
                  <c:v>891490033</c:v>
                </c:pt>
                <c:pt idx="34">
                  <c:v>885371948</c:v>
                </c:pt>
                <c:pt idx="35">
                  <c:v>1811131076</c:v>
                </c:pt>
                <c:pt idx="36">
                  <c:v>897728626</c:v>
                </c:pt>
                <c:pt idx="37">
                  <c:v>1329357500</c:v>
                </c:pt>
                <c:pt idx="38">
                  <c:v>984676277</c:v>
                </c:pt>
                <c:pt idx="39">
                  <c:v>1237123374</c:v>
                </c:pt>
                <c:pt idx="40">
                  <c:v>1499418933</c:v>
                </c:pt>
                <c:pt idx="41">
                  <c:v>1230108520</c:v>
                </c:pt>
                <c:pt idx="42">
                  <c:v>1558080380</c:v>
                </c:pt>
                <c:pt idx="43">
                  <c:v>1623582643</c:v>
                </c:pt>
                <c:pt idx="44">
                  <c:v>1527110028</c:v>
                </c:pt>
                <c:pt idx="45">
                  <c:v>1487856941</c:v>
                </c:pt>
                <c:pt idx="46">
                  <c:v>1003206043</c:v>
                </c:pt>
                <c:pt idx="47">
                  <c:v>4132406897</c:v>
                </c:pt>
                <c:pt idx="48">
                  <c:v>1223694658</c:v>
                </c:pt>
                <c:pt idx="49">
                  <c:v>1600887596</c:v>
                </c:pt>
                <c:pt idx="50">
                  <c:v>1764430414</c:v>
                </c:pt>
                <c:pt idx="51">
                  <c:v>2752848185</c:v>
                </c:pt>
                <c:pt idx="52">
                  <c:v>1661114977</c:v>
                </c:pt>
                <c:pt idx="53">
                  <c:v>2282727197</c:v>
                </c:pt>
                <c:pt idx="54">
                  <c:v>2341895392</c:v>
                </c:pt>
                <c:pt idx="55">
                  <c:v>3368235540</c:v>
                </c:pt>
                <c:pt idx="56">
                  <c:v>3053488248</c:v>
                </c:pt>
                <c:pt idx="57">
                  <c:v>2807365178</c:v>
                </c:pt>
                <c:pt idx="58">
                  <c:v>2591208020</c:v>
                </c:pt>
                <c:pt idx="59">
                  <c:v>4646321767</c:v>
                </c:pt>
                <c:pt idx="60">
                  <c:v>2623255902</c:v>
                </c:pt>
                <c:pt idx="61">
                  <c:v>2144504853</c:v>
                </c:pt>
                <c:pt idx="62">
                  <c:v>3003588046</c:v>
                </c:pt>
                <c:pt idx="63">
                  <c:v>3545654423</c:v>
                </c:pt>
                <c:pt idx="64">
                  <c:v>3813632545</c:v>
                </c:pt>
                <c:pt idx="65">
                  <c:v>3749478598</c:v>
                </c:pt>
                <c:pt idx="66">
                  <c:v>4311925335</c:v>
                </c:pt>
                <c:pt idx="67">
                  <c:v>4110901191</c:v>
                </c:pt>
                <c:pt idx="68">
                  <c:v>6330774594</c:v>
                </c:pt>
                <c:pt idx="69">
                  <c:v>3899537451</c:v>
                </c:pt>
                <c:pt idx="70">
                  <c:v>5434624716</c:v>
                </c:pt>
                <c:pt idx="71">
                  <c:v>6026402007</c:v>
                </c:pt>
                <c:pt idx="72">
                  <c:v>3778111726</c:v>
                </c:pt>
                <c:pt idx="73">
                  <c:v>3530620078</c:v>
                </c:pt>
                <c:pt idx="74">
                  <c:v>4463655328</c:v>
                </c:pt>
                <c:pt idx="75">
                  <c:v>4649917824</c:v>
                </c:pt>
                <c:pt idx="76">
                  <c:v>3560057567</c:v>
                </c:pt>
                <c:pt idx="77">
                  <c:v>5278643525</c:v>
                </c:pt>
                <c:pt idx="78">
                  <c:v>3695173578</c:v>
                </c:pt>
                <c:pt idx="79">
                  <c:v>5292313114</c:v>
                </c:pt>
                <c:pt idx="80">
                  <c:v>6110151079</c:v>
                </c:pt>
                <c:pt idx="81">
                  <c:v>3084326999</c:v>
                </c:pt>
                <c:pt idx="82">
                  <c:v>3699220959</c:v>
                </c:pt>
                <c:pt idx="83">
                  <c:v>7209016733</c:v>
                </c:pt>
                <c:pt idx="84">
                  <c:v>6112897271</c:v>
                </c:pt>
                <c:pt idx="85">
                  <c:v>3614377717</c:v>
                </c:pt>
                <c:pt idx="86">
                  <c:v>5026834754</c:v>
                </c:pt>
                <c:pt idx="87">
                  <c:v>4467255065</c:v>
                </c:pt>
                <c:pt idx="88">
                  <c:v>5371506967</c:v>
                </c:pt>
                <c:pt idx="89">
                  <c:v>6236658752</c:v>
                </c:pt>
                <c:pt idx="90">
                  <c:v>5583557103</c:v>
                </c:pt>
                <c:pt idx="91">
                  <c:v>5163647880</c:v>
                </c:pt>
                <c:pt idx="92">
                  <c:v>3832705947</c:v>
                </c:pt>
                <c:pt idx="93">
                  <c:v>3233370775</c:v>
                </c:pt>
                <c:pt idx="94">
                  <c:v>3131930980</c:v>
                </c:pt>
                <c:pt idx="95">
                  <c:v>5664490061</c:v>
                </c:pt>
                <c:pt idx="96">
                  <c:v>2032698538</c:v>
                </c:pt>
                <c:pt idx="97">
                  <c:v>2082990923</c:v>
                </c:pt>
                <c:pt idx="98">
                  <c:v>1835111821</c:v>
                </c:pt>
                <c:pt idx="99">
                  <c:v>2017014448</c:v>
                </c:pt>
                <c:pt idx="100">
                  <c:v>1916375187</c:v>
                </c:pt>
                <c:pt idx="101">
                  <c:v>5203529363</c:v>
                </c:pt>
                <c:pt idx="102">
                  <c:v>1794409667</c:v>
                </c:pt>
                <c:pt idx="103">
                  <c:v>1747468915</c:v>
                </c:pt>
                <c:pt idx="104">
                  <c:v>2097520797</c:v>
                </c:pt>
                <c:pt idx="105">
                  <c:v>1639156283</c:v>
                </c:pt>
                <c:pt idx="106">
                  <c:v>454799996</c:v>
                </c:pt>
                <c:pt idx="107">
                  <c:v>1465712243</c:v>
                </c:pt>
                <c:pt idx="108">
                  <c:v>646230110</c:v>
                </c:pt>
                <c:pt idx="109">
                  <c:v>674692371</c:v>
                </c:pt>
                <c:pt idx="110">
                  <c:v>796308045</c:v>
                </c:pt>
                <c:pt idx="111">
                  <c:v>684963291</c:v>
                </c:pt>
                <c:pt idx="112">
                  <c:v>429691042</c:v>
                </c:pt>
                <c:pt idx="113">
                  <c:v>1129119577</c:v>
                </c:pt>
                <c:pt idx="114">
                  <c:v>1127062868</c:v>
                </c:pt>
                <c:pt idx="115">
                  <c:v>443195776</c:v>
                </c:pt>
                <c:pt idx="116">
                  <c:v>791768849</c:v>
                </c:pt>
                <c:pt idx="117">
                  <c:v>999477217</c:v>
                </c:pt>
                <c:pt idx="118">
                  <c:v>775883677</c:v>
                </c:pt>
                <c:pt idx="119">
                  <c:v>1879477810</c:v>
                </c:pt>
                <c:pt idx="120">
                  <c:v>885442254</c:v>
                </c:pt>
                <c:pt idx="121">
                  <c:v>1188907649</c:v>
                </c:pt>
                <c:pt idx="122">
                  <c:v>1282968764</c:v>
                </c:pt>
                <c:pt idx="123">
                  <c:v>855466503</c:v>
                </c:pt>
                <c:pt idx="124">
                  <c:v>1606010833</c:v>
                </c:pt>
                <c:pt idx="125">
                  <c:v>2321098003</c:v>
                </c:pt>
                <c:pt idx="126">
                  <c:v>1438462137</c:v>
                </c:pt>
                <c:pt idx="127">
                  <c:v>1849479651</c:v>
                </c:pt>
                <c:pt idx="128">
                  <c:v>3199963535</c:v>
                </c:pt>
                <c:pt idx="129">
                  <c:v>2372639275</c:v>
                </c:pt>
                <c:pt idx="130">
                  <c:v>2454719267</c:v>
                </c:pt>
                <c:pt idx="131">
                  <c:v>4191414151</c:v>
                </c:pt>
                <c:pt idx="132">
                  <c:v>1718643837</c:v>
                </c:pt>
                <c:pt idx="133">
                  <c:v>2792474079</c:v>
                </c:pt>
                <c:pt idx="134">
                  <c:v>2027146715</c:v>
                </c:pt>
                <c:pt idx="135">
                  <c:v>2380090585</c:v>
                </c:pt>
                <c:pt idx="136">
                  <c:v>3953430868</c:v>
                </c:pt>
                <c:pt idx="137">
                  <c:v>4119328074</c:v>
                </c:pt>
                <c:pt idx="138">
                  <c:v>2971616781</c:v>
                </c:pt>
                <c:pt idx="139">
                  <c:v>3501995549</c:v>
                </c:pt>
                <c:pt idx="140">
                  <c:v>3538245161</c:v>
                </c:pt>
                <c:pt idx="141">
                  <c:v>3638888919</c:v>
                </c:pt>
                <c:pt idx="142">
                  <c:v>2720984837</c:v>
                </c:pt>
                <c:pt idx="143">
                  <c:v>5113691393</c:v>
                </c:pt>
                <c:pt idx="144">
                  <c:v>2639274237</c:v>
                </c:pt>
                <c:pt idx="145">
                  <c:v>2634953178</c:v>
                </c:pt>
                <c:pt idx="146">
                  <c:v>3681815260</c:v>
                </c:pt>
                <c:pt idx="147">
                  <c:v>2725069331</c:v>
                </c:pt>
                <c:pt idx="148">
                  <c:v>3085608443</c:v>
                </c:pt>
                <c:pt idx="149">
                  <c:v>4102919202</c:v>
                </c:pt>
                <c:pt idx="150">
                  <c:v>3896052916</c:v>
                </c:pt>
                <c:pt idx="151">
                  <c:v>4221586288</c:v>
                </c:pt>
                <c:pt idx="152">
                  <c:v>3334211891</c:v>
                </c:pt>
                <c:pt idx="153">
                  <c:v>3253645568</c:v>
                </c:pt>
                <c:pt idx="154">
                  <c:v>4191676177</c:v>
                </c:pt>
                <c:pt idx="155">
                  <c:v>7614021442</c:v>
                </c:pt>
                <c:pt idx="156">
                  <c:v>2470460628</c:v>
                </c:pt>
                <c:pt idx="157">
                  <c:v>1997726470</c:v>
                </c:pt>
                <c:pt idx="158">
                  <c:v>3844610165</c:v>
                </c:pt>
                <c:pt idx="159">
                  <c:v>4264075763</c:v>
                </c:pt>
                <c:pt idx="160">
                  <c:v>4352057375</c:v>
                </c:pt>
                <c:pt idx="161">
                  <c:v>6596563046</c:v>
                </c:pt>
                <c:pt idx="162">
                  <c:v>4005665958</c:v>
                </c:pt>
                <c:pt idx="163">
                  <c:v>4993971301</c:v>
                </c:pt>
                <c:pt idx="164">
                  <c:v>4863287903</c:v>
                </c:pt>
                <c:pt idx="165">
                  <c:v>6672823929</c:v>
                </c:pt>
                <c:pt idx="166">
                  <c:v>4433503265</c:v>
                </c:pt>
                <c:pt idx="167">
                  <c:v>8321474505</c:v>
                </c:pt>
                <c:pt idx="168">
                  <c:v>2831199647</c:v>
                </c:pt>
                <c:pt idx="169">
                  <c:v>3192479356</c:v>
                </c:pt>
                <c:pt idx="170">
                  <c:v>4633808638</c:v>
                </c:pt>
                <c:pt idx="171">
                  <c:v>4193884502</c:v>
                </c:pt>
                <c:pt idx="172">
                  <c:v>5590062394</c:v>
                </c:pt>
                <c:pt idx="173">
                  <c:v>10271233468</c:v>
                </c:pt>
                <c:pt idx="174">
                  <c:v>7263865582</c:v>
                </c:pt>
                <c:pt idx="175">
                  <c:v>6052933069</c:v>
                </c:pt>
                <c:pt idx="176">
                  <c:v>6147387296</c:v>
                </c:pt>
                <c:pt idx="177">
                  <c:v>8072297396</c:v>
                </c:pt>
                <c:pt idx="178">
                  <c:v>6272698892</c:v>
                </c:pt>
                <c:pt idx="179">
                  <c:v>10537223685</c:v>
                </c:pt>
                <c:pt idx="180">
                  <c:v>6993390943</c:v>
                </c:pt>
                <c:pt idx="181">
                  <c:v>5456639111</c:v>
                </c:pt>
                <c:pt idx="182">
                  <c:v>6087735966</c:v>
                </c:pt>
                <c:pt idx="183">
                  <c:v>4905460353</c:v>
                </c:pt>
                <c:pt idx="184">
                  <c:v>8763833008</c:v>
                </c:pt>
                <c:pt idx="185">
                  <c:v>8787605048</c:v>
                </c:pt>
                <c:pt idx="186">
                  <c:v>6399595121</c:v>
                </c:pt>
                <c:pt idx="187">
                  <c:v>8086805783</c:v>
                </c:pt>
                <c:pt idx="188">
                  <c:v>6978064249</c:v>
                </c:pt>
                <c:pt idx="189">
                  <c:v>8089897513</c:v>
                </c:pt>
                <c:pt idx="190">
                  <c:v>5916060553</c:v>
                </c:pt>
                <c:pt idx="191">
                  <c:v>16109363075</c:v>
                </c:pt>
                <c:pt idx="192">
                  <c:v>5891915351</c:v>
                </c:pt>
                <c:pt idx="193">
                  <c:v>5496571574</c:v>
                </c:pt>
                <c:pt idx="194">
                  <c:v>6373279633</c:v>
                </c:pt>
                <c:pt idx="195">
                  <c:v>4311114546</c:v>
                </c:pt>
                <c:pt idx="196">
                  <c:v>5830855263</c:v>
                </c:pt>
                <c:pt idx="197">
                  <c:v>12816494832</c:v>
                </c:pt>
                <c:pt idx="198">
                  <c:v>7847057440</c:v>
                </c:pt>
                <c:pt idx="199">
                  <c:v>8281232950</c:v>
                </c:pt>
                <c:pt idx="200">
                  <c:v>9101606555</c:v>
                </c:pt>
                <c:pt idx="201">
                  <c:v>8377368886</c:v>
                </c:pt>
                <c:pt idx="202">
                  <c:v>9445136331</c:v>
                </c:pt>
                <c:pt idx="203">
                  <c:v>11250446287</c:v>
                </c:pt>
                <c:pt idx="204">
                  <c:v>7935221336</c:v>
                </c:pt>
                <c:pt idx="205">
                  <c:v>5838009618</c:v>
                </c:pt>
                <c:pt idx="206">
                  <c:v>7349587234</c:v>
                </c:pt>
                <c:pt idx="207">
                  <c:v>7094123258</c:v>
                </c:pt>
                <c:pt idx="208">
                  <c:v>6032924750</c:v>
                </c:pt>
                <c:pt idx="209">
                  <c:v>9393824479</c:v>
                </c:pt>
                <c:pt idx="210">
                  <c:v>7296636999</c:v>
                </c:pt>
                <c:pt idx="211">
                  <c:v>7538309684</c:v>
                </c:pt>
                <c:pt idx="212">
                  <c:v>8279567007</c:v>
                </c:pt>
                <c:pt idx="213">
                  <c:v>9201716558</c:v>
                </c:pt>
                <c:pt idx="214">
                  <c:v>8328655421</c:v>
                </c:pt>
                <c:pt idx="215">
                  <c:v>10421519451</c:v>
                </c:pt>
                <c:pt idx="216">
                  <c:v>8156144545</c:v>
                </c:pt>
                <c:pt idx="217">
                  <c:v>6553559597</c:v>
                </c:pt>
                <c:pt idx="218">
                  <c:v>9645701876</c:v>
                </c:pt>
                <c:pt idx="219">
                  <c:v>6301404093</c:v>
                </c:pt>
                <c:pt idx="220">
                  <c:v>7818599467</c:v>
                </c:pt>
                <c:pt idx="221">
                  <c:v>9863985314</c:v>
                </c:pt>
                <c:pt idx="222">
                  <c:v>8035321779</c:v>
                </c:pt>
                <c:pt idx="223">
                  <c:v>9969746105</c:v>
                </c:pt>
                <c:pt idx="224">
                  <c:v>8519245374</c:v>
                </c:pt>
                <c:pt idx="225">
                  <c:v>10540549159</c:v>
                </c:pt>
                <c:pt idx="226">
                  <c:v>9805182816</c:v>
                </c:pt>
                <c:pt idx="227">
                  <c:v>13284283177</c:v>
                </c:pt>
                <c:pt idx="228">
                  <c:v>6281403875</c:v>
                </c:pt>
                <c:pt idx="229">
                  <c:v>6691593251</c:v>
                </c:pt>
                <c:pt idx="230">
                  <c:v>6830707651</c:v>
                </c:pt>
                <c:pt idx="231">
                  <c:v>5580159633</c:v>
                </c:pt>
                <c:pt idx="232">
                  <c:v>9508486595</c:v>
                </c:pt>
                <c:pt idx="233">
                  <c:v>12018074455</c:v>
                </c:pt>
                <c:pt idx="234">
                  <c:v>10117000047</c:v>
                </c:pt>
                <c:pt idx="235">
                  <c:v>9931195181</c:v>
                </c:pt>
                <c:pt idx="236">
                  <c:v>11214555364</c:v>
                </c:pt>
                <c:pt idx="237">
                  <c:v>9576541813</c:v>
                </c:pt>
                <c:pt idx="238">
                  <c:v>9321221517</c:v>
                </c:pt>
                <c:pt idx="239">
                  <c:v>15267663579</c:v>
                </c:pt>
                <c:pt idx="240">
                  <c:v>7902973964</c:v>
                </c:pt>
                <c:pt idx="241">
                  <c:v>7368077569</c:v>
                </c:pt>
                <c:pt idx="242">
                  <c:v>6703180801</c:v>
                </c:pt>
                <c:pt idx="243">
                  <c:v>3647653834</c:v>
                </c:pt>
                <c:pt idx="244">
                  <c:v>2273856738</c:v>
                </c:pt>
                <c:pt idx="245">
                  <c:v>2791546233</c:v>
                </c:pt>
                <c:pt idx="246">
                  <c:v>3194509649</c:v>
                </c:pt>
                <c:pt idx="247">
                  <c:v>2974457161</c:v>
                </c:pt>
                <c:pt idx="248">
                  <c:v>7204322577</c:v>
                </c:pt>
                <c:pt idx="249">
                  <c:v>7566580805</c:v>
                </c:pt>
                <c:pt idx="250">
                  <c:v>6477511957</c:v>
                </c:pt>
                <c:pt idx="251">
                  <c:v>14457167780</c:v>
                </c:pt>
                <c:pt idx="252">
                  <c:v>6563194082</c:v>
                </c:pt>
                <c:pt idx="253">
                  <c:v>4462107545</c:v>
                </c:pt>
                <c:pt idx="254">
                  <c:v>6731642340</c:v>
                </c:pt>
                <c:pt idx="255">
                  <c:v>8970129792</c:v>
                </c:pt>
                <c:pt idx="256">
                  <c:v>7815471152</c:v>
                </c:pt>
                <c:pt idx="257">
                  <c:v>10963141557</c:v>
                </c:pt>
                <c:pt idx="258">
                  <c:v>11971442652</c:v>
                </c:pt>
                <c:pt idx="259">
                  <c:v>13802910252</c:v>
                </c:pt>
                <c:pt idx="260">
                  <c:v>13954304391</c:v>
                </c:pt>
                <c:pt idx="261">
                  <c:v>14340826449</c:v>
                </c:pt>
                <c:pt idx="262">
                  <c:v>13783912589</c:v>
                </c:pt>
                <c:pt idx="263">
                  <c:v>26819980471</c:v>
                </c:pt>
                <c:pt idx="264">
                  <c:v>8989331594</c:v>
                </c:pt>
                <c:pt idx="265">
                  <c:v>8888323855</c:v>
                </c:pt>
                <c:pt idx="266">
                  <c:v>13205796871</c:v>
                </c:pt>
                <c:pt idx="267">
                  <c:v>12072418164</c:v>
                </c:pt>
                <c:pt idx="268">
                  <c:v>11831566310</c:v>
                </c:pt>
                <c:pt idx="269">
                  <c:v>16039034015</c:v>
                </c:pt>
                <c:pt idx="270">
                  <c:v>11084254883</c:v>
                </c:pt>
                <c:pt idx="271">
                  <c:v>9627234147</c:v>
                </c:pt>
                <c:pt idx="272">
                  <c:v>10531030848</c:v>
                </c:pt>
                <c:pt idx="273">
                  <c:v>8151458240</c:v>
                </c:pt>
                <c:pt idx="274">
                  <c:v>7904256293</c:v>
                </c:pt>
                <c:pt idx="275">
                  <c:v>7686369519</c:v>
                </c:pt>
                <c:pt idx="276">
                  <c:v>3366956918</c:v>
                </c:pt>
                <c:pt idx="277">
                  <c:v>3005929314</c:v>
                </c:pt>
                <c:pt idx="278">
                  <c:v>5426475080</c:v>
                </c:pt>
                <c:pt idx="279">
                  <c:v>2903545698</c:v>
                </c:pt>
                <c:pt idx="280">
                  <c:v>3306482684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EC-4C4A-A9AB-27B59F975CB7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TransactionActivity!$N$2:$N$282</c:f>
              <c:numCache>
                <c:formatCode>m/d/yyyy</c:formatCode>
                <c:ptCount val="281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</c:numCache>
            </c:numRef>
          </c:cat>
          <c:val>
            <c:numRef>
              <c:f>TransactionActivity!$T$2:$T$282</c:f>
              <c:numCache>
                <c:formatCode>"$"#,##0</c:formatCode>
                <c:ptCount val="281"/>
                <c:pt idx="0">
                  <c:v>237617487</c:v>
                </c:pt>
                <c:pt idx="1">
                  <c:v>180946342</c:v>
                </c:pt>
                <c:pt idx="2">
                  <c:v>266155000</c:v>
                </c:pt>
                <c:pt idx="3">
                  <c:v>229437742</c:v>
                </c:pt>
                <c:pt idx="4">
                  <c:v>266169389</c:v>
                </c:pt>
                <c:pt idx="5">
                  <c:v>316921924</c:v>
                </c:pt>
                <c:pt idx="6">
                  <c:v>271086509</c:v>
                </c:pt>
                <c:pt idx="7">
                  <c:v>319959032</c:v>
                </c:pt>
                <c:pt idx="8">
                  <c:v>271063483</c:v>
                </c:pt>
                <c:pt idx="9">
                  <c:v>246200231</c:v>
                </c:pt>
                <c:pt idx="10">
                  <c:v>226016971</c:v>
                </c:pt>
                <c:pt idx="11">
                  <c:v>368533942</c:v>
                </c:pt>
                <c:pt idx="12">
                  <c:v>381750990</c:v>
                </c:pt>
                <c:pt idx="13">
                  <c:v>282245791</c:v>
                </c:pt>
                <c:pt idx="14">
                  <c:v>390378423</c:v>
                </c:pt>
                <c:pt idx="15">
                  <c:v>308108257</c:v>
                </c:pt>
                <c:pt idx="16">
                  <c:v>448075463</c:v>
                </c:pt>
                <c:pt idx="17">
                  <c:v>461239572</c:v>
                </c:pt>
                <c:pt idx="18">
                  <c:v>393768453</c:v>
                </c:pt>
                <c:pt idx="19">
                  <c:v>513713591</c:v>
                </c:pt>
                <c:pt idx="20">
                  <c:v>404182842</c:v>
                </c:pt>
                <c:pt idx="21">
                  <c:v>403808143</c:v>
                </c:pt>
                <c:pt idx="22">
                  <c:v>406253547</c:v>
                </c:pt>
                <c:pt idx="23">
                  <c:v>463293106</c:v>
                </c:pt>
                <c:pt idx="24">
                  <c:v>386630901</c:v>
                </c:pt>
                <c:pt idx="25">
                  <c:v>381372539</c:v>
                </c:pt>
                <c:pt idx="26">
                  <c:v>479987484</c:v>
                </c:pt>
                <c:pt idx="27">
                  <c:v>538876667</c:v>
                </c:pt>
                <c:pt idx="28">
                  <c:v>596015413</c:v>
                </c:pt>
                <c:pt idx="29">
                  <c:v>613023495</c:v>
                </c:pt>
                <c:pt idx="30">
                  <c:v>616466117</c:v>
                </c:pt>
                <c:pt idx="31">
                  <c:v>694919160</c:v>
                </c:pt>
                <c:pt idx="32">
                  <c:v>586781537</c:v>
                </c:pt>
                <c:pt idx="33">
                  <c:v>574219958</c:v>
                </c:pt>
                <c:pt idx="34">
                  <c:v>545117203</c:v>
                </c:pt>
                <c:pt idx="35">
                  <c:v>810535162</c:v>
                </c:pt>
                <c:pt idx="36">
                  <c:v>674557074</c:v>
                </c:pt>
                <c:pt idx="37">
                  <c:v>602513016</c:v>
                </c:pt>
                <c:pt idx="38">
                  <c:v>652123773</c:v>
                </c:pt>
                <c:pt idx="39">
                  <c:v>777778461</c:v>
                </c:pt>
                <c:pt idx="40">
                  <c:v>728004829</c:v>
                </c:pt>
                <c:pt idx="41">
                  <c:v>860306788</c:v>
                </c:pt>
                <c:pt idx="42">
                  <c:v>860045520</c:v>
                </c:pt>
                <c:pt idx="43">
                  <c:v>857959862</c:v>
                </c:pt>
                <c:pt idx="44">
                  <c:v>832785627</c:v>
                </c:pt>
                <c:pt idx="45">
                  <c:v>925677341</c:v>
                </c:pt>
                <c:pt idx="46">
                  <c:v>786924608</c:v>
                </c:pt>
                <c:pt idx="47">
                  <c:v>1102356450</c:v>
                </c:pt>
                <c:pt idx="48">
                  <c:v>1063829687</c:v>
                </c:pt>
                <c:pt idx="49">
                  <c:v>837485272</c:v>
                </c:pt>
                <c:pt idx="50">
                  <c:v>1211755325</c:v>
                </c:pt>
                <c:pt idx="51">
                  <c:v>1070596156</c:v>
                </c:pt>
                <c:pt idx="52">
                  <c:v>1044792559</c:v>
                </c:pt>
                <c:pt idx="53">
                  <c:v>1302472226</c:v>
                </c:pt>
                <c:pt idx="54">
                  <c:v>1358012412</c:v>
                </c:pt>
                <c:pt idx="55">
                  <c:v>1319418865</c:v>
                </c:pt>
                <c:pt idx="56">
                  <c:v>1134654756</c:v>
                </c:pt>
                <c:pt idx="57">
                  <c:v>1178678421</c:v>
                </c:pt>
                <c:pt idx="58">
                  <c:v>1365566822</c:v>
                </c:pt>
                <c:pt idx="59">
                  <c:v>1360588121</c:v>
                </c:pt>
                <c:pt idx="60">
                  <c:v>1371190616</c:v>
                </c:pt>
                <c:pt idx="61">
                  <c:v>1195058685</c:v>
                </c:pt>
                <c:pt idx="62">
                  <c:v>1679490266</c:v>
                </c:pt>
                <c:pt idx="63">
                  <c:v>1392113584</c:v>
                </c:pt>
                <c:pt idx="64">
                  <c:v>1414804847</c:v>
                </c:pt>
                <c:pt idx="65">
                  <c:v>2098638657</c:v>
                </c:pt>
                <c:pt idx="66">
                  <c:v>1458153579</c:v>
                </c:pt>
                <c:pt idx="67">
                  <c:v>1537538979</c:v>
                </c:pt>
                <c:pt idx="68">
                  <c:v>1850609318</c:v>
                </c:pt>
                <c:pt idx="69">
                  <c:v>1452230499</c:v>
                </c:pt>
                <c:pt idx="70">
                  <c:v>1786298235</c:v>
                </c:pt>
                <c:pt idx="71">
                  <c:v>1625183296</c:v>
                </c:pt>
                <c:pt idx="72">
                  <c:v>1765051881</c:v>
                </c:pt>
                <c:pt idx="73">
                  <c:v>1347459156</c:v>
                </c:pt>
                <c:pt idx="74">
                  <c:v>1940827459</c:v>
                </c:pt>
                <c:pt idx="75">
                  <c:v>1420698384</c:v>
                </c:pt>
                <c:pt idx="76">
                  <c:v>2018594870</c:v>
                </c:pt>
                <c:pt idx="77">
                  <c:v>1871506413</c:v>
                </c:pt>
                <c:pt idx="78">
                  <c:v>1505280772</c:v>
                </c:pt>
                <c:pt idx="79">
                  <c:v>1659543385</c:v>
                </c:pt>
                <c:pt idx="80">
                  <c:v>1385706439</c:v>
                </c:pt>
                <c:pt idx="81">
                  <c:v>1667574636</c:v>
                </c:pt>
                <c:pt idx="82">
                  <c:v>1461558303</c:v>
                </c:pt>
                <c:pt idx="83">
                  <c:v>1846957940</c:v>
                </c:pt>
                <c:pt idx="84">
                  <c:v>1620996344</c:v>
                </c:pt>
                <c:pt idx="85">
                  <c:v>1660835105</c:v>
                </c:pt>
                <c:pt idx="86">
                  <c:v>1819385610</c:v>
                </c:pt>
                <c:pt idx="87">
                  <c:v>1801605287</c:v>
                </c:pt>
                <c:pt idx="88">
                  <c:v>2291681869</c:v>
                </c:pt>
                <c:pt idx="89">
                  <c:v>1985683242</c:v>
                </c:pt>
                <c:pt idx="90">
                  <c:v>1953996782</c:v>
                </c:pt>
                <c:pt idx="91">
                  <c:v>2105988402</c:v>
                </c:pt>
                <c:pt idx="92">
                  <c:v>1543676872</c:v>
                </c:pt>
                <c:pt idx="93">
                  <c:v>1682525169</c:v>
                </c:pt>
                <c:pt idx="94">
                  <c:v>1593261037</c:v>
                </c:pt>
                <c:pt idx="95">
                  <c:v>1577949863</c:v>
                </c:pt>
                <c:pt idx="96">
                  <c:v>1591939456</c:v>
                </c:pt>
                <c:pt idx="97">
                  <c:v>1339276962</c:v>
                </c:pt>
                <c:pt idx="98">
                  <c:v>1345388172</c:v>
                </c:pt>
                <c:pt idx="99">
                  <c:v>1302219459</c:v>
                </c:pt>
                <c:pt idx="100">
                  <c:v>1306643472</c:v>
                </c:pt>
                <c:pt idx="101">
                  <c:v>1422065691</c:v>
                </c:pt>
                <c:pt idx="102">
                  <c:v>1255720957</c:v>
                </c:pt>
                <c:pt idx="103">
                  <c:v>1154202691</c:v>
                </c:pt>
                <c:pt idx="104">
                  <c:v>1276095196</c:v>
                </c:pt>
                <c:pt idx="105">
                  <c:v>1068615439</c:v>
                </c:pt>
                <c:pt idx="106">
                  <c:v>815908633</c:v>
                </c:pt>
                <c:pt idx="107">
                  <c:v>1184219446</c:v>
                </c:pt>
                <c:pt idx="108">
                  <c:v>550775995</c:v>
                </c:pt>
                <c:pt idx="109">
                  <c:v>609001148</c:v>
                </c:pt>
                <c:pt idx="110">
                  <c:v>1045339340</c:v>
                </c:pt>
                <c:pt idx="111">
                  <c:v>552499896</c:v>
                </c:pt>
                <c:pt idx="112">
                  <c:v>632508847</c:v>
                </c:pt>
                <c:pt idx="113">
                  <c:v>782262002</c:v>
                </c:pt>
                <c:pt idx="114">
                  <c:v>767601869</c:v>
                </c:pt>
                <c:pt idx="115">
                  <c:v>758391515</c:v>
                </c:pt>
                <c:pt idx="116">
                  <c:v>755493588</c:v>
                </c:pt>
                <c:pt idx="117">
                  <c:v>691470265</c:v>
                </c:pt>
                <c:pt idx="118">
                  <c:v>674534012</c:v>
                </c:pt>
                <c:pt idx="119">
                  <c:v>1396291429</c:v>
                </c:pt>
                <c:pt idx="120">
                  <c:v>740742530</c:v>
                </c:pt>
                <c:pt idx="121">
                  <c:v>780655534</c:v>
                </c:pt>
                <c:pt idx="122">
                  <c:v>987781679</c:v>
                </c:pt>
                <c:pt idx="123">
                  <c:v>957574303</c:v>
                </c:pt>
                <c:pt idx="124">
                  <c:v>676625178</c:v>
                </c:pt>
                <c:pt idx="125">
                  <c:v>1030393881</c:v>
                </c:pt>
                <c:pt idx="126">
                  <c:v>988903791</c:v>
                </c:pt>
                <c:pt idx="127">
                  <c:v>929853786</c:v>
                </c:pt>
                <c:pt idx="128">
                  <c:v>979760270</c:v>
                </c:pt>
                <c:pt idx="129">
                  <c:v>950176217</c:v>
                </c:pt>
                <c:pt idx="130">
                  <c:v>1279981770</c:v>
                </c:pt>
                <c:pt idx="131">
                  <c:v>1941940632</c:v>
                </c:pt>
                <c:pt idx="132">
                  <c:v>852868336</c:v>
                </c:pt>
                <c:pt idx="133">
                  <c:v>742630604</c:v>
                </c:pt>
                <c:pt idx="134">
                  <c:v>1280459651</c:v>
                </c:pt>
                <c:pt idx="135">
                  <c:v>1190892666</c:v>
                </c:pt>
                <c:pt idx="136">
                  <c:v>1250481312</c:v>
                </c:pt>
                <c:pt idx="137">
                  <c:v>1518290833</c:v>
                </c:pt>
                <c:pt idx="138">
                  <c:v>1239315815</c:v>
                </c:pt>
                <c:pt idx="139">
                  <c:v>1333845758</c:v>
                </c:pt>
                <c:pt idx="140">
                  <c:v>1303896373</c:v>
                </c:pt>
                <c:pt idx="141">
                  <c:v>1202954254</c:v>
                </c:pt>
                <c:pt idx="142">
                  <c:v>1256382739</c:v>
                </c:pt>
                <c:pt idx="143">
                  <c:v>2271403811</c:v>
                </c:pt>
                <c:pt idx="144">
                  <c:v>1001627618</c:v>
                </c:pt>
                <c:pt idx="145">
                  <c:v>1208105423</c:v>
                </c:pt>
                <c:pt idx="146">
                  <c:v>1583182101</c:v>
                </c:pt>
                <c:pt idx="147">
                  <c:v>1265144889</c:v>
                </c:pt>
                <c:pt idx="148">
                  <c:v>1876047595</c:v>
                </c:pt>
                <c:pt idx="149">
                  <c:v>1736184528</c:v>
                </c:pt>
                <c:pt idx="150">
                  <c:v>1580799996</c:v>
                </c:pt>
                <c:pt idx="151">
                  <c:v>1749238003</c:v>
                </c:pt>
                <c:pt idx="152">
                  <c:v>1481533866</c:v>
                </c:pt>
                <c:pt idx="153">
                  <c:v>1810898758</c:v>
                </c:pt>
                <c:pt idx="154">
                  <c:v>1902881979</c:v>
                </c:pt>
                <c:pt idx="155">
                  <c:v>3694554332</c:v>
                </c:pt>
                <c:pt idx="156">
                  <c:v>1082742959</c:v>
                </c:pt>
                <c:pt idx="157">
                  <c:v>1231518711</c:v>
                </c:pt>
                <c:pt idx="158">
                  <c:v>1772641892</c:v>
                </c:pt>
                <c:pt idx="159">
                  <c:v>1779874833</c:v>
                </c:pt>
                <c:pt idx="160">
                  <c:v>2156300704</c:v>
                </c:pt>
                <c:pt idx="161">
                  <c:v>2548807707</c:v>
                </c:pt>
                <c:pt idx="162">
                  <c:v>2028015629</c:v>
                </c:pt>
                <c:pt idx="163">
                  <c:v>2387781560</c:v>
                </c:pt>
                <c:pt idx="164">
                  <c:v>2175021942</c:v>
                </c:pt>
                <c:pt idx="165">
                  <c:v>2322482227</c:v>
                </c:pt>
                <c:pt idx="166">
                  <c:v>1830412248</c:v>
                </c:pt>
                <c:pt idx="167">
                  <c:v>3160484320</c:v>
                </c:pt>
                <c:pt idx="168">
                  <c:v>2305843620</c:v>
                </c:pt>
                <c:pt idx="169">
                  <c:v>1764492673</c:v>
                </c:pt>
                <c:pt idx="170">
                  <c:v>2168334083</c:v>
                </c:pt>
                <c:pt idx="171">
                  <c:v>2262121423</c:v>
                </c:pt>
                <c:pt idx="172">
                  <c:v>2373068627</c:v>
                </c:pt>
                <c:pt idx="173">
                  <c:v>2918473045</c:v>
                </c:pt>
                <c:pt idx="174">
                  <c:v>2874412583</c:v>
                </c:pt>
                <c:pt idx="175">
                  <c:v>2609439180</c:v>
                </c:pt>
                <c:pt idx="176">
                  <c:v>2781462670</c:v>
                </c:pt>
                <c:pt idx="177">
                  <c:v>2964492601</c:v>
                </c:pt>
                <c:pt idx="178">
                  <c:v>2269631725</c:v>
                </c:pt>
                <c:pt idx="179">
                  <c:v>3539760947</c:v>
                </c:pt>
                <c:pt idx="180">
                  <c:v>4603528774</c:v>
                </c:pt>
                <c:pt idx="181">
                  <c:v>2562967298</c:v>
                </c:pt>
                <c:pt idx="182">
                  <c:v>2905887394</c:v>
                </c:pt>
                <c:pt idx="183">
                  <c:v>2746351729</c:v>
                </c:pt>
                <c:pt idx="184">
                  <c:v>3102719649</c:v>
                </c:pt>
                <c:pt idx="185">
                  <c:v>3748084883</c:v>
                </c:pt>
                <c:pt idx="186">
                  <c:v>3546003879</c:v>
                </c:pt>
                <c:pt idx="187">
                  <c:v>2889026457</c:v>
                </c:pt>
                <c:pt idx="188">
                  <c:v>3145950257</c:v>
                </c:pt>
                <c:pt idx="189">
                  <c:v>3080545236</c:v>
                </c:pt>
                <c:pt idx="190">
                  <c:v>2824403916</c:v>
                </c:pt>
                <c:pt idx="191">
                  <c:v>4219069900</c:v>
                </c:pt>
                <c:pt idx="192">
                  <c:v>2834941297</c:v>
                </c:pt>
                <c:pt idx="193">
                  <c:v>2581071426</c:v>
                </c:pt>
                <c:pt idx="194">
                  <c:v>3483918442</c:v>
                </c:pt>
                <c:pt idx="195">
                  <c:v>3053151681</c:v>
                </c:pt>
                <c:pt idx="196">
                  <c:v>3039939261</c:v>
                </c:pt>
                <c:pt idx="197">
                  <c:v>3694781511</c:v>
                </c:pt>
                <c:pt idx="198">
                  <c:v>2893948257</c:v>
                </c:pt>
                <c:pt idx="199">
                  <c:v>2928507480</c:v>
                </c:pt>
                <c:pt idx="200">
                  <c:v>3316515808</c:v>
                </c:pt>
                <c:pt idx="201">
                  <c:v>2777057039</c:v>
                </c:pt>
                <c:pt idx="202">
                  <c:v>2938167962</c:v>
                </c:pt>
                <c:pt idx="203">
                  <c:v>3333542239</c:v>
                </c:pt>
                <c:pt idx="204">
                  <c:v>3101297577</c:v>
                </c:pt>
                <c:pt idx="205">
                  <c:v>2140049110</c:v>
                </c:pt>
                <c:pt idx="206">
                  <c:v>2816583070</c:v>
                </c:pt>
                <c:pt idx="207">
                  <c:v>2180782000</c:v>
                </c:pt>
                <c:pt idx="208">
                  <c:v>3036455347</c:v>
                </c:pt>
                <c:pt idx="209">
                  <c:v>3828405902</c:v>
                </c:pt>
                <c:pt idx="210">
                  <c:v>2932262084</c:v>
                </c:pt>
                <c:pt idx="211">
                  <c:v>3560337468</c:v>
                </c:pt>
                <c:pt idx="212">
                  <c:v>2859836559</c:v>
                </c:pt>
                <c:pt idx="213">
                  <c:v>3026646706</c:v>
                </c:pt>
                <c:pt idx="214">
                  <c:v>3323849708</c:v>
                </c:pt>
                <c:pt idx="215">
                  <c:v>3633047005</c:v>
                </c:pt>
                <c:pt idx="216">
                  <c:v>3191832025</c:v>
                </c:pt>
                <c:pt idx="217">
                  <c:v>2671749075</c:v>
                </c:pt>
                <c:pt idx="218">
                  <c:v>3527744649</c:v>
                </c:pt>
                <c:pt idx="219">
                  <c:v>3294819809</c:v>
                </c:pt>
                <c:pt idx="220">
                  <c:v>3443655671</c:v>
                </c:pt>
                <c:pt idx="221">
                  <c:v>4036602920</c:v>
                </c:pt>
                <c:pt idx="222">
                  <c:v>3437582939</c:v>
                </c:pt>
                <c:pt idx="223">
                  <c:v>3660426815</c:v>
                </c:pt>
                <c:pt idx="224">
                  <c:v>2953707728</c:v>
                </c:pt>
                <c:pt idx="225">
                  <c:v>3624167742</c:v>
                </c:pt>
                <c:pt idx="226">
                  <c:v>3985955985</c:v>
                </c:pt>
                <c:pt idx="227">
                  <c:v>3850080653</c:v>
                </c:pt>
                <c:pt idx="228">
                  <c:v>3156901282</c:v>
                </c:pt>
                <c:pt idx="229">
                  <c:v>2739167694</c:v>
                </c:pt>
                <c:pt idx="230">
                  <c:v>3523822555</c:v>
                </c:pt>
                <c:pt idx="231">
                  <c:v>3165677356</c:v>
                </c:pt>
                <c:pt idx="232">
                  <c:v>4140991695</c:v>
                </c:pt>
                <c:pt idx="233">
                  <c:v>3879876566</c:v>
                </c:pt>
                <c:pt idx="234">
                  <c:v>3894674998</c:v>
                </c:pt>
                <c:pt idx="235">
                  <c:v>3680240241</c:v>
                </c:pt>
                <c:pt idx="236">
                  <c:v>4162899906</c:v>
                </c:pt>
                <c:pt idx="237">
                  <c:v>4196568493</c:v>
                </c:pt>
                <c:pt idx="238">
                  <c:v>3660565426</c:v>
                </c:pt>
                <c:pt idx="239">
                  <c:v>4962950874</c:v>
                </c:pt>
                <c:pt idx="240">
                  <c:v>3882956393</c:v>
                </c:pt>
                <c:pt idx="241">
                  <c:v>3207081567</c:v>
                </c:pt>
                <c:pt idx="242">
                  <c:v>2931562997</c:v>
                </c:pt>
                <c:pt idx="243">
                  <c:v>1791043758</c:v>
                </c:pt>
                <c:pt idx="244">
                  <c:v>1755670617</c:v>
                </c:pt>
                <c:pt idx="245">
                  <c:v>2103410422</c:v>
                </c:pt>
                <c:pt idx="246">
                  <c:v>2467655192</c:v>
                </c:pt>
                <c:pt idx="247">
                  <c:v>2352346548</c:v>
                </c:pt>
                <c:pt idx="248">
                  <c:v>2972346350</c:v>
                </c:pt>
                <c:pt idx="249">
                  <c:v>3392722217</c:v>
                </c:pt>
                <c:pt idx="250">
                  <c:v>3316815303</c:v>
                </c:pt>
                <c:pt idx="251">
                  <c:v>6137872410</c:v>
                </c:pt>
                <c:pt idx="252">
                  <c:v>3019387901</c:v>
                </c:pt>
                <c:pt idx="253">
                  <c:v>3211280124</c:v>
                </c:pt>
                <c:pt idx="254">
                  <c:v>4482880378</c:v>
                </c:pt>
                <c:pt idx="255">
                  <c:v>4837015016</c:v>
                </c:pt>
                <c:pt idx="256">
                  <c:v>4634708895</c:v>
                </c:pt>
                <c:pt idx="257">
                  <c:v>6479928425</c:v>
                </c:pt>
                <c:pt idx="258">
                  <c:v>6075586464</c:v>
                </c:pt>
                <c:pt idx="259">
                  <c:v>6134160883</c:v>
                </c:pt>
                <c:pt idx="260">
                  <c:v>6716799772</c:v>
                </c:pt>
                <c:pt idx="261">
                  <c:v>6414596565</c:v>
                </c:pt>
                <c:pt idx="262">
                  <c:v>6487110027</c:v>
                </c:pt>
                <c:pt idx="263">
                  <c:v>11955442380</c:v>
                </c:pt>
                <c:pt idx="264">
                  <c:v>5247823145</c:v>
                </c:pt>
                <c:pt idx="265">
                  <c:v>5136511501</c:v>
                </c:pt>
                <c:pt idx="266">
                  <c:v>6597886252</c:v>
                </c:pt>
                <c:pt idx="267">
                  <c:v>6977913680</c:v>
                </c:pt>
                <c:pt idx="268">
                  <c:v>7042901010</c:v>
                </c:pt>
                <c:pt idx="269">
                  <c:v>7735209803</c:v>
                </c:pt>
                <c:pt idx="270">
                  <c:v>5810005668</c:v>
                </c:pt>
                <c:pt idx="271">
                  <c:v>6139622242</c:v>
                </c:pt>
                <c:pt idx="272">
                  <c:v>5752253984</c:v>
                </c:pt>
                <c:pt idx="273">
                  <c:v>5075036925</c:v>
                </c:pt>
                <c:pt idx="274">
                  <c:v>4168131451</c:v>
                </c:pt>
                <c:pt idx="275">
                  <c:v>5151806715</c:v>
                </c:pt>
                <c:pt idx="276">
                  <c:v>3320119696</c:v>
                </c:pt>
                <c:pt idx="277">
                  <c:v>2937482536</c:v>
                </c:pt>
                <c:pt idx="278">
                  <c:v>4073955679</c:v>
                </c:pt>
                <c:pt idx="279">
                  <c:v>2766747643</c:v>
                </c:pt>
                <c:pt idx="280">
                  <c:v>3326818686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EC-4C4A-A9AB-27B59F975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18408"/>
        <c:axId val="532818800"/>
      </c:barChart>
      <c:dateAx>
        <c:axId val="532818408"/>
        <c:scaling>
          <c:orientation val="minMax"/>
          <c:max val="45077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2818800"/>
        <c:crosses val="autoZero"/>
        <c:auto val="1"/>
        <c:lblOffset val="100"/>
        <c:baseTimeUnit val="months"/>
        <c:majorUnit val="12"/>
        <c:majorTimeUnit val="months"/>
      </c:dateAx>
      <c:valAx>
        <c:axId val="532818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5328184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 U.S. Composite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'National-NonDistress'!$P$6:$P$310</c:f>
              <c:numCache>
                <c:formatCode>[$-409]mmm\-yy;@</c:formatCode>
                <c:ptCount val="305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</c:numCache>
            </c:numRef>
          </c:xVal>
          <c:yVal>
            <c:numRef>
              <c:f>'National-NonDistress'!$Q$6:$Q$310</c:f>
              <c:numCache>
                <c:formatCode>_(* #,##0_);_(* \(#,##0\);_(* "-"??_);_(@_)</c:formatCode>
                <c:ptCount val="305"/>
                <c:pt idx="0">
                  <c:v>78.385308358782197</c:v>
                </c:pt>
                <c:pt idx="1">
                  <c:v>78.007529241081102</c:v>
                </c:pt>
                <c:pt idx="2">
                  <c:v>77.7297336890325</c:v>
                </c:pt>
                <c:pt idx="3">
                  <c:v>78.538922553065802</c:v>
                </c:pt>
                <c:pt idx="4">
                  <c:v>79.638994197226594</c:v>
                </c:pt>
                <c:pt idx="5">
                  <c:v>80.826260469589499</c:v>
                </c:pt>
                <c:pt idx="6">
                  <c:v>80.6719112562742</c:v>
                </c:pt>
                <c:pt idx="7">
                  <c:v>79.937902951167302</c:v>
                </c:pt>
                <c:pt idx="8">
                  <c:v>79.528159737232002</c:v>
                </c:pt>
                <c:pt idx="9">
                  <c:v>80.472224333621199</c:v>
                </c:pt>
                <c:pt idx="10">
                  <c:v>82.358544499463406</c:v>
                </c:pt>
                <c:pt idx="11">
                  <c:v>83.772692641046305</c:v>
                </c:pt>
                <c:pt idx="12">
                  <c:v>84.157996817567394</c:v>
                </c:pt>
                <c:pt idx="13">
                  <c:v>83.746246151192906</c:v>
                </c:pt>
                <c:pt idx="14">
                  <c:v>83.9029653727777</c:v>
                </c:pt>
                <c:pt idx="15">
                  <c:v>84.932183408018503</c:v>
                </c:pt>
                <c:pt idx="16">
                  <c:v>86.508303400943205</c:v>
                </c:pt>
                <c:pt idx="17">
                  <c:v>87.7637124739976</c:v>
                </c:pt>
                <c:pt idx="18">
                  <c:v>88.461367792223101</c:v>
                </c:pt>
                <c:pt idx="19">
                  <c:v>88.610749432561605</c:v>
                </c:pt>
                <c:pt idx="20">
                  <c:v>88.931650325649102</c:v>
                </c:pt>
                <c:pt idx="21">
                  <c:v>89.442809509731404</c:v>
                </c:pt>
                <c:pt idx="22">
                  <c:v>90.588022245825996</c:v>
                </c:pt>
                <c:pt idx="23">
                  <c:v>91.200228986443904</c:v>
                </c:pt>
                <c:pt idx="24">
                  <c:v>92.302476194568499</c:v>
                </c:pt>
                <c:pt idx="25">
                  <c:v>92.622794031132102</c:v>
                </c:pt>
                <c:pt idx="26">
                  <c:v>93.180463620432704</c:v>
                </c:pt>
                <c:pt idx="27">
                  <c:v>93.8209112675261</c:v>
                </c:pt>
                <c:pt idx="28">
                  <c:v>95.581271156942705</c:v>
                </c:pt>
                <c:pt idx="29">
                  <c:v>97.582249078496304</c:v>
                </c:pt>
                <c:pt idx="30">
                  <c:v>98.011985826831804</c:v>
                </c:pt>
                <c:pt idx="31">
                  <c:v>97.637803346724496</c:v>
                </c:pt>
                <c:pt idx="32">
                  <c:v>97.089373940754101</c:v>
                </c:pt>
                <c:pt idx="33">
                  <c:v>98.225381522475701</c:v>
                </c:pt>
                <c:pt idx="34">
                  <c:v>99.291557518486599</c:v>
                </c:pt>
                <c:pt idx="35">
                  <c:v>100</c:v>
                </c:pt>
                <c:pt idx="36">
                  <c:v>100.10907397095301</c:v>
                </c:pt>
                <c:pt idx="37">
                  <c:v>100.275215510508</c:v>
                </c:pt>
                <c:pt idx="38">
                  <c:v>100.33039862781401</c:v>
                </c:pt>
                <c:pt idx="39">
                  <c:v>100.39943424344899</c:v>
                </c:pt>
                <c:pt idx="40">
                  <c:v>100.78017621538901</c:v>
                </c:pt>
                <c:pt idx="41">
                  <c:v>102.105925532173</c:v>
                </c:pt>
                <c:pt idx="42">
                  <c:v>103.7867523898</c:v>
                </c:pt>
                <c:pt idx="43">
                  <c:v>105.73490593803299</c:v>
                </c:pt>
                <c:pt idx="44">
                  <c:v>106.700225588468</c:v>
                </c:pt>
                <c:pt idx="45">
                  <c:v>106.33539124637301</c:v>
                </c:pt>
                <c:pt idx="46">
                  <c:v>105.247352187245</c:v>
                </c:pt>
                <c:pt idx="47">
                  <c:v>103.987076219485</c:v>
                </c:pt>
                <c:pt idx="48">
                  <c:v>104.409034617815</c:v>
                </c:pt>
                <c:pt idx="49">
                  <c:v>105.724814536894</c:v>
                </c:pt>
                <c:pt idx="50">
                  <c:v>107.613825708617</c:v>
                </c:pt>
                <c:pt idx="51">
                  <c:v>108.475259098431</c:v>
                </c:pt>
                <c:pt idx="52">
                  <c:v>109.073325966979</c:v>
                </c:pt>
                <c:pt idx="53">
                  <c:v>109.51711498446799</c:v>
                </c:pt>
                <c:pt idx="54">
                  <c:v>110.564783051107</c:v>
                </c:pt>
                <c:pt idx="55">
                  <c:v>111.783283439549</c:v>
                </c:pt>
                <c:pt idx="56">
                  <c:v>113.251212690824</c:v>
                </c:pt>
                <c:pt idx="57">
                  <c:v>114.947808321862</c:v>
                </c:pt>
                <c:pt idx="58">
                  <c:v>116.694936489052</c:v>
                </c:pt>
                <c:pt idx="59">
                  <c:v>117.66726992157101</c:v>
                </c:pt>
                <c:pt idx="60">
                  <c:v>117.590438230521</c:v>
                </c:pt>
                <c:pt idx="61">
                  <c:v>117.465383128974</c:v>
                </c:pt>
                <c:pt idx="62">
                  <c:v>118.345393641115</c:v>
                </c:pt>
                <c:pt idx="63">
                  <c:v>120.122128345349</c:v>
                </c:pt>
                <c:pt idx="64">
                  <c:v>121.762419880929</c:v>
                </c:pt>
                <c:pt idx="65">
                  <c:v>122.662914480943</c:v>
                </c:pt>
                <c:pt idx="66">
                  <c:v>123.57138234573399</c:v>
                </c:pt>
                <c:pt idx="67">
                  <c:v>124.78003612824099</c:v>
                </c:pt>
                <c:pt idx="68">
                  <c:v>126.329904105637</c:v>
                </c:pt>
                <c:pt idx="69">
                  <c:v>127.447019561614</c:v>
                </c:pt>
                <c:pt idx="70">
                  <c:v>127.957940178573</c:v>
                </c:pt>
                <c:pt idx="71">
                  <c:v>128.48474483793399</c:v>
                </c:pt>
                <c:pt idx="72">
                  <c:v>129.57063045800999</c:v>
                </c:pt>
                <c:pt idx="73">
                  <c:v>132.00657530929499</c:v>
                </c:pt>
                <c:pt idx="74">
                  <c:v>134.49867135939701</c:v>
                </c:pt>
                <c:pt idx="75">
                  <c:v>137.18713891345001</c:v>
                </c:pt>
                <c:pt idx="76">
                  <c:v>138.80485327821901</c:v>
                </c:pt>
                <c:pt idx="77">
                  <c:v>140.91455498027301</c:v>
                </c:pt>
                <c:pt idx="78">
                  <c:v>142.772770877683</c:v>
                </c:pt>
                <c:pt idx="79">
                  <c:v>145.00239667385901</c:v>
                </c:pt>
                <c:pt idx="80">
                  <c:v>145.75553809988401</c:v>
                </c:pt>
                <c:pt idx="81">
                  <c:v>145.42162740031699</c:v>
                </c:pt>
                <c:pt idx="82">
                  <c:v>145.16303089426401</c:v>
                </c:pt>
                <c:pt idx="83">
                  <c:v>146.369287571445</c:v>
                </c:pt>
                <c:pt idx="84">
                  <c:v>149.587722937584</c:v>
                </c:pt>
                <c:pt idx="85">
                  <c:v>153.46426066111701</c:v>
                </c:pt>
                <c:pt idx="86">
                  <c:v>156.83353650912801</c:v>
                </c:pt>
                <c:pt idx="87">
                  <c:v>159.097712245671</c:v>
                </c:pt>
                <c:pt idx="88">
                  <c:v>160.80164819038399</c:v>
                </c:pt>
                <c:pt idx="89">
                  <c:v>162.216463226565</c:v>
                </c:pt>
                <c:pt idx="90">
                  <c:v>163.96145469715299</c:v>
                </c:pt>
                <c:pt idx="91">
                  <c:v>166.19988487492</c:v>
                </c:pt>
                <c:pt idx="92">
                  <c:v>167.90513403425501</c:v>
                </c:pt>
                <c:pt idx="93">
                  <c:v>169.098015316128</c:v>
                </c:pt>
                <c:pt idx="94">
                  <c:v>169.08772422429399</c:v>
                </c:pt>
                <c:pt idx="95">
                  <c:v>170.506593785512</c:v>
                </c:pt>
                <c:pt idx="96">
                  <c:v>172.26709676078599</c:v>
                </c:pt>
                <c:pt idx="97">
                  <c:v>175.02334170760599</c:v>
                </c:pt>
                <c:pt idx="98">
                  <c:v>175.718665759522</c:v>
                </c:pt>
                <c:pt idx="99">
                  <c:v>176.89624842841599</c:v>
                </c:pt>
                <c:pt idx="100">
                  <c:v>177.44978741044801</c:v>
                </c:pt>
                <c:pt idx="101">
                  <c:v>179.05818828453201</c:v>
                </c:pt>
                <c:pt idx="102">
                  <c:v>178.885997503764</c:v>
                </c:pt>
                <c:pt idx="103">
                  <c:v>178.28515148280201</c:v>
                </c:pt>
                <c:pt idx="104">
                  <c:v>176.29008586618801</c:v>
                </c:pt>
                <c:pt idx="105">
                  <c:v>174.970341170974</c:v>
                </c:pt>
                <c:pt idx="106">
                  <c:v>175.18422507459999</c:v>
                </c:pt>
                <c:pt idx="107">
                  <c:v>176.75356732152201</c:v>
                </c:pt>
                <c:pt idx="108">
                  <c:v>179.62542925958701</c:v>
                </c:pt>
                <c:pt idx="109">
                  <c:v>182.011673964594</c:v>
                </c:pt>
                <c:pt idx="110">
                  <c:v>183.65177316424601</c:v>
                </c:pt>
                <c:pt idx="111">
                  <c:v>185.15932602428401</c:v>
                </c:pt>
                <c:pt idx="112">
                  <c:v>185.264447541267</c:v>
                </c:pt>
                <c:pt idx="113">
                  <c:v>186.279272834859</c:v>
                </c:pt>
                <c:pt idx="114">
                  <c:v>186.17042990838499</c:v>
                </c:pt>
                <c:pt idx="115">
                  <c:v>187.26689025532499</c:v>
                </c:pt>
                <c:pt idx="116">
                  <c:v>185.383921348407</c:v>
                </c:pt>
                <c:pt idx="117">
                  <c:v>182.09538050132099</c:v>
                </c:pt>
                <c:pt idx="118">
                  <c:v>178.93060581076</c:v>
                </c:pt>
                <c:pt idx="119">
                  <c:v>178.41625974126401</c:v>
                </c:pt>
                <c:pt idx="120">
                  <c:v>180.22476619224901</c:v>
                </c:pt>
                <c:pt idx="121">
                  <c:v>180.499378957358</c:v>
                </c:pt>
                <c:pt idx="122">
                  <c:v>178.52762859460699</c:v>
                </c:pt>
                <c:pt idx="123">
                  <c:v>175.38254116509799</c:v>
                </c:pt>
                <c:pt idx="124">
                  <c:v>173.75425718550301</c:v>
                </c:pt>
                <c:pt idx="125">
                  <c:v>173.182972342369</c:v>
                </c:pt>
                <c:pt idx="126">
                  <c:v>173.089002470905</c:v>
                </c:pt>
                <c:pt idx="127">
                  <c:v>172.13443057343</c:v>
                </c:pt>
                <c:pt idx="128">
                  <c:v>168.51894052150899</c:v>
                </c:pt>
                <c:pt idx="129">
                  <c:v>164.26760062581599</c:v>
                </c:pt>
                <c:pt idx="130">
                  <c:v>158.31160596583399</c:v>
                </c:pt>
                <c:pt idx="131">
                  <c:v>155.283703248027</c:v>
                </c:pt>
                <c:pt idx="132">
                  <c:v>151.468435666972</c:v>
                </c:pt>
                <c:pt idx="133">
                  <c:v>148.87665945481299</c:v>
                </c:pt>
                <c:pt idx="134">
                  <c:v>144.21825190131099</c:v>
                </c:pt>
                <c:pt idx="135">
                  <c:v>141.077891359056</c:v>
                </c:pt>
                <c:pt idx="136">
                  <c:v>139.213581792534</c:v>
                </c:pt>
                <c:pt idx="137">
                  <c:v>139.65888392122301</c:v>
                </c:pt>
                <c:pt idx="138">
                  <c:v>140.07433611790299</c:v>
                </c:pt>
                <c:pt idx="139">
                  <c:v>139.124944163664</c:v>
                </c:pt>
                <c:pt idx="140">
                  <c:v>135.26049155071701</c:v>
                </c:pt>
                <c:pt idx="141">
                  <c:v>130.63266435622799</c:v>
                </c:pt>
                <c:pt idx="142">
                  <c:v>128.683756988456</c:v>
                </c:pt>
                <c:pt idx="143">
                  <c:v>129.19863579635799</c:v>
                </c:pt>
                <c:pt idx="144">
                  <c:v>131.387192004133</c:v>
                </c:pt>
                <c:pt idx="145">
                  <c:v>132.52315568534999</c:v>
                </c:pt>
                <c:pt idx="146">
                  <c:v>131.74332866194499</c:v>
                </c:pt>
                <c:pt idx="147">
                  <c:v>129.29009979362201</c:v>
                </c:pt>
                <c:pt idx="148">
                  <c:v>125.98162641071499</c:v>
                </c:pt>
                <c:pt idx="149">
                  <c:v>124.0965467093</c:v>
                </c:pt>
                <c:pt idx="150">
                  <c:v>123.937988899993</c:v>
                </c:pt>
                <c:pt idx="151">
                  <c:v>124.760365586999</c:v>
                </c:pt>
                <c:pt idx="152">
                  <c:v>124.278862373321</c:v>
                </c:pt>
                <c:pt idx="153">
                  <c:v>123.20533093173999</c:v>
                </c:pt>
                <c:pt idx="154">
                  <c:v>122.460042356315</c:v>
                </c:pt>
                <c:pt idx="155">
                  <c:v>123.01978251219199</c:v>
                </c:pt>
                <c:pt idx="156">
                  <c:v>122.288278127597</c:v>
                </c:pt>
                <c:pt idx="157">
                  <c:v>120.85461039665201</c:v>
                </c:pt>
                <c:pt idx="158">
                  <c:v>119.494241432626</c:v>
                </c:pt>
                <c:pt idx="159">
                  <c:v>120.065913661191</c:v>
                </c:pt>
                <c:pt idx="160">
                  <c:v>120.897362269564</c:v>
                </c:pt>
                <c:pt idx="161">
                  <c:v>120.84102870114501</c:v>
                </c:pt>
                <c:pt idx="162">
                  <c:v>120.598431704699</c:v>
                </c:pt>
                <c:pt idx="163">
                  <c:v>121.42692032353899</c:v>
                </c:pt>
                <c:pt idx="164">
                  <c:v>122.953664834062</c:v>
                </c:pt>
                <c:pt idx="165">
                  <c:v>124.143112371428</c:v>
                </c:pt>
                <c:pt idx="166">
                  <c:v>124.17483739969001</c:v>
                </c:pt>
                <c:pt idx="167">
                  <c:v>123.638324921327</c:v>
                </c:pt>
                <c:pt idx="168">
                  <c:v>122.139618458672</c:v>
                </c:pt>
                <c:pt idx="169">
                  <c:v>120.362946540309</c:v>
                </c:pt>
                <c:pt idx="170">
                  <c:v>120.33572643509299</c:v>
                </c:pt>
                <c:pt idx="171">
                  <c:v>121.040459927966</c:v>
                </c:pt>
                <c:pt idx="172">
                  <c:v>122.584505157187</c:v>
                </c:pt>
                <c:pt idx="173">
                  <c:v>123.23628437753899</c:v>
                </c:pt>
                <c:pt idx="174">
                  <c:v>124.330075019408</c:v>
                </c:pt>
                <c:pt idx="175">
                  <c:v>125.42339110351</c:v>
                </c:pt>
                <c:pt idx="176">
                  <c:v>126.44566682734499</c:v>
                </c:pt>
                <c:pt idx="177">
                  <c:v>128.196269393714</c:v>
                </c:pt>
                <c:pt idx="178">
                  <c:v>129.33539695752401</c:v>
                </c:pt>
                <c:pt idx="179">
                  <c:v>130.258107736493</c:v>
                </c:pt>
                <c:pt idx="180">
                  <c:v>128.95530753743799</c:v>
                </c:pt>
                <c:pt idx="181">
                  <c:v>127.35978613811901</c:v>
                </c:pt>
                <c:pt idx="182">
                  <c:v>127.085113394728</c:v>
                </c:pt>
                <c:pt idx="183">
                  <c:v>129.28178028945399</c:v>
                </c:pt>
                <c:pt idx="184">
                  <c:v>132.07636970969699</c:v>
                </c:pt>
                <c:pt idx="185">
                  <c:v>134.38541834594201</c:v>
                </c:pt>
                <c:pt idx="186">
                  <c:v>135.39552622439501</c:v>
                </c:pt>
                <c:pt idx="187">
                  <c:v>136.173660958732</c:v>
                </c:pt>
                <c:pt idx="188">
                  <c:v>137.00113754618201</c:v>
                </c:pt>
                <c:pt idx="189">
                  <c:v>137.71599108379101</c:v>
                </c:pt>
                <c:pt idx="190">
                  <c:v>138.62572300759899</c:v>
                </c:pt>
                <c:pt idx="191">
                  <c:v>139.87199039512501</c:v>
                </c:pt>
                <c:pt idx="192">
                  <c:v>141.888954507081</c:v>
                </c:pt>
                <c:pt idx="193">
                  <c:v>142.627138578272</c:v>
                </c:pt>
                <c:pt idx="194">
                  <c:v>143.09548295567799</c:v>
                </c:pt>
                <c:pt idx="195">
                  <c:v>143.41198552837</c:v>
                </c:pt>
                <c:pt idx="196">
                  <c:v>145.50832285593199</c:v>
                </c:pt>
                <c:pt idx="197">
                  <c:v>147.73204229953899</c:v>
                </c:pt>
                <c:pt idx="198">
                  <c:v>150.22263621672201</c:v>
                </c:pt>
                <c:pt idx="199">
                  <c:v>151.65329770785399</c:v>
                </c:pt>
                <c:pt idx="200">
                  <c:v>153.047094283685</c:v>
                </c:pt>
                <c:pt idx="201">
                  <c:v>153.74362877271599</c:v>
                </c:pt>
                <c:pt idx="202">
                  <c:v>155.06530188669299</c:v>
                </c:pt>
                <c:pt idx="203">
                  <c:v>155.92956697370701</c:v>
                </c:pt>
                <c:pt idx="204">
                  <c:v>157.288150243367</c:v>
                </c:pt>
                <c:pt idx="205">
                  <c:v>157.57012671020499</c:v>
                </c:pt>
                <c:pt idx="206">
                  <c:v>158.41687157002701</c:v>
                </c:pt>
                <c:pt idx="207">
                  <c:v>159.34923371393799</c:v>
                </c:pt>
                <c:pt idx="208">
                  <c:v>161.817574136774</c:v>
                </c:pt>
                <c:pt idx="209">
                  <c:v>164.169630463836</c:v>
                </c:pt>
                <c:pt idx="210">
                  <c:v>166.55435965296499</c:v>
                </c:pt>
                <c:pt idx="211">
                  <c:v>167.58366153274901</c:v>
                </c:pt>
                <c:pt idx="212">
                  <c:v>167.29690433699901</c:v>
                </c:pt>
                <c:pt idx="213">
                  <c:v>165.91051183176</c:v>
                </c:pt>
                <c:pt idx="214">
                  <c:v>165.96823468916401</c:v>
                </c:pt>
                <c:pt idx="215">
                  <c:v>167.69911305411901</c:v>
                </c:pt>
                <c:pt idx="216">
                  <c:v>171.40584655516599</c:v>
                </c:pt>
                <c:pt idx="217">
                  <c:v>172.92370644758199</c:v>
                </c:pt>
                <c:pt idx="218">
                  <c:v>172.760333600195</c:v>
                </c:pt>
                <c:pt idx="219">
                  <c:v>171.224929521874</c:v>
                </c:pt>
                <c:pt idx="220">
                  <c:v>172.644544282727</c:v>
                </c:pt>
                <c:pt idx="221">
                  <c:v>175.26469490982799</c:v>
                </c:pt>
                <c:pt idx="222">
                  <c:v>179.88126618718201</c:v>
                </c:pt>
                <c:pt idx="223">
                  <c:v>182.37574641776399</c:v>
                </c:pt>
                <c:pt idx="224">
                  <c:v>183.697086066868</c:v>
                </c:pt>
                <c:pt idx="225">
                  <c:v>182.49828090267701</c:v>
                </c:pt>
                <c:pt idx="226">
                  <c:v>182.19805010579199</c:v>
                </c:pt>
                <c:pt idx="227">
                  <c:v>183.31647879089999</c:v>
                </c:pt>
                <c:pt idx="228">
                  <c:v>187.03683749634399</c:v>
                </c:pt>
                <c:pt idx="229">
                  <c:v>191.43792220596299</c:v>
                </c:pt>
                <c:pt idx="230">
                  <c:v>194.03974108238501</c:v>
                </c:pt>
                <c:pt idx="231">
                  <c:v>195.47932807358899</c:v>
                </c:pt>
                <c:pt idx="232">
                  <c:v>197.823387958414</c:v>
                </c:pt>
                <c:pt idx="233">
                  <c:v>202.441018809735</c:v>
                </c:pt>
                <c:pt idx="234">
                  <c:v>205.62419340439101</c:v>
                </c:pt>
                <c:pt idx="235">
                  <c:v>206.12773692593601</c:v>
                </c:pt>
                <c:pt idx="236">
                  <c:v>203.77048838155099</c:v>
                </c:pt>
                <c:pt idx="237">
                  <c:v>202.471047064685</c:v>
                </c:pt>
                <c:pt idx="238">
                  <c:v>203.73947147846201</c:v>
                </c:pt>
                <c:pt idx="239">
                  <c:v>206.75431100685199</c:v>
                </c:pt>
                <c:pt idx="240">
                  <c:v>209.99628337857001</c:v>
                </c:pt>
                <c:pt idx="241">
                  <c:v>209.634931825557</c:v>
                </c:pt>
                <c:pt idx="242">
                  <c:v>207.51120821767</c:v>
                </c:pt>
                <c:pt idx="243">
                  <c:v>206.82845721623701</c:v>
                </c:pt>
                <c:pt idx="244">
                  <c:v>208.970616911251</c:v>
                </c:pt>
                <c:pt idx="245">
                  <c:v>213.64758933521901</c:v>
                </c:pt>
                <c:pt idx="246">
                  <c:v>215.67905346267699</c:v>
                </c:pt>
                <c:pt idx="247">
                  <c:v>216.685241253838</c:v>
                </c:pt>
                <c:pt idx="248">
                  <c:v>215.351369302107</c:v>
                </c:pt>
                <c:pt idx="249">
                  <c:v>216.32075741542801</c:v>
                </c:pt>
                <c:pt idx="250">
                  <c:v>217.700851028778</c:v>
                </c:pt>
                <c:pt idx="251">
                  <c:v>219.553805732396</c:v>
                </c:pt>
                <c:pt idx="252">
                  <c:v>220.60044545665099</c:v>
                </c:pt>
                <c:pt idx="253">
                  <c:v>220.620956213813</c:v>
                </c:pt>
                <c:pt idx="254">
                  <c:v>221.26745094436899</c:v>
                </c:pt>
                <c:pt idx="255">
                  <c:v>221.968709248659</c:v>
                </c:pt>
                <c:pt idx="256">
                  <c:v>223.94018738733001</c:v>
                </c:pt>
                <c:pt idx="257">
                  <c:v>225.3478576393</c:v>
                </c:pt>
                <c:pt idx="258">
                  <c:v>227.19928830142501</c:v>
                </c:pt>
                <c:pt idx="259">
                  <c:v>228.98562625291299</c:v>
                </c:pt>
                <c:pt idx="260">
                  <c:v>230.05482004433401</c:v>
                </c:pt>
                <c:pt idx="261">
                  <c:v>229.147073028465</c:v>
                </c:pt>
                <c:pt idx="262">
                  <c:v>228.03159936497099</c:v>
                </c:pt>
                <c:pt idx="263">
                  <c:v>229.108768675905</c:v>
                </c:pt>
                <c:pt idx="264">
                  <c:v>232.337651213295</c:v>
                </c:pt>
                <c:pt idx="265">
                  <c:v>236.820508772415</c:v>
                </c:pt>
                <c:pt idx="266">
                  <c:v>239.041895038397</c:v>
                </c:pt>
                <c:pt idx="267">
                  <c:v>238.45000222017899</c:v>
                </c:pt>
                <c:pt idx="268">
                  <c:v>235.68113065687101</c:v>
                </c:pt>
                <c:pt idx="269">
                  <c:v>234.27010456218201</c:v>
                </c:pt>
                <c:pt idx="270">
                  <c:v>234.068942505503</c:v>
                </c:pt>
                <c:pt idx="271">
                  <c:v>236.81177110498999</c:v>
                </c:pt>
                <c:pt idx="272">
                  <c:v>240.85680118975901</c:v>
                </c:pt>
                <c:pt idx="273">
                  <c:v>246.13619629316401</c:v>
                </c:pt>
                <c:pt idx="274">
                  <c:v>249.67068472017601</c:v>
                </c:pt>
                <c:pt idx="275">
                  <c:v>251.88502835158801</c:v>
                </c:pt>
                <c:pt idx="276">
                  <c:v>251.733726877202</c:v>
                </c:pt>
                <c:pt idx="277">
                  <c:v>252.060274235637</c:v>
                </c:pt>
                <c:pt idx="278">
                  <c:v>255.05867598150701</c:v>
                </c:pt>
                <c:pt idx="279">
                  <c:v>258.558857832782</c:v>
                </c:pt>
                <c:pt idx="280">
                  <c:v>262.04933736843702</c:v>
                </c:pt>
                <c:pt idx="281">
                  <c:v>265.27255126523602</c:v>
                </c:pt>
                <c:pt idx="282">
                  <c:v>269.37512323317702</c:v>
                </c:pt>
                <c:pt idx="283">
                  <c:v>274.18701073442202</c:v>
                </c:pt>
                <c:pt idx="284">
                  <c:v>278.80461569499403</c:v>
                </c:pt>
                <c:pt idx="285">
                  <c:v>284.67376942898801</c:v>
                </c:pt>
                <c:pt idx="286">
                  <c:v>289.98301339834302</c:v>
                </c:pt>
                <c:pt idx="287">
                  <c:v>292.91240816342201</c:v>
                </c:pt>
                <c:pt idx="288">
                  <c:v>291.39228233313497</c:v>
                </c:pt>
                <c:pt idx="289">
                  <c:v>289.80374637546299</c:v>
                </c:pt>
                <c:pt idx="290">
                  <c:v>294.795559879547</c:v>
                </c:pt>
                <c:pt idx="291">
                  <c:v>303.96783134869702</c:v>
                </c:pt>
                <c:pt idx="292">
                  <c:v>311.94868740476397</c:v>
                </c:pt>
                <c:pt idx="293">
                  <c:v>315.47980715103103</c:v>
                </c:pt>
                <c:pt idx="294">
                  <c:v>314.81122234499799</c:v>
                </c:pt>
                <c:pt idx="295">
                  <c:v>314.638306299997</c:v>
                </c:pt>
                <c:pt idx="296">
                  <c:v>314.47054631216798</c:v>
                </c:pt>
                <c:pt idx="297">
                  <c:v>314.66204378061099</c:v>
                </c:pt>
                <c:pt idx="298">
                  <c:v>311.48332519265301</c:v>
                </c:pt>
                <c:pt idx="299">
                  <c:v>307.41794385078902</c:v>
                </c:pt>
                <c:pt idx="300">
                  <c:v>305.14787575931598</c:v>
                </c:pt>
                <c:pt idx="301">
                  <c:v>305.36997513537199</c:v>
                </c:pt>
                <c:pt idx="302">
                  <c:v>310.26553744919801</c:v>
                </c:pt>
                <c:pt idx="303">
                  <c:v>312.65837313179702</c:v>
                </c:pt>
                <c:pt idx="304">
                  <c:v>314.4867797151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4B-47B9-B7E3-E95C2D9B5DE8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'National-NonDistress'!$T$6:$T$114</c:f>
              <c:numCache>
                <c:formatCode>[$-409]mmm\-yy;@</c:formatCode>
                <c:ptCount val="10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</c:numCache>
            </c:numRef>
          </c:xVal>
          <c:yVal>
            <c:numRef>
              <c:f>'National-NonDistress'!$U$6:$U$114</c:f>
              <c:numCache>
                <c:formatCode>#,##0_);[Red]\(#,##0\)</c:formatCode>
                <c:ptCount val="109"/>
                <c:pt idx="0">
                  <c:v>63.670115769724198</c:v>
                </c:pt>
                <c:pt idx="1">
                  <c:v>64.014971430642603</c:v>
                </c:pt>
                <c:pt idx="2">
                  <c:v>66.274496546379197</c:v>
                </c:pt>
                <c:pt idx="3">
                  <c:v>68.486609492470393</c:v>
                </c:pt>
                <c:pt idx="4">
                  <c:v>68.857977148657</c:v>
                </c:pt>
                <c:pt idx="5">
                  <c:v>71.363626030578203</c:v>
                </c:pt>
                <c:pt idx="6">
                  <c:v>73.250811560902306</c:v>
                </c:pt>
                <c:pt idx="7">
                  <c:v>78.230431523318899</c:v>
                </c:pt>
                <c:pt idx="8">
                  <c:v>77.143127118844106</c:v>
                </c:pt>
                <c:pt idx="9">
                  <c:v>80.426082607134305</c:v>
                </c:pt>
                <c:pt idx="10">
                  <c:v>79.384366774457504</c:v>
                </c:pt>
                <c:pt idx="11">
                  <c:v>83.953901977677106</c:v>
                </c:pt>
                <c:pt idx="12">
                  <c:v>83.3362463176082</c:v>
                </c:pt>
                <c:pt idx="13">
                  <c:v>87.1846924851003</c:v>
                </c:pt>
                <c:pt idx="14">
                  <c:v>88.750743872290201</c:v>
                </c:pt>
                <c:pt idx="15">
                  <c:v>90.568332401557797</c:v>
                </c:pt>
                <c:pt idx="16">
                  <c:v>92.627670465563696</c:v>
                </c:pt>
                <c:pt idx="17">
                  <c:v>96.834043888063306</c:v>
                </c:pt>
                <c:pt idx="18">
                  <c:v>96.619343859435304</c:v>
                </c:pt>
                <c:pt idx="19">
                  <c:v>100</c:v>
                </c:pt>
                <c:pt idx="20">
                  <c:v>99.742228526151493</c:v>
                </c:pt>
                <c:pt idx="21">
                  <c:v>101.46015205407301</c:v>
                </c:pt>
                <c:pt idx="22">
                  <c:v>106.20969409237399</c:v>
                </c:pt>
                <c:pt idx="23">
                  <c:v>103.049031529682</c:v>
                </c:pt>
                <c:pt idx="24">
                  <c:v>107.153812399279</c:v>
                </c:pt>
                <c:pt idx="25">
                  <c:v>108.952946272823</c:v>
                </c:pt>
                <c:pt idx="26">
                  <c:v>112.834053050951</c:v>
                </c:pt>
                <c:pt idx="27">
                  <c:v>116.673538876222</c:v>
                </c:pt>
                <c:pt idx="28">
                  <c:v>117.991600662453</c:v>
                </c:pt>
                <c:pt idx="29">
                  <c:v>122.053648473305</c:v>
                </c:pt>
                <c:pt idx="30">
                  <c:v>125.61221969907901</c:v>
                </c:pt>
                <c:pt idx="31">
                  <c:v>128.374081730028</c:v>
                </c:pt>
                <c:pt idx="32">
                  <c:v>133.36446413905901</c:v>
                </c:pt>
                <c:pt idx="33">
                  <c:v>140.385857046643</c:v>
                </c:pt>
                <c:pt idx="34">
                  <c:v>144.333099458682</c:v>
                </c:pt>
                <c:pt idx="35">
                  <c:v>144.924309257104</c:v>
                </c:pt>
                <c:pt idx="36">
                  <c:v>155.15643185820599</c:v>
                </c:pt>
                <c:pt idx="37">
                  <c:v>160.483070485003</c:v>
                </c:pt>
                <c:pt idx="38">
                  <c:v>164.734315440758</c:v>
                </c:pt>
                <c:pt idx="39">
                  <c:v>167.18174143576101</c:v>
                </c:pt>
                <c:pt idx="40">
                  <c:v>171.71973008309899</c:v>
                </c:pt>
                <c:pt idx="41">
                  <c:v>175.834972992915</c:v>
                </c:pt>
                <c:pt idx="42">
                  <c:v>175.50015555217601</c:v>
                </c:pt>
                <c:pt idx="43">
                  <c:v>174.88056375193901</c:v>
                </c:pt>
                <c:pt idx="44">
                  <c:v>181.36376938658699</c:v>
                </c:pt>
                <c:pt idx="45">
                  <c:v>184.238116768553</c:v>
                </c:pt>
                <c:pt idx="46">
                  <c:v>185.20300676479499</c:v>
                </c:pt>
                <c:pt idx="47">
                  <c:v>177.91233867317999</c:v>
                </c:pt>
                <c:pt idx="48">
                  <c:v>180.11573764596901</c:v>
                </c:pt>
                <c:pt idx="49">
                  <c:v>175.276587782136</c:v>
                </c:pt>
                <c:pt idx="50">
                  <c:v>172.80582445647201</c:v>
                </c:pt>
                <c:pt idx="51">
                  <c:v>160.00474174661099</c:v>
                </c:pt>
                <c:pt idx="52">
                  <c:v>147.21347451608599</c:v>
                </c:pt>
                <c:pt idx="53">
                  <c:v>145.903958978177</c:v>
                </c:pt>
                <c:pt idx="54">
                  <c:v>139.376640323347</c:v>
                </c:pt>
                <c:pt idx="55">
                  <c:v>135.33232599623599</c:v>
                </c:pt>
                <c:pt idx="56">
                  <c:v>137.13084831504599</c:v>
                </c:pt>
                <c:pt idx="57">
                  <c:v>130.22138159267499</c:v>
                </c:pt>
                <c:pt idx="58">
                  <c:v>130.94637001179501</c:v>
                </c:pt>
                <c:pt idx="59">
                  <c:v>130.91529980007101</c:v>
                </c:pt>
                <c:pt idx="60">
                  <c:v>126.53443095068</c:v>
                </c:pt>
                <c:pt idx="61">
                  <c:v>129.011719917779</c:v>
                </c:pt>
                <c:pt idx="62">
                  <c:v>131.28418556919499</c:v>
                </c:pt>
                <c:pt idx="63">
                  <c:v>132.19688366240601</c:v>
                </c:pt>
                <c:pt idx="64">
                  <c:v>129.028287711643</c:v>
                </c:pt>
                <c:pt idx="65">
                  <c:v>133.083743600964</c:v>
                </c:pt>
                <c:pt idx="66">
                  <c:v>135.07056724502399</c:v>
                </c:pt>
                <c:pt idx="67">
                  <c:v>140.585135136199</c:v>
                </c:pt>
                <c:pt idx="68">
                  <c:v>134.98418084098299</c:v>
                </c:pt>
                <c:pt idx="69">
                  <c:v>145.24977879276</c:v>
                </c:pt>
                <c:pt idx="70">
                  <c:v>146.724159274752</c:v>
                </c:pt>
                <c:pt idx="71">
                  <c:v>151.68724842517901</c:v>
                </c:pt>
                <c:pt idx="72">
                  <c:v>154.102052810945</c:v>
                </c:pt>
                <c:pt idx="73">
                  <c:v>158.66560919274301</c:v>
                </c:pt>
                <c:pt idx="74">
                  <c:v>163.478176007424</c:v>
                </c:pt>
                <c:pt idx="75">
                  <c:v>166.95413450551001</c:v>
                </c:pt>
                <c:pt idx="76">
                  <c:v>169.94907589569601</c:v>
                </c:pt>
                <c:pt idx="77">
                  <c:v>174.88617906476901</c:v>
                </c:pt>
                <c:pt idx="78">
                  <c:v>178.581582352883</c:v>
                </c:pt>
                <c:pt idx="79">
                  <c:v>179.11420996116701</c:v>
                </c:pt>
                <c:pt idx="80">
                  <c:v>183.96067434323601</c:v>
                </c:pt>
                <c:pt idx="81">
                  <c:v>187.22413219510301</c:v>
                </c:pt>
                <c:pt idx="82">
                  <c:v>194.710148138595</c:v>
                </c:pt>
                <c:pt idx="83">
                  <c:v>195.36251274188399</c:v>
                </c:pt>
                <c:pt idx="84">
                  <c:v>204.792245459881</c:v>
                </c:pt>
                <c:pt idx="85">
                  <c:v>214.289725085432</c:v>
                </c:pt>
                <c:pt idx="86">
                  <c:v>215.18706298658299</c:v>
                </c:pt>
                <c:pt idx="87">
                  <c:v>219.49855821325099</c:v>
                </c:pt>
                <c:pt idx="88">
                  <c:v>219.46723478298199</c:v>
                </c:pt>
                <c:pt idx="89">
                  <c:v>226.14233376850001</c:v>
                </c:pt>
                <c:pt idx="90">
                  <c:v>227.45626530843199</c:v>
                </c:pt>
                <c:pt idx="91">
                  <c:v>231.676478030683</c:v>
                </c:pt>
                <c:pt idx="92">
                  <c:v>234.30989602750401</c:v>
                </c:pt>
                <c:pt idx="93">
                  <c:v>238.574016357483</c:v>
                </c:pt>
                <c:pt idx="94">
                  <c:v>243.52550406234701</c:v>
                </c:pt>
                <c:pt idx="95">
                  <c:v>241.96565593017701</c:v>
                </c:pt>
                <c:pt idx="96">
                  <c:v>252.72986191171901</c:v>
                </c:pt>
                <c:pt idx="97">
                  <c:v>247.88731622478599</c:v>
                </c:pt>
                <c:pt idx="98">
                  <c:v>254.54402342549301</c:v>
                </c:pt>
                <c:pt idx="99">
                  <c:v>266.80481448331102</c:v>
                </c:pt>
                <c:pt idx="100">
                  <c:v>269.05872353678097</c:v>
                </c:pt>
                <c:pt idx="101">
                  <c:v>280.40492250291601</c:v>
                </c:pt>
                <c:pt idx="102">
                  <c:v>293.86269163410498</c:v>
                </c:pt>
                <c:pt idx="103">
                  <c:v>308.60284339338102</c:v>
                </c:pt>
                <c:pt idx="104">
                  <c:v>311.64631915959097</c:v>
                </c:pt>
                <c:pt idx="105">
                  <c:v>332.25599747120799</c:v>
                </c:pt>
                <c:pt idx="106">
                  <c:v>333.32554266834899</c:v>
                </c:pt>
                <c:pt idx="107">
                  <c:v>327.097922214059</c:v>
                </c:pt>
                <c:pt idx="108">
                  <c:v>329.89704061425499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4B-47B9-B7E3-E95C2D9B5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9976"/>
        <c:axId val="532820368"/>
      </c:scatterChart>
      <c:valAx>
        <c:axId val="532819976"/>
        <c:scaling>
          <c:orientation val="minMax"/>
          <c:max val="45077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368"/>
        <c:crosses val="autoZero"/>
        <c:crossBetween val="midCat"/>
        <c:majorUnit val="365"/>
      </c:valAx>
      <c:valAx>
        <c:axId val="532820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19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'National-NonDistress'!$P$6:$P$310</c:f>
              <c:numCache>
                <c:formatCode>[$-409]mmm\-yy;@</c:formatCode>
                <c:ptCount val="305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</c:numCache>
            </c:numRef>
          </c:xVal>
          <c:yVal>
            <c:numRef>
              <c:f>'National-NonDistress'!$R$6:$R$310</c:f>
              <c:numCache>
                <c:formatCode>#,##0_);[Red]\(#,##0\)</c:formatCode>
                <c:ptCount val="305"/>
                <c:pt idx="0">
                  <c:v>84.287924764401694</c:v>
                </c:pt>
                <c:pt idx="1">
                  <c:v>83.356624985784407</c:v>
                </c:pt>
                <c:pt idx="2">
                  <c:v>83.056979433273597</c:v>
                </c:pt>
                <c:pt idx="3">
                  <c:v>84.024572357825704</c:v>
                </c:pt>
                <c:pt idx="4">
                  <c:v>85.295264247582693</c:v>
                </c:pt>
                <c:pt idx="5">
                  <c:v>85.356620395340002</c:v>
                </c:pt>
                <c:pt idx="6">
                  <c:v>85.074918570870906</c:v>
                </c:pt>
                <c:pt idx="7">
                  <c:v>83.762794092333394</c:v>
                </c:pt>
                <c:pt idx="8">
                  <c:v>84.948002325121493</c:v>
                </c:pt>
                <c:pt idx="9">
                  <c:v>85.927131339345607</c:v>
                </c:pt>
                <c:pt idx="10">
                  <c:v>89.857384492038705</c:v>
                </c:pt>
                <c:pt idx="11">
                  <c:v>91.507689118311205</c:v>
                </c:pt>
                <c:pt idx="12">
                  <c:v>92.095799679034798</c:v>
                </c:pt>
                <c:pt idx="13">
                  <c:v>88.303442113409702</c:v>
                </c:pt>
                <c:pt idx="14">
                  <c:v>86.551647701206605</c:v>
                </c:pt>
                <c:pt idx="15">
                  <c:v>86.3768878866628</c:v>
                </c:pt>
                <c:pt idx="16">
                  <c:v>91.075525670331004</c:v>
                </c:pt>
                <c:pt idx="17">
                  <c:v>93.614074958716799</c:v>
                </c:pt>
                <c:pt idx="18">
                  <c:v>96.556037338318006</c:v>
                </c:pt>
                <c:pt idx="19">
                  <c:v>94.876153439474095</c:v>
                </c:pt>
                <c:pt idx="20">
                  <c:v>94.957186351963102</c:v>
                </c:pt>
                <c:pt idx="21">
                  <c:v>93.476308691962899</c:v>
                </c:pt>
                <c:pt idx="22">
                  <c:v>95.828966357043299</c:v>
                </c:pt>
                <c:pt idx="23">
                  <c:v>95.906066353754298</c:v>
                </c:pt>
                <c:pt idx="24">
                  <c:v>98.255129214488704</c:v>
                </c:pt>
                <c:pt idx="25">
                  <c:v>97.441909966197301</c:v>
                </c:pt>
                <c:pt idx="26">
                  <c:v>97.975822020258605</c:v>
                </c:pt>
                <c:pt idx="27">
                  <c:v>96.763675125596393</c:v>
                </c:pt>
                <c:pt idx="28">
                  <c:v>98.536284545355599</c:v>
                </c:pt>
                <c:pt idx="29">
                  <c:v>101.492652007099</c:v>
                </c:pt>
                <c:pt idx="30">
                  <c:v>105.06039015045199</c:v>
                </c:pt>
                <c:pt idx="31">
                  <c:v>105.746569061684</c:v>
                </c:pt>
                <c:pt idx="32">
                  <c:v>103.57898580239601</c:v>
                </c:pt>
                <c:pt idx="33">
                  <c:v>101.15517734123399</c:v>
                </c:pt>
                <c:pt idx="34">
                  <c:v>99.782309353207296</c:v>
                </c:pt>
                <c:pt idx="35">
                  <c:v>100</c:v>
                </c:pt>
                <c:pt idx="36">
                  <c:v>101.53647517774699</c:v>
                </c:pt>
                <c:pt idx="37">
                  <c:v>103.87645207474</c:v>
                </c:pt>
                <c:pt idx="38">
                  <c:v>104.77772716486901</c:v>
                </c:pt>
                <c:pt idx="39">
                  <c:v>103.651531096185</c:v>
                </c:pt>
                <c:pt idx="40">
                  <c:v>102.735296684174</c:v>
                </c:pt>
                <c:pt idx="41">
                  <c:v>103.112090436923</c:v>
                </c:pt>
                <c:pt idx="42">
                  <c:v>105.74793112647301</c:v>
                </c:pt>
                <c:pt idx="43">
                  <c:v>108.089864500754</c:v>
                </c:pt>
                <c:pt idx="44">
                  <c:v>107.585129139074</c:v>
                </c:pt>
                <c:pt idx="45">
                  <c:v>103.538383904073</c:v>
                </c:pt>
                <c:pt idx="46">
                  <c:v>102.148908944561</c:v>
                </c:pt>
                <c:pt idx="47">
                  <c:v>102.166627013194</c:v>
                </c:pt>
                <c:pt idx="48">
                  <c:v>104.646713294668</c:v>
                </c:pt>
                <c:pt idx="49">
                  <c:v>103.981168422484</c:v>
                </c:pt>
                <c:pt idx="50">
                  <c:v>102.120911940307</c:v>
                </c:pt>
                <c:pt idx="51">
                  <c:v>100.327446812224</c:v>
                </c:pt>
                <c:pt idx="52">
                  <c:v>99.4466898876139</c:v>
                </c:pt>
                <c:pt idx="53">
                  <c:v>99.970984878671999</c:v>
                </c:pt>
                <c:pt idx="54">
                  <c:v>101.022751392077</c:v>
                </c:pt>
                <c:pt idx="55">
                  <c:v>104.076578679951</c:v>
                </c:pt>
                <c:pt idx="56">
                  <c:v>106.73172783765899</c:v>
                </c:pt>
                <c:pt idx="57">
                  <c:v>109.64305493339501</c:v>
                </c:pt>
                <c:pt idx="58">
                  <c:v>109.842041283432</c:v>
                </c:pt>
                <c:pt idx="59">
                  <c:v>109.096931834702</c:v>
                </c:pt>
                <c:pt idx="60">
                  <c:v>107.48863509636099</c:v>
                </c:pt>
                <c:pt idx="61">
                  <c:v>108.019389837906</c:v>
                </c:pt>
                <c:pt idx="62">
                  <c:v>110.436813887708</c:v>
                </c:pt>
                <c:pt idx="63">
                  <c:v>113.057313617869</c:v>
                </c:pt>
                <c:pt idx="64">
                  <c:v>114.31862357337501</c:v>
                </c:pt>
                <c:pt idx="65">
                  <c:v>113.769352336116</c:v>
                </c:pt>
                <c:pt idx="66">
                  <c:v>113.09850727190999</c:v>
                </c:pt>
                <c:pt idx="67">
                  <c:v>112.919081323955</c:v>
                </c:pt>
                <c:pt idx="68">
                  <c:v>113.88842667949901</c:v>
                </c:pt>
                <c:pt idx="69">
                  <c:v>115.172952912057</c:v>
                </c:pt>
                <c:pt idx="70">
                  <c:v>116.053775532044</c:v>
                </c:pt>
                <c:pt idx="71">
                  <c:v>116.187598593443</c:v>
                </c:pt>
                <c:pt idx="72">
                  <c:v>116.664772202791</c:v>
                </c:pt>
                <c:pt idx="73">
                  <c:v>119.096995341058</c:v>
                </c:pt>
                <c:pt idx="74">
                  <c:v>121.88513686342201</c:v>
                </c:pt>
                <c:pt idx="75">
                  <c:v>124.124899313303</c:v>
                </c:pt>
                <c:pt idx="76">
                  <c:v>124.712606775008</c:v>
                </c:pt>
                <c:pt idx="77">
                  <c:v>125.297628929056</c:v>
                </c:pt>
                <c:pt idx="78">
                  <c:v>125.788021828401</c:v>
                </c:pt>
                <c:pt idx="79">
                  <c:v>127.600561226666</c:v>
                </c:pt>
                <c:pt idx="80">
                  <c:v>129.20253353725701</c:v>
                </c:pt>
                <c:pt idx="81">
                  <c:v>130.84449261877899</c:v>
                </c:pt>
                <c:pt idx="82">
                  <c:v>130.273222041498</c:v>
                </c:pt>
                <c:pt idx="83">
                  <c:v>130.42749073039599</c:v>
                </c:pt>
                <c:pt idx="84">
                  <c:v>129.77139534221399</c:v>
                </c:pt>
                <c:pt idx="85">
                  <c:v>132.75999413049499</c:v>
                </c:pt>
                <c:pt idx="86">
                  <c:v>134.90878213413399</c:v>
                </c:pt>
                <c:pt idx="87">
                  <c:v>137.84560690454899</c:v>
                </c:pt>
                <c:pt idx="88">
                  <c:v>139.336103383856</c:v>
                </c:pt>
                <c:pt idx="89">
                  <c:v>140.365592119327</c:v>
                </c:pt>
                <c:pt idx="90">
                  <c:v>143.40374733723201</c:v>
                </c:pt>
                <c:pt idx="91">
                  <c:v>147.179797339788</c:v>
                </c:pt>
                <c:pt idx="92">
                  <c:v>151.29271125930501</c:v>
                </c:pt>
                <c:pt idx="93">
                  <c:v>152.21828297294701</c:v>
                </c:pt>
                <c:pt idx="94">
                  <c:v>151.505395527676</c:v>
                </c:pt>
                <c:pt idx="95">
                  <c:v>150.97969368889099</c:v>
                </c:pt>
                <c:pt idx="96">
                  <c:v>151.61065301583099</c:v>
                </c:pt>
                <c:pt idx="97">
                  <c:v>153.59085433135701</c:v>
                </c:pt>
                <c:pt idx="98">
                  <c:v>153.89681903855299</c:v>
                </c:pt>
                <c:pt idx="99">
                  <c:v>154.92113401229801</c:v>
                </c:pt>
                <c:pt idx="100">
                  <c:v>154.506539456544</c:v>
                </c:pt>
                <c:pt idx="101">
                  <c:v>155.67753989530399</c:v>
                </c:pt>
                <c:pt idx="102">
                  <c:v>155.39165127421001</c:v>
                </c:pt>
                <c:pt idx="103">
                  <c:v>156.62490591503399</c:v>
                </c:pt>
                <c:pt idx="104">
                  <c:v>156.03619254879399</c:v>
                </c:pt>
                <c:pt idx="105">
                  <c:v>157.32853341455899</c:v>
                </c:pt>
                <c:pt idx="106">
                  <c:v>158.534542348191</c:v>
                </c:pt>
                <c:pt idx="107">
                  <c:v>162.09108009409599</c:v>
                </c:pt>
                <c:pt idx="108">
                  <c:v>164.664553128112</c:v>
                </c:pt>
                <c:pt idx="109">
                  <c:v>167.38169495789799</c:v>
                </c:pt>
                <c:pt idx="110">
                  <c:v>167.191853243829</c:v>
                </c:pt>
                <c:pt idx="111">
                  <c:v>168.289783966583</c:v>
                </c:pt>
                <c:pt idx="112">
                  <c:v>168.03116876959101</c:v>
                </c:pt>
                <c:pt idx="113">
                  <c:v>169.944959072411</c:v>
                </c:pt>
                <c:pt idx="114">
                  <c:v>169.708672424051</c:v>
                </c:pt>
                <c:pt idx="115">
                  <c:v>170.20266921194201</c:v>
                </c:pt>
                <c:pt idx="116">
                  <c:v>166.32504974768</c:v>
                </c:pt>
                <c:pt idx="117">
                  <c:v>162.144846693495</c:v>
                </c:pt>
                <c:pt idx="118">
                  <c:v>155.98910994891099</c:v>
                </c:pt>
                <c:pt idx="119">
                  <c:v>153.57852183417799</c:v>
                </c:pt>
                <c:pt idx="120">
                  <c:v>153.43964576091699</c:v>
                </c:pt>
                <c:pt idx="121">
                  <c:v>158.49277889918599</c:v>
                </c:pt>
                <c:pt idx="122">
                  <c:v>161.32881087808099</c:v>
                </c:pt>
                <c:pt idx="123">
                  <c:v>161.63331492442401</c:v>
                </c:pt>
                <c:pt idx="124">
                  <c:v>157.144015176972</c:v>
                </c:pt>
                <c:pt idx="125">
                  <c:v>153.865288586177</c:v>
                </c:pt>
                <c:pt idx="126">
                  <c:v>153.81676864922201</c:v>
                </c:pt>
                <c:pt idx="127">
                  <c:v>155.31857744482301</c:v>
                </c:pt>
                <c:pt idx="128">
                  <c:v>152.71882945186201</c:v>
                </c:pt>
                <c:pt idx="129">
                  <c:v>144.86433180753701</c:v>
                </c:pt>
                <c:pt idx="130">
                  <c:v>135.351151264278</c:v>
                </c:pt>
                <c:pt idx="131">
                  <c:v>131.452302495873</c:v>
                </c:pt>
                <c:pt idx="132">
                  <c:v>129.53300035977301</c:v>
                </c:pt>
                <c:pt idx="133">
                  <c:v>126.72567293212499</c:v>
                </c:pt>
                <c:pt idx="134">
                  <c:v>118.208131488478</c:v>
                </c:pt>
                <c:pt idx="135">
                  <c:v>113.435118009589</c:v>
                </c:pt>
                <c:pt idx="136">
                  <c:v>110.20439052588</c:v>
                </c:pt>
                <c:pt idx="137">
                  <c:v>111.393503913888</c:v>
                </c:pt>
                <c:pt idx="138">
                  <c:v>110.182396997799</c:v>
                </c:pt>
                <c:pt idx="139">
                  <c:v>108.109045211657</c:v>
                </c:pt>
                <c:pt idx="140">
                  <c:v>104.021767441797</c:v>
                </c:pt>
                <c:pt idx="141">
                  <c:v>101.078459072947</c:v>
                </c:pt>
                <c:pt idx="142">
                  <c:v>100.698154226272</c:v>
                </c:pt>
                <c:pt idx="143">
                  <c:v>101.258765053799</c:v>
                </c:pt>
                <c:pt idx="144">
                  <c:v>101.456815910396</c:v>
                </c:pt>
                <c:pt idx="145">
                  <c:v>100.635859797393</c:v>
                </c:pt>
                <c:pt idx="146">
                  <c:v>101.52150333034</c:v>
                </c:pt>
                <c:pt idx="147">
                  <c:v>105.150575840397</c:v>
                </c:pt>
                <c:pt idx="148">
                  <c:v>107.767586905933</c:v>
                </c:pt>
                <c:pt idx="149">
                  <c:v>107.75995243209201</c:v>
                </c:pt>
                <c:pt idx="150">
                  <c:v>104.718190054015</c:v>
                </c:pt>
                <c:pt idx="151">
                  <c:v>103.052013117751</c:v>
                </c:pt>
                <c:pt idx="152">
                  <c:v>103.241026177514</c:v>
                </c:pt>
                <c:pt idx="153">
                  <c:v>106.09635796105199</c:v>
                </c:pt>
                <c:pt idx="154">
                  <c:v>109.44018498056001</c:v>
                </c:pt>
                <c:pt idx="155">
                  <c:v>111.833071345416</c:v>
                </c:pt>
                <c:pt idx="156">
                  <c:v>110.926483769401</c:v>
                </c:pt>
                <c:pt idx="157">
                  <c:v>106.202409034905</c:v>
                </c:pt>
                <c:pt idx="158">
                  <c:v>102.351202026344</c:v>
                </c:pt>
                <c:pt idx="159">
                  <c:v>101.514112334974</c:v>
                </c:pt>
                <c:pt idx="160">
                  <c:v>103.868649544124</c:v>
                </c:pt>
                <c:pt idx="161">
                  <c:v>105.706996220984</c:v>
                </c:pt>
                <c:pt idx="162">
                  <c:v>108.23052453245199</c:v>
                </c:pt>
                <c:pt idx="163">
                  <c:v>110.071931723361</c:v>
                </c:pt>
                <c:pt idx="164">
                  <c:v>111.737074583797</c:v>
                </c:pt>
                <c:pt idx="165">
                  <c:v>113.767914006483</c:v>
                </c:pt>
                <c:pt idx="166">
                  <c:v>113.565854670322</c:v>
                </c:pt>
                <c:pt idx="167">
                  <c:v>113.799422601012</c:v>
                </c:pt>
                <c:pt idx="168">
                  <c:v>110.897041100625</c:v>
                </c:pt>
                <c:pt idx="169">
                  <c:v>109.380654047593</c:v>
                </c:pt>
                <c:pt idx="170">
                  <c:v>108.567749036894</c:v>
                </c:pt>
                <c:pt idx="171">
                  <c:v>110.218241623341</c:v>
                </c:pt>
                <c:pt idx="172">
                  <c:v>111.357514408136</c:v>
                </c:pt>
                <c:pt idx="173">
                  <c:v>112.937515841541</c:v>
                </c:pt>
                <c:pt idx="174">
                  <c:v>114.99213652942299</c:v>
                </c:pt>
                <c:pt idx="175">
                  <c:v>117.198683116124</c:v>
                </c:pt>
                <c:pt idx="176">
                  <c:v>117.165719380586</c:v>
                </c:pt>
                <c:pt idx="177">
                  <c:v>116.812461206305</c:v>
                </c:pt>
                <c:pt idx="178">
                  <c:v>115.94455847322</c:v>
                </c:pt>
                <c:pt idx="179">
                  <c:v>116.619106071755</c:v>
                </c:pt>
                <c:pt idx="180">
                  <c:v>116.01088631219901</c:v>
                </c:pt>
                <c:pt idx="181">
                  <c:v>117.096925640167</c:v>
                </c:pt>
                <c:pt idx="182">
                  <c:v>118.41059436835501</c:v>
                </c:pt>
                <c:pt idx="183">
                  <c:v>122.193722124716</c:v>
                </c:pt>
                <c:pt idx="184">
                  <c:v>123.70883966482801</c:v>
                </c:pt>
                <c:pt idx="185">
                  <c:v>124.661110955811</c:v>
                </c:pt>
                <c:pt idx="186">
                  <c:v>123.852378212426</c:v>
                </c:pt>
                <c:pt idx="187">
                  <c:v>124.049833490157</c:v>
                </c:pt>
                <c:pt idx="188">
                  <c:v>124.526722348844</c:v>
                </c:pt>
                <c:pt idx="189">
                  <c:v>125.802594150199</c:v>
                </c:pt>
                <c:pt idx="190">
                  <c:v>127.516491050361</c:v>
                </c:pt>
                <c:pt idx="191">
                  <c:v>128.361148833794</c:v>
                </c:pt>
                <c:pt idx="192">
                  <c:v>130.18650743095799</c:v>
                </c:pt>
                <c:pt idx="193">
                  <c:v>130.72853374912199</c:v>
                </c:pt>
                <c:pt idx="194">
                  <c:v>133.08493925471299</c:v>
                </c:pt>
                <c:pt idx="195">
                  <c:v>134.38127522400001</c:v>
                </c:pt>
                <c:pt idx="196">
                  <c:v>136.120169625335</c:v>
                </c:pt>
                <c:pt idx="197">
                  <c:v>136.38127140990699</c:v>
                </c:pt>
                <c:pt idx="198">
                  <c:v>136.79965909478099</c:v>
                </c:pt>
                <c:pt idx="199">
                  <c:v>137.59035484390901</c:v>
                </c:pt>
                <c:pt idx="200">
                  <c:v>139.52866366708801</c:v>
                </c:pt>
                <c:pt idx="201">
                  <c:v>141.356102143177</c:v>
                </c:pt>
                <c:pt idx="202">
                  <c:v>143.85052270403199</c:v>
                </c:pt>
                <c:pt idx="203">
                  <c:v>146.00080342902601</c:v>
                </c:pt>
                <c:pt idx="204">
                  <c:v>148.46057717402601</c:v>
                </c:pt>
                <c:pt idx="205">
                  <c:v>148.407733554283</c:v>
                </c:pt>
                <c:pt idx="206">
                  <c:v>149.08318771011801</c:v>
                </c:pt>
                <c:pt idx="207">
                  <c:v>149.59476105773001</c:v>
                </c:pt>
                <c:pt idx="208">
                  <c:v>151.692576581059</c:v>
                </c:pt>
                <c:pt idx="209">
                  <c:v>152.27622962450801</c:v>
                </c:pt>
                <c:pt idx="210">
                  <c:v>154.00271162144401</c:v>
                </c:pt>
                <c:pt idx="211">
                  <c:v>155.13364008803501</c:v>
                </c:pt>
                <c:pt idx="212">
                  <c:v>155.48737244748801</c:v>
                </c:pt>
                <c:pt idx="213">
                  <c:v>153.63373736817201</c:v>
                </c:pt>
                <c:pt idx="214">
                  <c:v>153.13429617157499</c:v>
                </c:pt>
                <c:pt idx="215">
                  <c:v>155.06815396817299</c:v>
                </c:pt>
                <c:pt idx="216">
                  <c:v>159.66691136422199</c:v>
                </c:pt>
                <c:pt idx="217">
                  <c:v>161.88900527451401</c:v>
                </c:pt>
                <c:pt idx="218">
                  <c:v>161.61870074879201</c:v>
                </c:pt>
                <c:pt idx="219">
                  <c:v>159.31797390104299</c:v>
                </c:pt>
                <c:pt idx="220">
                  <c:v>160.173115945794</c:v>
                </c:pt>
                <c:pt idx="221">
                  <c:v>162.41473339834801</c:v>
                </c:pt>
                <c:pt idx="222">
                  <c:v>166.34752375312399</c:v>
                </c:pt>
                <c:pt idx="223">
                  <c:v>168.869138721909</c:v>
                </c:pt>
                <c:pt idx="224">
                  <c:v>169.79682290172201</c:v>
                </c:pt>
                <c:pt idx="225">
                  <c:v>168.58339511181401</c:v>
                </c:pt>
                <c:pt idx="226">
                  <c:v>166.83018798326799</c:v>
                </c:pt>
                <c:pt idx="227">
                  <c:v>165.83687104856199</c:v>
                </c:pt>
                <c:pt idx="228">
                  <c:v>167.498506367516</c:v>
                </c:pt>
                <c:pt idx="229">
                  <c:v>171.27997637612</c:v>
                </c:pt>
                <c:pt idx="230">
                  <c:v>175.056153144989</c:v>
                </c:pt>
                <c:pt idx="231">
                  <c:v>176.53904876005399</c:v>
                </c:pt>
                <c:pt idx="232">
                  <c:v>176.282136641633</c:v>
                </c:pt>
                <c:pt idx="233">
                  <c:v>176.58218998884999</c:v>
                </c:pt>
                <c:pt idx="234">
                  <c:v>176.96944593884501</c:v>
                </c:pt>
                <c:pt idx="235">
                  <c:v>179.67259786425001</c:v>
                </c:pt>
                <c:pt idx="236">
                  <c:v>181.22644991459299</c:v>
                </c:pt>
                <c:pt idx="237">
                  <c:v>182.765099793541</c:v>
                </c:pt>
                <c:pt idx="238">
                  <c:v>180.95757345055901</c:v>
                </c:pt>
                <c:pt idx="239">
                  <c:v>181.21308895738801</c:v>
                </c:pt>
                <c:pt idx="240">
                  <c:v>183.33598199974099</c:v>
                </c:pt>
                <c:pt idx="241">
                  <c:v>189.05192337835501</c:v>
                </c:pt>
                <c:pt idx="242">
                  <c:v>192.03262870047999</c:v>
                </c:pt>
                <c:pt idx="243">
                  <c:v>191.24782510468299</c:v>
                </c:pt>
                <c:pt idx="244">
                  <c:v>188.66780130329499</c:v>
                </c:pt>
                <c:pt idx="245">
                  <c:v>188.65885547363499</c:v>
                </c:pt>
                <c:pt idx="246">
                  <c:v>191.472972033128</c:v>
                </c:pt>
                <c:pt idx="247">
                  <c:v>195.78460318937999</c:v>
                </c:pt>
                <c:pt idx="248">
                  <c:v>199.29073113886</c:v>
                </c:pt>
                <c:pt idx="249">
                  <c:v>199.95972706544899</c:v>
                </c:pt>
                <c:pt idx="250">
                  <c:v>198.45993021389501</c:v>
                </c:pt>
                <c:pt idx="251">
                  <c:v>196.62947597053801</c:v>
                </c:pt>
                <c:pt idx="252">
                  <c:v>197.156386120181</c:v>
                </c:pt>
                <c:pt idx="253">
                  <c:v>200.108917765401</c:v>
                </c:pt>
                <c:pt idx="254">
                  <c:v>204.33332319281701</c:v>
                </c:pt>
                <c:pt idx="255">
                  <c:v>205.787974415734</c:v>
                </c:pt>
                <c:pt idx="256">
                  <c:v>206.68465383678</c:v>
                </c:pt>
                <c:pt idx="257">
                  <c:v>206.967918710226</c:v>
                </c:pt>
                <c:pt idx="258">
                  <c:v>207.18110431572799</c:v>
                </c:pt>
                <c:pt idx="259">
                  <c:v>205.77491760265301</c:v>
                </c:pt>
                <c:pt idx="260">
                  <c:v>205.382074560478</c:v>
                </c:pt>
                <c:pt idx="261">
                  <c:v>204.994884797602</c:v>
                </c:pt>
                <c:pt idx="262">
                  <c:v>208.213658545714</c:v>
                </c:pt>
                <c:pt idx="263">
                  <c:v>212.61576117058399</c:v>
                </c:pt>
                <c:pt idx="264">
                  <c:v>219.288254589052</c:v>
                </c:pt>
                <c:pt idx="265">
                  <c:v>223.850779499114</c:v>
                </c:pt>
                <c:pt idx="266">
                  <c:v>224.93008271107001</c:v>
                </c:pt>
                <c:pt idx="267">
                  <c:v>216.94628397704599</c:v>
                </c:pt>
                <c:pt idx="268">
                  <c:v>208.815711577852</c:v>
                </c:pt>
                <c:pt idx="269">
                  <c:v>207.39384080395601</c:v>
                </c:pt>
                <c:pt idx="270">
                  <c:v>210.78238376790301</c:v>
                </c:pt>
                <c:pt idx="271">
                  <c:v>217.28060002133199</c:v>
                </c:pt>
                <c:pt idx="272">
                  <c:v>221.49200874404201</c:v>
                </c:pt>
                <c:pt idx="273">
                  <c:v>227.16571143287601</c:v>
                </c:pt>
                <c:pt idx="274">
                  <c:v>231.27798773504199</c:v>
                </c:pt>
                <c:pt idx="275">
                  <c:v>235.853811846599</c:v>
                </c:pt>
                <c:pt idx="276">
                  <c:v>235.92876029033101</c:v>
                </c:pt>
                <c:pt idx="277">
                  <c:v>235.79917716665599</c:v>
                </c:pt>
                <c:pt idx="278">
                  <c:v>238.59108465185901</c:v>
                </c:pt>
                <c:pt idx="279">
                  <c:v>243.28135373615601</c:v>
                </c:pt>
                <c:pt idx="280">
                  <c:v>247.23529321872201</c:v>
                </c:pt>
                <c:pt idx="281">
                  <c:v>249.07679088942501</c:v>
                </c:pt>
                <c:pt idx="282">
                  <c:v>252.913818483038</c:v>
                </c:pt>
                <c:pt idx="283">
                  <c:v>257.59066506994401</c:v>
                </c:pt>
                <c:pt idx="284">
                  <c:v>267.152838991838</c:v>
                </c:pt>
                <c:pt idx="285">
                  <c:v>275.65194414303801</c:v>
                </c:pt>
                <c:pt idx="286">
                  <c:v>280.354276626196</c:v>
                </c:pt>
                <c:pt idx="287">
                  <c:v>277.99954140212702</c:v>
                </c:pt>
                <c:pt idx="288">
                  <c:v>270.219268599207</c:v>
                </c:pt>
                <c:pt idx="289">
                  <c:v>265.020940470298</c:v>
                </c:pt>
                <c:pt idx="290">
                  <c:v>272.07139397144999</c:v>
                </c:pt>
                <c:pt idx="291">
                  <c:v>288.57645132251901</c:v>
                </c:pt>
                <c:pt idx="292">
                  <c:v>299.98216446188701</c:v>
                </c:pt>
                <c:pt idx="293">
                  <c:v>303.48481962225998</c:v>
                </c:pt>
                <c:pt idx="294">
                  <c:v>298.613228913863</c:v>
                </c:pt>
                <c:pt idx="295">
                  <c:v>297.29405071502401</c:v>
                </c:pt>
                <c:pt idx="296">
                  <c:v>297.371032007792</c:v>
                </c:pt>
                <c:pt idx="297">
                  <c:v>298.75971352449</c:v>
                </c:pt>
                <c:pt idx="298">
                  <c:v>288.24196230321002</c:v>
                </c:pt>
                <c:pt idx="299">
                  <c:v>277.32803922573902</c:v>
                </c:pt>
                <c:pt idx="300">
                  <c:v>265.029082890111</c:v>
                </c:pt>
                <c:pt idx="301">
                  <c:v>264.24789629154702</c:v>
                </c:pt>
                <c:pt idx="302">
                  <c:v>263.03580782016098</c:v>
                </c:pt>
                <c:pt idx="303">
                  <c:v>261.86272349963701</c:v>
                </c:pt>
                <c:pt idx="304">
                  <c:v>259.14126129873102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35-4B2C-9B61-215E6011C36B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'National-NonDistress'!$T$6:$T$114</c:f>
              <c:numCache>
                <c:formatCode>[$-409]mmm\-yy;@</c:formatCode>
                <c:ptCount val="10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</c:numCache>
            </c:numRef>
          </c:xVal>
          <c:yVal>
            <c:numRef>
              <c:f>'National-NonDistress'!$V$6:$V$114</c:f>
              <c:numCache>
                <c:formatCode>#,##0_);[Red]\(#,##0\)</c:formatCode>
                <c:ptCount val="109"/>
                <c:pt idx="0">
                  <c:v>64.224117363243195</c:v>
                </c:pt>
                <c:pt idx="1">
                  <c:v>63.387539743506103</c:v>
                </c:pt>
                <c:pt idx="2">
                  <c:v>69.585829839740498</c:v>
                </c:pt>
                <c:pt idx="3">
                  <c:v>71.587379445529706</c:v>
                </c:pt>
                <c:pt idx="4">
                  <c:v>71.491533348101896</c:v>
                </c:pt>
                <c:pt idx="5">
                  <c:v>74.441087822458201</c:v>
                </c:pt>
                <c:pt idx="6">
                  <c:v>79.190094306744598</c:v>
                </c:pt>
                <c:pt idx="7">
                  <c:v>83.679270942387603</c:v>
                </c:pt>
                <c:pt idx="8">
                  <c:v>82.5061067548436</c:v>
                </c:pt>
                <c:pt idx="9">
                  <c:v>85.012820934266102</c:v>
                </c:pt>
                <c:pt idx="10">
                  <c:v>84.402602459533796</c:v>
                </c:pt>
                <c:pt idx="11">
                  <c:v>91.902744136031501</c:v>
                </c:pt>
                <c:pt idx="12">
                  <c:v>86.071929726579398</c:v>
                </c:pt>
                <c:pt idx="13">
                  <c:v>92.494279105983196</c:v>
                </c:pt>
                <c:pt idx="14">
                  <c:v>94.884665279566505</c:v>
                </c:pt>
                <c:pt idx="15">
                  <c:v>94.826964518904305</c:v>
                </c:pt>
                <c:pt idx="16">
                  <c:v>96.560031879810595</c:v>
                </c:pt>
                <c:pt idx="17">
                  <c:v>101.081307013095</c:v>
                </c:pt>
                <c:pt idx="18">
                  <c:v>102.06542772165599</c:v>
                </c:pt>
                <c:pt idx="19">
                  <c:v>100</c:v>
                </c:pt>
                <c:pt idx="20">
                  <c:v>103.87282670912801</c:v>
                </c:pt>
                <c:pt idx="21">
                  <c:v>102.031997939543</c:v>
                </c:pt>
                <c:pt idx="22">
                  <c:v>106.853625039474</c:v>
                </c:pt>
                <c:pt idx="23">
                  <c:v>100.97530915343199</c:v>
                </c:pt>
                <c:pt idx="24">
                  <c:v>101.662060780866</c:v>
                </c:pt>
                <c:pt idx="25">
                  <c:v>99.162549667805393</c:v>
                </c:pt>
                <c:pt idx="26">
                  <c:v>106.539276912255</c:v>
                </c:pt>
                <c:pt idx="27">
                  <c:v>108.00863819881</c:v>
                </c:pt>
                <c:pt idx="28">
                  <c:v>110.46589680389199</c:v>
                </c:pt>
                <c:pt idx="29">
                  <c:v>113.21646072404501</c:v>
                </c:pt>
                <c:pt idx="30">
                  <c:v>113.764179011298</c:v>
                </c:pt>
                <c:pt idx="31">
                  <c:v>115.72042990502899</c:v>
                </c:pt>
                <c:pt idx="32">
                  <c:v>121.261259363278</c:v>
                </c:pt>
                <c:pt idx="33">
                  <c:v>124.890648114939</c:v>
                </c:pt>
                <c:pt idx="34">
                  <c:v>128.72403076762899</c:v>
                </c:pt>
                <c:pt idx="35">
                  <c:v>128.98446059693001</c:v>
                </c:pt>
                <c:pt idx="36">
                  <c:v>134.23206510859899</c:v>
                </c:pt>
                <c:pt idx="37">
                  <c:v>139.03395726079501</c:v>
                </c:pt>
                <c:pt idx="38">
                  <c:v>149.24650487930799</c:v>
                </c:pt>
                <c:pt idx="39">
                  <c:v>149.24959463859901</c:v>
                </c:pt>
                <c:pt idx="40">
                  <c:v>151.265924523595</c:v>
                </c:pt>
                <c:pt idx="41">
                  <c:v>153.24364172624999</c:v>
                </c:pt>
                <c:pt idx="42">
                  <c:v>156.888605104395</c:v>
                </c:pt>
                <c:pt idx="43">
                  <c:v>160.69409572010301</c:v>
                </c:pt>
                <c:pt idx="44">
                  <c:v>166.30990934737201</c:v>
                </c:pt>
                <c:pt idx="45">
                  <c:v>170.395699434314</c:v>
                </c:pt>
                <c:pt idx="46">
                  <c:v>167.95385780284201</c:v>
                </c:pt>
                <c:pt idx="47">
                  <c:v>157.44393375353499</c:v>
                </c:pt>
                <c:pt idx="48">
                  <c:v>162.76084097252999</c:v>
                </c:pt>
                <c:pt idx="49">
                  <c:v>158.25002959015401</c:v>
                </c:pt>
                <c:pt idx="50">
                  <c:v>162.235724758971</c:v>
                </c:pt>
                <c:pt idx="51">
                  <c:v>136.80607941378599</c:v>
                </c:pt>
                <c:pt idx="52">
                  <c:v>119.44773825717699</c:v>
                </c:pt>
                <c:pt idx="53">
                  <c:v>116.340658400351</c:v>
                </c:pt>
                <c:pt idx="54">
                  <c:v>103.511667217652</c:v>
                </c:pt>
                <c:pt idx="55">
                  <c:v>108.700699884984</c:v>
                </c:pt>
                <c:pt idx="56">
                  <c:v>105.913555030176</c:v>
                </c:pt>
                <c:pt idx="57">
                  <c:v>115.914151097809</c:v>
                </c:pt>
                <c:pt idx="58">
                  <c:v>110.90717041063699</c:v>
                </c:pt>
                <c:pt idx="59">
                  <c:v>123.670654085</c:v>
                </c:pt>
                <c:pt idx="60">
                  <c:v>111.032861328259</c:v>
                </c:pt>
                <c:pt idx="61">
                  <c:v>116.316494458053</c:v>
                </c:pt>
                <c:pt idx="62">
                  <c:v>120.47244034813301</c:v>
                </c:pt>
                <c:pt idx="63">
                  <c:v>122.934586971022</c:v>
                </c:pt>
                <c:pt idx="64">
                  <c:v>117.470745934673</c:v>
                </c:pt>
                <c:pt idx="65">
                  <c:v>125.01914842235701</c:v>
                </c:pt>
                <c:pt idx="66">
                  <c:v>126.959962722602</c:v>
                </c:pt>
                <c:pt idx="67">
                  <c:v>129.29620768212101</c:v>
                </c:pt>
                <c:pt idx="68">
                  <c:v>129.225095744214</c:v>
                </c:pt>
                <c:pt idx="69">
                  <c:v>136.07051485209701</c:v>
                </c:pt>
                <c:pt idx="70">
                  <c:v>136.11740451736401</c:v>
                </c:pt>
                <c:pt idx="71">
                  <c:v>143.42141568801199</c:v>
                </c:pt>
                <c:pt idx="72">
                  <c:v>145.046369510337</c:v>
                </c:pt>
                <c:pt idx="73">
                  <c:v>150.636974318005</c:v>
                </c:pt>
                <c:pt idx="74">
                  <c:v>152.27786447567399</c:v>
                </c:pt>
                <c:pt idx="75">
                  <c:v>159.12111110233201</c:v>
                </c:pt>
                <c:pt idx="76">
                  <c:v>162.56970705053499</c:v>
                </c:pt>
                <c:pt idx="77">
                  <c:v>166.583383831345</c:v>
                </c:pt>
                <c:pt idx="78">
                  <c:v>169.031982442783</c:v>
                </c:pt>
                <c:pt idx="79">
                  <c:v>170.35922334877</c:v>
                </c:pt>
                <c:pt idx="80">
                  <c:v>176.20638520996499</c:v>
                </c:pt>
                <c:pt idx="81">
                  <c:v>178.548546636315</c:v>
                </c:pt>
                <c:pt idx="82">
                  <c:v>185.741062461235</c:v>
                </c:pt>
                <c:pt idx="83">
                  <c:v>182.29008053228301</c:v>
                </c:pt>
                <c:pt idx="84">
                  <c:v>190.65703721381399</c:v>
                </c:pt>
                <c:pt idx="85">
                  <c:v>193.14699308716499</c:v>
                </c:pt>
                <c:pt idx="86">
                  <c:v>199.15692400243299</c:v>
                </c:pt>
                <c:pt idx="87">
                  <c:v>198.020425858148</c:v>
                </c:pt>
                <c:pt idx="88">
                  <c:v>209.58747404797199</c:v>
                </c:pt>
                <c:pt idx="89">
                  <c:v>207.90927583189901</c:v>
                </c:pt>
                <c:pt idx="90">
                  <c:v>218.482205669965</c:v>
                </c:pt>
                <c:pt idx="91">
                  <c:v>215.60308563628101</c:v>
                </c:pt>
                <c:pt idx="92">
                  <c:v>225.20235834648901</c:v>
                </c:pt>
                <c:pt idx="93">
                  <c:v>226.93357925006299</c:v>
                </c:pt>
                <c:pt idx="94">
                  <c:v>225.95683773740501</c:v>
                </c:pt>
                <c:pt idx="95">
                  <c:v>231.82780956126899</c:v>
                </c:pt>
                <c:pt idx="96">
                  <c:v>246.95487800993101</c:v>
                </c:pt>
                <c:pt idx="97">
                  <c:v>228.15313082846799</c:v>
                </c:pt>
                <c:pt idx="98">
                  <c:v>244.67547483992101</c:v>
                </c:pt>
                <c:pt idx="99">
                  <c:v>260.73870489086897</c:v>
                </c:pt>
                <c:pt idx="100">
                  <c:v>262.76013915398801</c:v>
                </c:pt>
                <c:pt idx="101">
                  <c:v>272.49038061951097</c:v>
                </c:pt>
                <c:pt idx="102">
                  <c:v>292.73401685005399</c:v>
                </c:pt>
                <c:pt idx="103">
                  <c:v>303.90654662649098</c:v>
                </c:pt>
                <c:pt idx="104">
                  <c:v>301.76882509050398</c:v>
                </c:pt>
                <c:pt idx="105">
                  <c:v>332.80613915021399</c:v>
                </c:pt>
                <c:pt idx="106">
                  <c:v>331.010650174104</c:v>
                </c:pt>
                <c:pt idx="107">
                  <c:v>312.467412669476</c:v>
                </c:pt>
                <c:pt idx="108">
                  <c:v>293.49329700457099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35-4B2C-9B61-215E6011C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20760"/>
        <c:axId val="532821152"/>
      </c:scatterChart>
      <c:valAx>
        <c:axId val="532820760"/>
        <c:scaling>
          <c:orientation val="minMax"/>
          <c:max val="45077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1152"/>
        <c:crosses val="autoZero"/>
        <c:crossBetween val="midCat"/>
        <c:majorUnit val="365"/>
      </c:valAx>
      <c:valAx>
        <c:axId val="532821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7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Segment'!$K$6:$K$310</c:f>
              <c:numCache>
                <c:formatCode>[$-409]mmm\-yy;@</c:formatCode>
                <c:ptCount val="305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</c:numCache>
            </c:numRef>
          </c:xVal>
          <c:yVal>
            <c:numRef>
              <c:f>'U.S. EW - By Segment'!$M$6:$M$310</c:f>
              <c:numCache>
                <c:formatCode>#,##0_);[Red]\(#,##0\)</c:formatCode>
                <c:ptCount val="305"/>
                <c:pt idx="0">
                  <c:v>84.287924764401694</c:v>
                </c:pt>
                <c:pt idx="1">
                  <c:v>83.356624985784407</c:v>
                </c:pt>
                <c:pt idx="2">
                  <c:v>83.056979433273597</c:v>
                </c:pt>
                <c:pt idx="3">
                  <c:v>84.024572357825704</c:v>
                </c:pt>
                <c:pt idx="4">
                  <c:v>85.295264247582693</c:v>
                </c:pt>
                <c:pt idx="5">
                  <c:v>85.356620395340002</c:v>
                </c:pt>
                <c:pt idx="6">
                  <c:v>85.074918570870906</c:v>
                </c:pt>
                <c:pt idx="7">
                  <c:v>83.762794092333394</c:v>
                </c:pt>
                <c:pt idx="8">
                  <c:v>84.948002325121493</c:v>
                </c:pt>
                <c:pt idx="9">
                  <c:v>85.927131339345607</c:v>
                </c:pt>
                <c:pt idx="10">
                  <c:v>89.857384492038705</c:v>
                </c:pt>
                <c:pt idx="11">
                  <c:v>91.507689118311205</c:v>
                </c:pt>
                <c:pt idx="12">
                  <c:v>92.095799679034798</c:v>
                </c:pt>
                <c:pt idx="13">
                  <c:v>88.303442113409702</c:v>
                </c:pt>
                <c:pt idx="14">
                  <c:v>86.551647701206605</c:v>
                </c:pt>
                <c:pt idx="15">
                  <c:v>86.3768878866628</c:v>
                </c:pt>
                <c:pt idx="16">
                  <c:v>91.075525670331004</c:v>
                </c:pt>
                <c:pt idx="17">
                  <c:v>93.614074958716799</c:v>
                </c:pt>
                <c:pt idx="18">
                  <c:v>96.556037338318006</c:v>
                </c:pt>
                <c:pt idx="19">
                  <c:v>94.876153439474095</c:v>
                </c:pt>
                <c:pt idx="20">
                  <c:v>94.957186351963102</c:v>
                </c:pt>
                <c:pt idx="21">
                  <c:v>93.476308691962899</c:v>
                </c:pt>
                <c:pt idx="22">
                  <c:v>95.828966357043299</c:v>
                </c:pt>
                <c:pt idx="23">
                  <c:v>95.906066353754298</c:v>
                </c:pt>
                <c:pt idx="24">
                  <c:v>98.255129214488704</c:v>
                </c:pt>
                <c:pt idx="25">
                  <c:v>97.441909966197301</c:v>
                </c:pt>
                <c:pt idx="26">
                  <c:v>97.975822020258605</c:v>
                </c:pt>
                <c:pt idx="27">
                  <c:v>96.763675125596393</c:v>
                </c:pt>
                <c:pt idx="28">
                  <c:v>98.536284545355599</c:v>
                </c:pt>
                <c:pt idx="29">
                  <c:v>101.492652007099</c:v>
                </c:pt>
                <c:pt idx="30">
                  <c:v>105.06039015045199</c:v>
                </c:pt>
                <c:pt idx="31">
                  <c:v>105.746569061684</c:v>
                </c:pt>
                <c:pt idx="32">
                  <c:v>103.57898580239601</c:v>
                </c:pt>
                <c:pt idx="33">
                  <c:v>101.15517734123399</c:v>
                </c:pt>
                <c:pt idx="34">
                  <c:v>99.782309353207296</c:v>
                </c:pt>
                <c:pt idx="35">
                  <c:v>100</c:v>
                </c:pt>
                <c:pt idx="36">
                  <c:v>101.53647517774699</c:v>
                </c:pt>
                <c:pt idx="37">
                  <c:v>103.87645207474</c:v>
                </c:pt>
                <c:pt idx="38">
                  <c:v>104.77772716486901</c:v>
                </c:pt>
                <c:pt idx="39">
                  <c:v>103.651531096185</c:v>
                </c:pt>
                <c:pt idx="40">
                  <c:v>102.735296684174</c:v>
                </c:pt>
                <c:pt idx="41">
                  <c:v>103.112090436923</c:v>
                </c:pt>
                <c:pt idx="42">
                  <c:v>105.74793112647301</c:v>
                </c:pt>
                <c:pt idx="43">
                  <c:v>108.089864500754</c:v>
                </c:pt>
                <c:pt idx="44">
                  <c:v>107.585129139074</c:v>
                </c:pt>
                <c:pt idx="45">
                  <c:v>103.538383904073</c:v>
                </c:pt>
                <c:pt idx="46">
                  <c:v>102.148908944561</c:v>
                </c:pt>
                <c:pt idx="47">
                  <c:v>102.166627013194</c:v>
                </c:pt>
                <c:pt idx="48">
                  <c:v>104.646713294668</c:v>
                </c:pt>
                <c:pt idx="49">
                  <c:v>103.981168422484</c:v>
                </c:pt>
                <c:pt idx="50">
                  <c:v>102.120911940307</c:v>
                </c:pt>
                <c:pt idx="51">
                  <c:v>100.327446812224</c:v>
                </c:pt>
                <c:pt idx="52">
                  <c:v>99.4466898876139</c:v>
                </c:pt>
                <c:pt idx="53">
                  <c:v>99.970984878671999</c:v>
                </c:pt>
                <c:pt idx="54">
                  <c:v>101.022751392077</c:v>
                </c:pt>
                <c:pt idx="55">
                  <c:v>104.076578679951</c:v>
                </c:pt>
                <c:pt idx="56">
                  <c:v>106.73172783765899</c:v>
                </c:pt>
                <c:pt idx="57">
                  <c:v>109.64305493339501</c:v>
                </c:pt>
                <c:pt idx="58">
                  <c:v>109.842041283432</c:v>
                </c:pt>
                <c:pt idx="59">
                  <c:v>109.096931834702</c:v>
                </c:pt>
                <c:pt idx="60">
                  <c:v>107.48863509636099</c:v>
                </c:pt>
                <c:pt idx="61">
                  <c:v>108.019389837906</c:v>
                </c:pt>
                <c:pt idx="62">
                  <c:v>110.436813887708</c:v>
                </c:pt>
                <c:pt idx="63">
                  <c:v>113.057313617869</c:v>
                </c:pt>
                <c:pt idx="64">
                  <c:v>114.31862357337501</c:v>
                </c:pt>
                <c:pt idx="65">
                  <c:v>113.769352336116</c:v>
                </c:pt>
                <c:pt idx="66">
                  <c:v>113.09850727190999</c:v>
                </c:pt>
                <c:pt idx="67">
                  <c:v>112.919081323955</c:v>
                </c:pt>
                <c:pt idx="68">
                  <c:v>113.88842667949901</c:v>
                </c:pt>
                <c:pt idx="69">
                  <c:v>115.172952912057</c:v>
                </c:pt>
                <c:pt idx="70">
                  <c:v>116.053775532044</c:v>
                </c:pt>
                <c:pt idx="71">
                  <c:v>116.187598593443</c:v>
                </c:pt>
                <c:pt idx="72">
                  <c:v>116.664772202791</c:v>
                </c:pt>
                <c:pt idx="73">
                  <c:v>119.096995341058</c:v>
                </c:pt>
                <c:pt idx="74">
                  <c:v>121.88513686342201</c:v>
                </c:pt>
                <c:pt idx="75">
                  <c:v>124.124899313303</c:v>
                </c:pt>
                <c:pt idx="76">
                  <c:v>124.712606775008</c:v>
                </c:pt>
                <c:pt idx="77">
                  <c:v>125.297628929056</c:v>
                </c:pt>
                <c:pt idx="78">
                  <c:v>125.788021828401</c:v>
                </c:pt>
                <c:pt idx="79">
                  <c:v>127.600561226666</c:v>
                </c:pt>
                <c:pt idx="80">
                  <c:v>129.20253353725701</c:v>
                </c:pt>
                <c:pt idx="81">
                  <c:v>130.84449261877899</c:v>
                </c:pt>
                <c:pt idx="82">
                  <c:v>130.273222041498</c:v>
                </c:pt>
                <c:pt idx="83">
                  <c:v>130.42749073039599</c:v>
                </c:pt>
                <c:pt idx="84">
                  <c:v>129.77139534221399</c:v>
                </c:pt>
                <c:pt idx="85">
                  <c:v>132.75999413049499</c:v>
                </c:pt>
                <c:pt idx="86">
                  <c:v>134.90878213413399</c:v>
                </c:pt>
                <c:pt idx="87">
                  <c:v>137.84560690454899</c:v>
                </c:pt>
                <c:pt idx="88">
                  <c:v>139.336103383856</c:v>
                </c:pt>
                <c:pt idx="89">
                  <c:v>140.365592119327</c:v>
                </c:pt>
                <c:pt idx="90">
                  <c:v>143.40374733723201</c:v>
                </c:pt>
                <c:pt idx="91">
                  <c:v>147.179797339788</c:v>
                </c:pt>
                <c:pt idx="92">
                  <c:v>151.29271125930501</c:v>
                </c:pt>
                <c:pt idx="93">
                  <c:v>152.21828297294701</c:v>
                </c:pt>
                <c:pt idx="94">
                  <c:v>151.505395527676</c:v>
                </c:pt>
                <c:pt idx="95">
                  <c:v>150.97969368889099</c:v>
                </c:pt>
                <c:pt idx="96">
                  <c:v>151.61065301583099</c:v>
                </c:pt>
                <c:pt idx="97">
                  <c:v>153.59085433135701</c:v>
                </c:pt>
                <c:pt idx="98">
                  <c:v>153.89681903855299</c:v>
                </c:pt>
                <c:pt idx="99">
                  <c:v>154.92113401229801</c:v>
                </c:pt>
                <c:pt idx="100">
                  <c:v>154.506539456544</c:v>
                </c:pt>
                <c:pt idx="101">
                  <c:v>155.67753989530399</c:v>
                </c:pt>
                <c:pt idx="102">
                  <c:v>155.39165127421001</c:v>
                </c:pt>
                <c:pt idx="103">
                  <c:v>156.62490591503399</c:v>
                </c:pt>
                <c:pt idx="104">
                  <c:v>156.03619254879399</c:v>
                </c:pt>
                <c:pt idx="105">
                  <c:v>157.32853341455899</c:v>
                </c:pt>
                <c:pt idx="106">
                  <c:v>158.534542348191</c:v>
                </c:pt>
                <c:pt idx="107">
                  <c:v>162.09108009409599</c:v>
                </c:pt>
                <c:pt idx="108">
                  <c:v>164.664553128112</c:v>
                </c:pt>
                <c:pt idx="109">
                  <c:v>167.38169495789799</c:v>
                </c:pt>
                <c:pt idx="110">
                  <c:v>167.191853243829</c:v>
                </c:pt>
                <c:pt idx="111">
                  <c:v>168.289783966583</c:v>
                </c:pt>
                <c:pt idx="112">
                  <c:v>168.03116876959101</c:v>
                </c:pt>
                <c:pt idx="113">
                  <c:v>169.944959072411</c:v>
                </c:pt>
                <c:pt idx="114">
                  <c:v>169.708672424051</c:v>
                </c:pt>
                <c:pt idx="115">
                  <c:v>170.20266921194201</c:v>
                </c:pt>
                <c:pt idx="116">
                  <c:v>166.32504974768</c:v>
                </c:pt>
                <c:pt idx="117">
                  <c:v>162.144846693495</c:v>
                </c:pt>
                <c:pt idx="118">
                  <c:v>155.98910994891099</c:v>
                </c:pt>
                <c:pt idx="119">
                  <c:v>153.57852183417799</c:v>
                </c:pt>
                <c:pt idx="120">
                  <c:v>153.43964576091699</c:v>
                </c:pt>
                <c:pt idx="121">
                  <c:v>158.49277889918599</c:v>
                </c:pt>
                <c:pt idx="122">
                  <c:v>161.32881087808099</c:v>
                </c:pt>
                <c:pt idx="123">
                  <c:v>161.63331492442401</c:v>
                </c:pt>
                <c:pt idx="124">
                  <c:v>157.144015176972</c:v>
                </c:pt>
                <c:pt idx="125">
                  <c:v>153.865288586177</c:v>
                </c:pt>
                <c:pt idx="126">
                  <c:v>153.81676864922201</c:v>
                </c:pt>
                <c:pt idx="127">
                  <c:v>155.31857744482301</c:v>
                </c:pt>
                <c:pt idx="128">
                  <c:v>152.71882945186201</c:v>
                </c:pt>
                <c:pt idx="129">
                  <c:v>144.86433180753701</c:v>
                </c:pt>
                <c:pt idx="130">
                  <c:v>135.351151264278</c:v>
                </c:pt>
                <c:pt idx="131">
                  <c:v>131.452302495873</c:v>
                </c:pt>
                <c:pt idx="132">
                  <c:v>129.53300035977301</c:v>
                </c:pt>
                <c:pt idx="133">
                  <c:v>126.72567293212499</c:v>
                </c:pt>
                <c:pt idx="134">
                  <c:v>118.208131488478</c:v>
                </c:pt>
                <c:pt idx="135">
                  <c:v>113.435118009589</c:v>
                </c:pt>
                <c:pt idx="136">
                  <c:v>110.20439052588</c:v>
                </c:pt>
                <c:pt idx="137">
                  <c:v>111.393503913888</c:v>
                </c:pt>
                <c:pt idx="138">
                  <c:v>110.182396997799</c:v>
                </c:pt>
                <c:pt idx="139">
                  <c:v>108.109045211657</c:v>
                </c:pt>
                <c:pt idx="140">
                  <c:v>104.021767441797</c:v>
                </c:pt>
                <c:pt idx="141">
                  <c:v>101.078459072947</c:v>
                </c:pt>
                <c:pt idx="142">
                  <c:v>100.698154226272</c:v>
                </c:pt>
                <c:pt idx="143">
                  <c:v>101.258765053799</c:v>
                </c:pt>
                <c:pt idx="144">
                  <c:v>101.456815910396</c:v>
                </c:pt>
                <c:pt idx="145">
                  <c:v>100.635859797393</c:v>
                </c:pt>
                <c:pt idx="146">
                  <c:v>101.52150333034</c:v>
                </c:pt>
                <c:pt idx="147">
                  <c:v>105.150575840397</c:v>
                </c:pt>
                <c:pt idx="148">
                  <c:v>107.767586905933</c:v>
                </c:pt>
                <c:pt idx="149">
                  <c:v>107.75995243209201</c:v>
                </c:pt>
                <c:pt idx="150">
                  <c:v>104.718190054015</c:v>
                </c:pt>
                <c:pt idx="151">
                  <c:v>103.052013117751</c:v>
                </c:pt>
                <c:pt idx="152">
                  <c:v>103.241026177514</c:v>
                </c:pt>
                <c:pt idx="153">
                  <c:v>106.09635796105199</c:v>
                </c:pt>
                <c:pt idx="154">
                  <c:v>109.44018498056001</c:v>
                </c:pt>
                <c:pt idx="155">
                  <c:v>111.833071345416</c:v>
                </c:pt>
                <c:pt idx="156">
                  <c:v>110.926483769401</c:v>
                </c:pt>
                <c:pt idx="157">
                  <c:v>106.202409034905</c:v>
                </c:pt>
                <c:pt idx="158">
                  <c:v>102.351202026344</c:v>
                </c:pt>
                <c:pt idx="159">
                  <c:v>101.514112334974</c:v>
                </c:pt>
                <c:pt idx="160">
                  <c:v>103.868649544124</c:v>
                </c:pt>
                <c:pt idx="161">
                  <c:v>105.706996220984</c:v>
                </c:pt>
                <c:pt idx="162">
                  <c:v>108.23052453245199</c:v>
                </c:pt>
                <c:pt idx="163">
                  <c:v>110.071931723361</c:v>
                </c:pt>
                <c:pt idx="164">
                  <c:v>111.737074583797</c:v>
                </c:pt>
                <c:pt idx="165">
                  <c:v>113.767914006483</c:v>
                </c:pt>
                <c:pt idx="166">
                  <c:v>113.565854670322</c:v>
                </c:pt>
                <c:pt idx="167">
                  <c:v>113.799422601012</c:v>
                </c:pt>
                <c:pt idx="168">
                  <c:v>110.897041100625</c:v>
                </c:pt>
                <c:pt idx="169">
                  <c:v>109.380654047593</c:v>
                </c:pt>
                <c:pt idx="170">
                  <c:v>108.567749036894</c:v>
                </c:pt>
                <c:pt idx="171">
                  <c:v>110.218241623341</c:v>
                </c:pt>
                <c:pt idx="172">
                  <c:v>111.357514408136</c:v>
                </c:pt>
                <c:pt idx="173">
                  <c:v>112.937515841541</c:v>
                </c:pt>
                <c:pt idx="174">
                  <c:v>114.99213652942299</c:v>
                </c:pt>
                <c:pt idx="175">
                  <c:v>117.198683116124</c:v>
                </c:pt>
                <c:pt idx="176">
                  <c:v>117.165719380586</c:v>
                </c:pt>
                <c:pt idx="177">
                  <c:v>116.812461206305</c:v>
                </c:pt>
                <c:pt idx="178">
                  <c:v>115.94455847322</c:v>
                </c:pt>
                <c:pt idx="179">
                  <c:v>116.619106071755</c:v>
                </c:pt>
                <c:pt idx="180">
                  <c:v>116.01088631219901</c:v>
                </c:pt>
                <c:pt idx="181">
                  <c:v>117.096925640167</c:v>
                </c:pt>
                <c:pt idx="182">
                  <c:v>118.41059436835501</c:v>
                </c:pt>
                <c:pt idx="183">
                  <c:v>122.193722124716</c:v>
                </c:pt>
                <c:pt idx="184">
                  <c:v>123.70883966482801</c:v>
                </c:pt>
                <c:pt idx="185">
                  <c:v>124.661110955811</c:v>
                </c:pt>
                <c:pt idx="186">
                  <c:v>123.852378212426</c:v>
                </c:pt>
                <c:pt idx="187">
                  <c:v>124.049833490157</c:v>
                </c:pt>
                <c:pt idx="188">
                  <c:v>124.526722348844</c:v>
                </c:pt>
                <c:pt idx="189">
                  <c:v>125.802594150199</c:v>
                </c:pt>
                <c:pt idx="190">
                  <c:v>127.516491050361</c:v>
                </c:pt>
                <c:pt idx="191">
                  <c:v>128.361148833794</c:v>
                </c:pt>
                <c:pt idx="192">
                  <c:v>130.18650743095799</c:v>
                </c:pt>
                <c:pt idx="193">
                  <c:v>130.72853374912199</c:v>
                </c:pt>
                <c:pt idx="194">
                  <c:v>133.08493925471299</c:v>
                </c:pt>
                <c:pt idx="195">
                  <c:v>134.38127522400001</c:v>
                </c:pt>
                <c:pt idx="196">
                  <c:v>136.120169625335</c:v>
                </c:pt>
                <c:pt idx="197">
                  <c:v>136.38127140990699</c:v>
                </c:pt>
                <c:pt idx="198">
                  <c:v>136.79965909478099</c:v>
                </c:pt>
                <c:pt idx="199">
                  <c:v>137.59035484390901</c:v>
                </c:pt>
                <c:pt idx="200">
                  <c:v>139.52866366708801</c:v>
                </c:pt>
                <c:pt idx="201">
                  <c:v>141.356102143177</c:v>
                </c:pt>
                <c:pt idx="202">
                  <c:v>143.85052270403199</c:v>
                </c:pt>
                <c:pt idx="203">
                  <c:v>146.00080342902601</c:v>
                </c:pt>
                <c:pt idx="204">
                  <c:v>148.46057717402601</c:v>
                </c:pt>
                <c:pt idx="205">
                  <c:v>148.407733554283</c:v>
                </c:pt>
                <c:pt idx="206">
                  <c:v>149.08318771011801</c:v>
                </c:pt>
                <c:pt idx="207">
                  <c:v>149.59476105773001</c:v>
                </c:pt>
                <c:pt idx="208">
                  <c:v>151.692576581059</c:v>
                </c:pt>
                <c:pt idx="209">
                  <c:v>152.27622962450801</c:v>
                </c:pt>
                <c:pt idx="210">
                  <c:v>154.00271162144401</c:v>
                </c:pt>
                <c:pt idx="211">
                  <c:v>155.13364008803501</c:v>
                </c:pt>
                <c:pt idx="212">
                  <c:v>155.48737244748801</c:v>
                </c:pt>
                <c:pt idx="213">
                  <c:v>153.63373736817201</c:v>
                </c:pt>
                <c:pt idx="214">
                  <c:v>153.13429617157499</c:v>
                </c:pt>
                <c:pt idx="215">
                  <c:v>155.06815396817299</c:v>
                </c:pt>
                <c:pt idx="216">
                  <c:v>159.66691136422199</c:v>
                </c:pt>
                <c:pt idx="217">
                  <c:v>161.88900527451401</c:v>
                </c:pt>
                <c:pt idx="218">
                  <c:v>161.61870074879201</c:v>
                </c:pt>
                <c:pt idx="219">
                  <c:v>159.31797390104299</c:v>
                </c:pt>
                <c:pt idx="220">
                  <c:v>160.173115945794</c:v>
                </c:pt>
                <c:pt idx="221">
                  <c:v>162.41473339834801</c:v>
                </c:pt>
                <c:pt idx="222">
                  <c:v>166.34752375312399</c:v>
                </c:pt>
                <c:pt idx="223">
                  <c:v>168.869138721909</c:v>
                </c:pt>
                <c:pt idx="224">
                  <c:v>169.79682290172201</c:v>
                </c:pt>
                <c:pt idx="225">
                  <c:v>168.58339511181401</c:v>
                </c:pt>
                <c:pt idx="226">
                  <c:v>166.83018798326799</c:v>
                </c:pt>
                <c:pt idx="227">
                  <c:v>165.83687104856199</c:v>
                </c:pt>
                <c:pt idx="228">
                  <c:v>167.498506367516</c:v>
                </c:pt>
                <c:pt idx="229">
                  <c:v>171.27997637612</c:v>
                </c:pt>
                <c:pt idx="230">
                  <c:v>175.056153144989</c:v>
                </c:pt>
                <c:pt idx="231">
                  <c:v>176.53904876005399</c:v>
                </c:pt>
                <c:pt idx="232">
                  <c:v>176.282136641633</c:v>
                </c:pt>
                <c:pt idx="233">
                  <c:v>176.58218998884999</c:v>
                </c:pt>
                <c:pt idx="234">
                  <c:v>176.96944593884501</c:v>
                </c:pt>
                <c:pt idx="235">
                  <c:v>179.67259786425001</c:v>
                </c:pt>
                <c:pt idx="236">
                  <c:v>181.22644991459299</c:v>
                </c:pt>
                <c:pt idx="237">
                  <c:v>182.765099793541</c:v>
                </c:pt>
                <c:pt idx="238">
                  <c:v>180.95757345055901</c:v>
                </c:pt>
                <c:pt idx="239">
                  <c:v>181.21308895738801</c:v>
                </c:pt>
                <c:pt idx="240">
                  <c:v>183.33598199974099</c:v>
                </c:pt>
                <c:pt idx="241">
                  <c:v>189.05192337835501</c:v>
                </c:pt>
                <c:pt idx="242">
                  <c:v>192.03262870047999</c:v>
                </c:pt>
                <c:pt idx="243">
                  <c:v>191.24782510468299</c:v>
                </c:pt>
                <c:pt idx="244">
                  <c:v>188.66780130329499</c:v>
                </c:pt>
                <c:pt idx="245">
                  <c:v>188.65885547363499</c:v>
                </c:pt>
                <c:pt idx="246">
                  <c:v>191.472972033128</c:v>
                </c:pt>
                <c:pt idx="247">
                  <c:v>195.78460318937999</c:v>
                </c:pt>
                <c:pt idx="248">
                  <c:v>199.29073113886</c:v>
                </c:pt>
                <c:pt idx="249">
                  <c:v>199.95972706544899</c:v>
                </c:pt>
                <c:pt idx="250">
                  <c:v>198.45993021389501</c:v>
                </c:pt>
                <c:pt idx="251">
                  <c:v>196.62947597053801</c:v>
                </c:pt>
                <c:pt idx="252">
                  <c:v>197.156386120181</c:v>
                </c:pt>
                <c:pt idx="253">
                  <c:v>200.108917765401</c:v>
                </c:pt>
                <c:pt idx="254">
                  <c:v>204.33332319281701</c:v>
                </c:pt>
                <c:pt idx="255">
                  <c:v>205.787974415734</c:v>
                </c:pt>
                <c:pt idx="256">
                  <c:v>206.68465383678</c:v>
                </c:pt>
                <c:pt idx="257">
                  <c:v>206.967918710226</c:v>
                </c:pt>
                <c:pt idx="258">
                  <c:v>207.18110431572799</c:v>
                </c:pt>
                <c:pt idx="259">
                  <c:v>205.77491760265301</c:v>
                </c:pt>
                <c:pt idx="260">
                  <c:v>205.382074560478</c:v>
                </c:pt>
                <c:pt idx="261">
                  <c:v>204.994884797602</c:v>
                </c:pt>
                <c:pt idx="262">
                  <c:v>208.213658545714</c:v>
                </c:pt>
                <c:pt idx="263">
                  <c:v>212.61576117058399</c:v>
                </c:pt>
                <c:pt idx="264">
                  <c:v>219.288254589052</c:v>
                </c:pt>
                <c:pt idx="265">
                  <c:v>223.850779499114</c:v>
                </c:pt>
                <c:pt idx="266">
                  <c:v>224.93008271107001</c:v>
                </c:pt>
                <c:pt idx="267">
                  <c:v>216.94628397704599</c:v>
                </c:pt>
                <c:pt idx="268">
                  <c:v>208.815711577852</c:v>
                </c:pt>
                <c:pt idx="269">
                  <c:v>207.39384080395601</c:v>
                </c:pt>
                <c:pt idx="270">
                  <c:v>210.78238376790301</c:v>
                </c:pt>
                <c:pt idx="271">
                  <c:v>217.28060002133199</c:v>
                </c:pt>
                <c:pt idx="272">
                  <c:v>221.49200874404201</c:v>
                </c:pt>
                <c:pt idx="273">
                  <c:v>227.16571143287601</c:v>
                </c:pt>
                <c:pt idx="274">
                  <c:v>231.27798773504199</c:v>
                </c:pt>
                <c:pt idx="275">
                  <c:v>235.853811846599</c:v>
                </c:pt>
                <c:pt idx="276">
                  <c:v>235.92876029033101</c:v>
                </c:pt>
                <c:pt idx="277">
                  <c:v>235.79917716665599</c:v>
                </c:pt>
                <c:pt idx="278">
                  <c:v>238.59108465185901</c:v>
                </c:pt>
                <c:pt idx="279">
                  <c:v>243.28135373615601</c:v>
                </c:pt>
                <c:pt idx="280">
                  <c:v>247.23529321872201</c:v>
                </c:pt>
                <c:pt idx="281">
                  <c:v>249.07679088942501</c:v>
                </c:pt>
                <c:pt idx="282">
                  <c:v>252.913818483038</c:v>
                </c:pt>
                <c:pt idx="283">
                  <c:v>257.59066506994401</c:v>
                </c:pt>
                <c:pt idx="284">
                  <c:v>267.152838991838</c:v>
                </c:pt>
                <c:pt idx="285">
                  <c:v>275.65194414303801</c:v>
                </c:pt>
                <c:pt idx="286">
                  <c:v>280.354276626196</c:v>
                </c:pt>
                <c:pt idx="287">
                  <c:v>277.99954140212702</c:v>
                </c:pt>
                <c:pt idx="288">
                  <c:v>270.219268599207</c:v>
                </c:pt>
                <c:pt idx="289">
                  <c:v>265.020940470298</c:v>
                </c:pt>
                <c:pt idx="290">
                  <c:v>272.07139397144999</c:v>
                </c:pt>
                <c:pt idx="291">
                  <c:v>288.57645132251901</c:v>
                </c:pt>
                <c:pt idx="292">
                  <c:v>299.98216446188701</c:v>
                </c:pt>
                <c:pt idx="293">
                  <c:v>303.48481962225998</c:v>
                </c:pt>
                <c:pt idx="294">
                  <c:v>298.613228913863</c:v>
                </c:pt>
                <c:pt idx="295">
                  <c:v>297.29405071502401</c:v>
                </c:pt>
                <c:pt idx="296">
                  <c:v>297.371032007792</c:v>
                </c:pt>
                <c:pt idx="297">
                  <c:v>298.75971352449</c:v>
                </c:pt>
                <c:pt idx="298">
                  <c:v>288.24196230321002</c:v>
                </c:pt>
                <c:pt idx="299">
                  <c:v>277.32803922573902</c:v>
                </c:pt>
                <c:pt idx="300">
                  <c:v>265.029082890111</c:v>
                </c:pt>
                <c:pt idx="301">
                  <c:v>264.24789629154702</c:v>
                </c:pt>
                <c:pt idx="302">
                  <c:v>263.03580782016098</c:v>
                </c:pt>
                <c:pt idx="303">
                  <c:v>261.86272349963701</c:v>
                </c:pt>
                <c:pt idx="304">
                  <c:v>259.14126129873102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8B-4EDA-AB70-4D1504D650A7}"/>
            </c:ext>
          </c:extLst>
        </c:ser>
        <c:ser>
          <c:idx val="4"/>
          <c:order val="1"/>
          <c:tx>
            <c:strRef>
              <c:f>'U.S. EW - By Segment'!$Q$5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Segment'!$K$6:$K$310</c:f>
              <c:numCache>
                <c:formatCode>[$-409]mmm\-yy;@</c:formatCode>
                <c:ptCount val="305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</c:numCache>
            </c:numRef>
          </c:xVal>
          <c:yVal>
            <c:numRef>
              <c:f>'U.S. EW - By Segment'!$Q$6:$Q$310</c:f>
              <c:numCache>
                <c:formatCode>#,##0_);[Red]\(#,##0\)</c:formatCode>
                <c:ptCount val="305"/>
                <c:pt idx="0">
                  <c:v>76.2507139094905</c:v>
                </c:pt>
                <c:pt idx="1">
                  <c:v>76.283279088906895</c:v>
                </c:pt>
                <c:pt idx="2">
                  <c:v>76.071777818401102</c:v>
                </c:pt>
                <c:pt idx="3">
                  <c:v>76.845976002971</c:v>
                </c:pt>
                <c:pt idx="4">
                  <c:v>77.829383357461694</c:v>
                </c:pt>
                <c:pt idx="5">
                  <c:v>79.320978398986199</c:v>
                </c:pt>
                <c:pt idx="6">
                  <c:v>79.290865528887394</c:v>
                </c:pt>
                <c:pt idx="7">
                  <c:v>78.847580501577696</c:v>
                </c:pt>
                <c:pt idx="8">
                  <c:v>78.177514236135195</c:v>
                </c:pt>
                <c:pt idx="9">
                  <c:v>79.193346051554897</c:v>
                </c:pt>
                <c:pt idx="10">
                  <c:v>80.686555345597895</c:v>
                </c:pt>
                <c:pt idx="11">
                  <c:v>82.138209598114599</c:v>
                </c:pt>
                <c:pt idx="12">
                  <c:v>82.474724204528997</c:v>
                </c:pt>
                <c:pt idx="13">
                  <c:v>82.702319490139203</c:v>
                </c:pt>
                <c:pt idx="14">
                  <c:v>83.205460566049993</c:v>
                </c:pt>
                <c:pt idx="15">
                  <c:v>84.420421561914594</c:v>
                </c:pt>
                <c:pt idx="16">
                  <c:v>85.398333710319307</c:v>
                </c:pt>
                <c:pt idx="17">
                  <c:v>86.296539835764605</c:v>
                </c:pt>
                <c:pt idx="18">
                  <c:v>86.526450694224295</c:v>
                </c:pt>
                <c:pt idx="19">
                  <c:v>86.952526833142699</c:v>
                </c:pt>
                <c:pt idx="20">
                  <c:v>87.249708423476093</c:v>
                </c:pt>
                <c:pt idx="21">
                  <c:v>88.034581113103002</c:v>
                </c:pt>
                <c:pt idx="22">
                  <c:v>89.026044414428895</c:v>
                </c:pt>
                <c:pt idx="23">
                  <c:v>89.968804392099798</c:v>
                </c:pt>
                <c:pt idx="24">
                  <c:v>91.074415535490203</c:v>
                </c:pt>
                <c:pt idx="25">
                  <c:v>91.650612219991899</c:v>
                </c:pt>
                <c:pt idx="26">
                  <c:v>92.1625318635772</c:v>
                </c:pt>
                <c:pt idx="27">
                  <c:v>93.094336060658605</c:v>
                </c:pt>
                <c:pt idx="28">
                  <c:v>94.926506478124793</c:v>
                </c:pt>
                <c:pt idx="29">
                  <c:v>96.750108762332204</c:v>
                </c:pt>
                <c:pt idx="30">
                  <c:v>96.664387098529104</c:v>
                </c:pt>
                <c:pt idx="31">
                  <c:v>95.838808617165498</c:v>
                </c:pt>
                <c:pt idx="32">
                  <c:v>95.457506087518098</c:v>
                </c:pt>
                <c:pt idx="33">
                  <c:v>97.164753280693603</c:v>
                </c:pt>
                <c:pt idx="34">
                  <c:v>98.950874593778806</c:v>
                </c:pt>
                <c:pt idx="35">
                  <c:v>100</c:v>
                </c:pt>
                <c:pt idx="36">
                  <c:v>100.003119508758</c:v>
                </c:pt>
                <c:pt idx="37">
                  <c:v>99.761922009747295</c:v>
                </c:pt>
                <c:pt idx="38">
                  <c:v>99.539049936561796</c:v>
                </c:pt>
                <c:pt idx="39">
                  <c:v>99.6279345185106</c:v>
                </c:pt>
                <c:pt idx="40">
                  <c:v>100.255855121355</c:v>
                </c:pt>
                <c:pt idx="41">
                  <c:v>101.765799603953</c:v>
                </c:pt>
                <c:pt idx="42">
                  <c:v>103.470537384048</c:v>
                </c:pt>
                <c:pt idx="43">
                  <c:v>105.33372072982</c:v>
                </c:pt>
                <c:pt idx="44">
                  <c:v>106.44340296293799</c:v>
                </c:pt>
                <c:pt idx="45">
                  <c:v>106.382318616982</c:v>
                </c:pt>
                <c:pt idx="46">
                  <c:v>105.44578935851899</c:v>
                </c:pt>
                <c:pt idx="47">
                  <c:v>104.089117960335</c:v>
                </c:pt>
                <c:pt idx="48">
                  <c:v>104.526953567052</c:v>
                </c:pt>
                <c:pt idx="49">
                  <c:v>106.082010754064</c:v>
                </c:pt>
                <c:pt idx="50">
                  <c:v>108.429221576348</c:v>
                </c:pt>
                <c:pt idx="51">
                  <c:v>109.59874105347301</c:v>
                </c:pt>
                <c:pt idx="52">
                  <c:v>110.427042991067</c:v>
                </c:pt>
                <c:pt idx="53">
                  <c:v>110.90676087888301</c:v>
                </c:pt>
                <c:pt idx="54">
                  <c:v>111.914707965177</c:v>
                </c:pt>
                <c:pt idx="55">
                  <c:v>112.864991467312</c:v>
                </c:pt>
                <c:pt idx="56">
                  <c:v>114.110597289711</c:v>
                </c:pt>
                <c:pt idx="57">
                  <c:v>115.714929493455</c:v>
                </c:pt>
                <c:pt idx="58">
                  <c:v>117.783307100393</c:v>
                </c:pt>
                <c:pt idx="59">
                  <c:v>119.20050022324899</c:v>
                </c:pt>
                <c:pt idx="60">
                  <c:v>119.41940591978501</c:v>
                </c:pt>
                <c:pt idx="61">
                  <c:v>119.151345287233</c:v>
                </c:pt>
                <c:pt idx="62">
                  <c:v>119.608126815565</c:v>
                </c:pt>
                <c:pt idx="63">
                  <c:v>121.119554653355</c:v>
                </c:pt>
                <c:pt idx="64">
                  <c:v>122.803506569174</c:v>
                </c:pt>
                <c:pt idx="65">
                  <c:v>124.04205266890401</c:v>
                </c:pt>
                <c:pt idx="66">
                  <c:v>125.380129187048</c:v>
                </c:pt>
                <c:pt idx="67">
                  <c:v>126.948097594679</c:v>
                </c:pt>
                <c:pt idx="68">
                  <c:v>128.65197733699401</c:v>
                </c:pt>
                <c:pt idx="69">
                  <c:v>129.72175488541299</c:v>
                </c:pt>
                <c:pt idx="70">
                  <c:v>130.23326333046501</c:v>
                </c:pt>
                <c:pt idx="71">
                  <c:v>130.90965885232001</c:v>
                </c:pt>
                <c:pt idx="72">
                  <c:v>132.104551869566</c:v>
                </c:pt>
                <c:pt idx="73">
                  <c:v>134.46115507313399</c:v>
                </c:pt>
                <c:pt idx="74">
                  <c:v>136.83597419245501</c:v>
                </c:pt>
                <c:pt idx="75">
                  <c:v>139.574630720296</c:v>
                </c:pt>
                <c:pt idx="76">
                  <c:v>141.474466184737</c:v>
                </c:pt>
                <c:pt idx="77">
                  <c:v>143.925342455639</c:v>
                </c:pt>
                <c:pt idx="78">
                  <c:v>146.07277108509999</c:v>
                </c:pt>
                <c:pt idx="79">
                  <c:v>148.40729102376201</c:v>
                </c:pt>
                <c:pt idx="80">
                  <c:v>149.03796532640001</c:v>
                </c:pt>
                <c:pt idx="81">
                  <c:v>148.445842083461</c:v>
                </c:pt>
                <c:pt idx="82">
                  <c:v>148.34894350802901</c:v>
                </c:pt>
                <c:pt idx="83">
                  <c:v>149.83057781821901</c:v>
                </c:pt>
                <c:pt idx="84">
                  <c:v>153.71001523128101</c:v>
                </c:pt>
                <c:pt idx="85">
                  <c:v>157.68682047068901</c:v>
                </c:pt>
                <c:pt idx="86">
                  <c:v>161.34631178541801</c:v>
                </c:pt>
                <c:pt idx="87">
                  <c:v>163.61510477803199</c:v>
                </c:pt>
                <c:pt idx="88">
                  <c:v>165.60383082849901</c:v>
                </c:pt>
                <c:pt idx="89">
                  <c:v>167.317893850296</c:v>
                </c:pt>
                <c:pt idx="90">
                  <c:v>168.88925503681</c:v>
                </c:pt>
                <c:pt idx="91">
                  <c:v>170.75627742575099</c:v>
                </c:pt>
                <c:pt idx="92">
                  <c:v>171.67249680970201</c:v>
                </c:pt>
                <c:pt idx="93">
                  <c:v>172.83915397714199</c:v>
                </c:pt>
                <c:pt idx="94">
                  <c:v>172.97489756964899</c:v>
                </c:pt>
                <c:pt idx="95">
                  <c:v>174.95809471457201</c:v>
                </c:pt>
                <c:pt idx="96">
                  <c:v>176.86828164841901</c:v>
                </c:pt>
                <c:pt idx="97">
                  <c:v>179.59673847210601</c:v>
                </c:pt>
                <c:pt idx="98">
                  <c:v>180.197287051812</c:v>
                </c:pt>
                <c:pt idx="99">
                  <c:v>181.345965272786</c:v>
                </c:pt>
                <c:pt idx="100">
                  <c:v>182.19948874657399</c:v>
                </c:pt>
                <c:pt idx="101">
                  <c:v>184.037296059536</c:v>
                </c:pt>
                <c:pt idx="102">
                  <c:v>184.09854275847499</c:v>
                </c:pt>
                <c:pt idx="103">
                  <c:v>183.12297664878301</c:v>
                </c:pt>
                <c:pt idx="104">
                  <c:v>180.70782796844099</c:v>
                </c:pt>
                <c:pt idx="105">
                  <c:v>178.56677396791699</c:v>
                </c:pt>
                <c:pt idx="106">
                  <c:v>178.38473972450001</c:v>
                </c:pt>
                <c:pt idx="107">
                  <c:v>179.39969547586901</c:v>
                </c:pt>
                <c:pt idx="108">
                  <c:v>182.42332889022501</c:v>
                </c:pt>
                <c:pt idx="109">
                  <c:v>184.80196450325101</c:v>
                </c:pt>
                <c:pt idx="110">
                  <c:v>186.95075835890799</c:v>
                </c:pt>
                <c:pt idx="111">
                  <c:v>188.47849783436499</c:v>
                </c:pt>
                <c:pt idx="112">
                  <c:v>188.62685496870901</c:v>
                </c:pt>
                <c:pt idx="113">
                  <c:v>189.360645605191</c:v>
                </c:pt>
                <c:pt idx="114">
                  <c:v>189.21144104763201</c:v>
                </c:pt>
                <c:pt idx="115">
                  <c:v>190.469080780621</c:v>
                </c:pt>
                <c:pt idx="116">
                  <c:v>189.0454529379</c:v>
                </c:pt>
                <c:pt idx="117">
                  <c:v>186.11445073728299</c:v>
                </c:pt>
                <c:pt idx="118">
                  <c:v>183.620233746672</c:v>
                </c:pt>
                <c:pt idx="119">
                  <c:v>183.42299090639801</c:v>
                </c:pt>
                <c:pt idx="120">
                  <c:v>185.37303333110199</c:v>
                </c:pt>
                <c:pt idx="121">
                  <c:v>184.60088003782801</c:v>
                </c:pt>
                <c:pt idx="122">
                  <c:v>181.79659855508501</c:v>
                </c:pt>
                <c:pt idx="123">
                  <c:v>178.16875643480901</c:v>
                </c:pt>
                <c:pt idx="124">
                  <c:v>177.017103580525</c:v>
                </c:pt>
                <c:pt idx="125">
                  <c:v>176.910163073462</c:v>
                </c:pt>
                <c:pt idx="126">
                  <c:v>176.775805462758</c:v>
                </c:pt>
                <c:pt idx="127">
                  <c:v>175.403753427032</c:v>
                </c:pt>
                <c:pt idx="128">
                  <c:v>171.60088029384499</c:v>
                </c:pt>
                <c:pt idx="129">
                  <c:v>167.795254603865</c:v>
                </c:pt>
                <c:pt idx="130">
                  <c:v>162.26645102797499</c:v>
                </c:pt>
                <c:pt idx="131">
                  <c:v>159.24692106665299</c:v>
                </c:pt>
                <c:pt idx="132">
                  <c:v>155.099106857675</c:v>
                </c:pt>
                <c:pt idx="133">
                  <c:v>152.61305758761799</c:v>
                </c:pt>
                <c:pt idx="134">
                  <c:v>148.50047890214901</c:v>
                </c:pt>
                <c:pt idx="135">
                  <c:v>145.59646409998999</c:v>
                </c:pt>
                <c:pt idx="136">
                  <c:v>143.85577902616399</c:v>
                </c:pt>
                <c:pt idx="137">
                  <c:v>144.28430877832</c:v>
                </c:pt>
                <c:pt idx="138">
                  <c:v>145.282523846895</c:v>
                </c:pt>
                <c:pt idx="139">
                  <c:v>145.11716387822699</c:v>
                </c:pt>
                <c:pt idx="140">
                  <c:v>141.89026446968501</c:v>
                </c:pt>
                <c:pt idx="141">
                  <c:v>137.13213869323499</c:v>
                </c:pt>
                <c:pt idx="142">
                  <c:v>134.65809410349499</c:v>
                </c:pt>
                <c:pt idx="143">
                  <c:v>134.74703713826099</c:v>
                </c:pt>
                <c:pt idx="144">
                  <c:v>136.89755714890899</c:v>
                </c:pt>
                <c:pt idx="145">
                  <c:v>138.22580244368501</c:v>
                </c:pt>
                <c:pt idx="146">
                  <c:v>137.28043987326799</c:v>
                </c:pt>
                <c:pt idx="147">
                  <c:v>133.84815884950501</c:v>
                </c:pt>
                <c:pt idx="148">
                  <c:v>129.52510311516701</c:v>
                </c:pt>
                <c:pt idx="149">
                  <c:v>127.309125741781</c:v>
                </c:pt>
                <c:pt idx="150">
                  <c:v>127.88666428967601</c:v>
                </c:pt>
                <c:pt idx="151">
                  <c:v>129.32915663541101</c:v>
                </c:pt>
                <c:pt idx="152">
                  <c:v>128.77960294359599</c:v>
                </c:pt>
                <c:pt idx="153">
                  <c:v>126.646121916429</c:v>
                </c:pt>
                <c:pt idx="154">
                  <c:v>124.81101279184</c:v>
                </c:pt>
                <c:pt idx="155">
                  <c:v>124.806738391679</c:v>
                </c:pt>
                <c:pt idx="156">
                  <c:v>124.082263386132</c:v>
                </c:pt>
                <c:pt idx="157">
                  <c:v>123.53457235932601</c:v>
                </c:pt>
                <c:pt idx="158">
                  <c:v>122.839715300093</c:v>
                </c:pt>
                <c:pt idx="159">
                  <c:v>123.849442133404</c:v>
                </c:pt>
                <c:pt idx="160">
                  <c:v>124.258259092892</c:v>
                </c:pt>
                <c:pt idx="161">
                  <c:v>123.759575146651</c:v>
                </c:pt>
                <c:pt idx="162">
                  <c:v>122.906340936589</c:v>
                </c:pt>
                <c:pt idx="163">
                  <c:v>123.518625613807</c:v>
                </c:pt>
                <c:pt idx="164">
                  <c:v>124.921294713027</c:v>
                </c:pt>
                <c:pt idx="165">
                  <c:v>125.870468236063</c:v>
                </c:pt>
                <c:pt idx="166">
                  <c:v>125.903366566096</c:v>
                </c:pt>
                <c:pt idx="167">
                  <c:v>125.173147053851</c:v>
                </c:pt>
                <c:pt idx="168">
                  <c:v>124.002137900447</c:v>
                </c:pt>
                <c:pt idx="169">
                  <c:v>122.19973723278601</c:v>
                </c:pt>
                <c:pt idx="170">
                  <c:v>122.425706711468</c:v>
                </c:pt>
                <c:pt idx="171">
                  <c:v>122.966314758701</c:v>
                </c:pt>
                <c:pt idx="172">
                  <c:v>124.654162576621</c:v>
                </c:pt>
                <c:pt idx="173">
                  <c:v>125.10474337109299</c:v>
                </c:pt>
                <c:pt idx="174">
                  <c:v>125.977850699814</c:v>
                </c:pt>
                <c:pt idx="175">
                  <c:v>126.76689350009001</c:v>
                </c:pt>
                <c:pt idx="176">
                  <c:v>128.01218585939901</c:v>
                </c:pt>
                <c:pt idx="177">
                  <c:v>130.15852072454399</c:v>
                </c:pt>
                <c:pt idx="178">
                  <c:v>131.736759285548</c:v>
                </c:pt>
                <c:pt idx="179">
                  <c:v>132.67053875736801</c:v>
                </c:pt>
                <c:pt idx="180">
                  <c:v>131.22079279935099</c:v>
                </c:pt>
                <c:pt idx="181">
                  <c:v>129.119195272708</c:v>
                </c:pt>
                <c:pt idx="182">
                  <c:v>128.51747430421401</c:v>
                </c:pt>
                <c:pt idx="183">
                  <c:v>130.30759204811901</c:v>
                </c:pt>
                <c:pt idx="184">
                  <c:v>133.259660684425</c:v>
                </c:pt>
                <c:pt idx="185">
                  <c:v>135.83367758313199</c:v>
                </c:pt>
                <c:pt idx="186">
                  <c:v>137.330073055399</c:v>
                </c:pt>
                <c:pt idx="187">
                  <c:v>138.313006617864</c:v>
                </c:pt>
                <c:pt idx="188">
                  <c:v>139.19735295443701</c:v>
                </c:pt>
                <c:pt idx="189">
                  <c:v>139.708014651589</c:v>
                </c:pt>
                <c:pt idx="190">
                  <c:v>140.34551592088499</c:v>
                </c:pt>
                <c:pt idx="191">
                  <c:v>141.728069028465</c:v>
                </c:pt>
                <c:pt idx="192">
                  <c:v>143.828455238488</c:v>
                </c:pt>
                <c:pt idx="193">
                  <c:v>144.67827128014801</c:v>
                </c:pt>
                <c:pt idx="194">
                  <c:v>144.71362074143701</c:v>
                </c:pt>
                <c:pt idx="195">
                  <c:v>144.77406647739201</c:v>
                </c:pt>
                <c:pt idx="196">
                  <c:v>146.87412221979301</c:v>
                </c:pt>
                <c:pt idx="197">
                  <c:v>149.50390388286201</c:v>
                </c:pt>
                <c:pt idx="198">
                  <c:v>152.46980008152499</c:v>
                </c:pt>
                <c:pt idx="199">
                  <c:v>154.09099930973599</c:v>
                </c:pt>
                <c:pt idx="200">
                  <c:v>155.32110236195501</c:v>
                </c:pt>
                <c:pt idx="201">
                  <c:v>155.67786284875501</c:v>
                </c:pt>
                <c:pt idx="202">
                  <c:v>156.64050146072799</c:v>
                </c:pt>
                <c:pt idx="203">
                  <c:v>157.212198440983</c:v>
                </c:pt>
                <c:pt idx="204">
                  <c:v>158.37040567805099</c:v>
                </c:pt>
                <c:pt idx="205">
                  <c:v>158.851378555483</c:v>
                </c:pt>
                <c:pt idx="206">
                  <c:v>159.81148383476301</c:v>
                </c:pt>
                <c:pt idx="207">
                  <c:v>160.89163438608301</c:v>
                </c:pt>
                <c:pt idx="208">
                  <c:v>163.345858841644</c:v>
                </c:pt>
                <c:pt idx="209">
                  <c:v>166.00786913783699</c:v>
                </c:pt>
                <c:pt idx="210">
                  <c:v>168.49837759760001</c:v>
                </c:pt>
                <c:pt idx="211">
                  <c:v>169.529968631184</c:v>
                </c:pt>
                <c:pt idx="212">
                  <c:v>169.16541315107401</c:v>
                </c:pt>
                <c:pt idx="213">
                  <c:v>167.91699428266801</c:v>
                </c:pt>
                <c:pt idx="214">
                  <c:v>168.11238958264201</c:v>
                </c:pt>
                <c:pt idx="215">
                  <c:v>169.716824133731</c:v>
                </c:pt>
                <c:pt idx="216">
                  <c:v>173.17751749919501</c:v>
                </c:pt>
                <c:pt idx="217">
                  <c:v>174.56633149351799</c:v>
                </c:pt>
                <c:pt idx="218">
                  <c:v>174.59270789144199</c:v>
                </c:pt>
                <c:pt idx="219">
                  <c:v>173.252552648738</c:v>
                </c:pt>
                <c:pt idx="220">
                  <c:v>174.77466061733799</c:v>
                </c:pt>
                <c:pt idx="221">
                  <c:v>177.39182605592899</c:v>
                </c:pt>
                <c:pt idx="222">
                  <c:v>182.090495112713</c:v>
                </c:pt>
                <c:pt idx="223">
                  <c:v>184.49581528861401</c:v>
                </c:pt>
                <c:pt idx="224">
                  <c:v>185.94049852122899</c:v>
                </c:pt>
                <c:pt idx="225">
                  <c:v>184.79527387113501</c:v>
                </c:pt>
                <c:pt idx="226">
                  <c:v>184.89353075503101</c:v>
                </c:pt>
                <c:pt idx="227">
                  <c:v>186.57989499501599</c:v>
                </c:pt>
                <c:pt idx="228">
                  <c:v>190.75495227246299</c:v>
                </c:pt>
                <c:pt idx="229">
                  <c:v>195.267807969637</c:v>
                </c:pt>
                <c:pt idx="230">
                  <c:v>197.601569949973</c:v>
                </c:pt>
                <c:pt idx="231">
                  <c:v>199.14762790431001</c:v>
                </c:pt>
                <c:pt idx="232">
                  <c:v>202.54280851680301</c:v>
                </c:pt>
                <c:pt idx="233">
                  <c:v>208.742933512402</c:v>
                </c:pt>
                <c:pt idx="234">
                  <c:v>213.04422953670499</c:v>
                </c:pt>
                <c:pt idx="235">
                  <c:v>212.652834962914</c:v>
                </c:pt>
                <c:pt idx="236">
                  <c:v>208.97719989573099</c:v>
                </c:pt>
                <c:pt idx="237">
                  <c:v>206.62411629615599</c:v>
                </c:pt>
                <c:pt idx="238">
                  <c:v>208.87812886932599</c:v>
                </c:pt>
                <c:pt idx="239">
                  <c:v>212.65926517377201</c:v>
                </c:pt>
                <c:pt idx="240">
                  <c:v>216.01754306120301</c:v>
                </c:pt>
                <c:pt idx="241">
                  <c:v>213.61800857354899</c:v>
                </c:pt>
                <c:pt idx="242">
                  <c:v>210.00720599413299</c:v>
                </c:pt>
                <c:pt idx="243">
                  <c:v>209.44358407641201</c:v>
                </c:pt>
                <c:pt idx="244">
                  <c:v>212.85059362924201</c:v>
                </c:pt>
                <c:pt idx="245">
                  <c:v>218.972483353553</c:v>
                </c:pt>
                <c:pt idx="246">
                  <c:v>220.852586985957</c:v>
                </c:pt>
                <c:pt idx="247">
                  <c:v>220.86620890168899</c:v>
                </c:pt>
                <c:pt idx="248">
                  <c:v>218.19094119345201</c:v>
                </c:pt>
                <c:pt idx="249">
                  <c:v>219.265268654306</c:v>
                </c:pt>
                <c:pt idx="250">
                  <c:v>221.47929610322601</c:v>
                </c:pt>
                <c:pt idx="251">
                  <c:v>224.404904603902</c:v>
                </c:pt>
                <c:pt idx="252">
                  <c:v>225.38752214114101</c:v>
                </c:pt>
                <c:pt idx="253">
                  <c:v>224.41258664504099</c:v>
                </c:pt>
                <c:pt idx="254">
                  <c:v>223.99848131727899</c:v>
                </c:pt>
                <c:pt idx="255">
                  <c:v>224.61413623012299</c:v>
                </c:pt>
                <c:pt idx="256">
                  <c:v>226.834006233845</c:v>
                </c:pt>
                <c:pt idx="257">
                  <c:v>228.63490146097701</c:v>
                </c:pt>
                <c:pt idx="258">
                  <c:v>230.78759939789001</c:v>
                </c:pt>
                <c:pt idx="259">
                  <c:v>233.55176831956399</c:v>
                </c:pt>
                <c:pt idx="260">
                  <c:v>234.95478840551701</c:v>
                </c:pt>
                <c:pt idx="261">
                  <c:v>233.97798191835901</c:v>
                </c:pt>
                <c:pt idx="262">
                  <c:v>231.563218665459</c:v>
                </c:pt>
                <c:pt idx="263">
                  <c:v>231.743898385177</c:v>
                </c:pt>
                <c:pt idx="264">
                  <c:v>234.104021938166</c:v>
                </c:pt>
                <c:pt idx="265">
                  <c:v>238.56897585746501</c:v>
                </c:pt>
                <c:pt idx="266">
                  <c:v>241.14683224382</c:v>
                </c:pt>
                <c:pt idx="267">
                  <c:v>242.05916791571201</c:v>
                </c:pt>
                <c:pt idx="268">
                  <c:v>240.34689229134599</c:v>
                </c:pt>
                <c:pt idx="269">
                  <c:v>238.901793102136</c:v>
                </c:pt>
                <c:pt idx="270">
                  <c:v>238.02612647253801</c:v>
                </c:pt>
                <c:pt idx="271">
                  <c:v>239.96900601101899</c:v>
                </c:pt>
                <c:pt idx="272">
                  <c:v>243.997612721558</c:v>
                </c:pt>
                <c:pt idx="273">
                  <c:v>249.07379910770601</c:v>
                </c:pt>
                <c:pt idx="274">
                  <c:v>252.47360512417799</c:v>
                </c:pt>
                <c:pt idx="275">
                  <c:v>254.155461068389</c:v>
                </c:pt>
                <c:pt idx="276">
                  <c:v>254.13975265565</c:v>
                </c:pt>
                <c:pt idx="277">
                  <c:v>254.67412404425099</c:v>
                </c:pt>
                <c:pt idx="278">
                  <c:v>257.63646615372102</c:v>
                </c:pt>
                <c:pt idx="279">
                  <c:v>260.87569899425603</c:v>
                </c:pt>
                <c:pt idx="280">
                  <c:v>264.21305377630398</c:v>
                </c:pt>
                <c:pt idx="281">
                  <c:v>267.66347993852003</c:v>
                </c:pt>
                <c:pt idx="282">
                  <c:v>271.77694634870102</c:v>
                </c:pt>
                <c:pt idx="283">
                  <c:v>276.50691778943502</c:v>
                </c:pt>
                <c:pt idx="284">
                  <c:v>280.03872071477798</c:v>
                </c:pt>
                <c:pt idx="285">
                  <c:v>285.16050086824703</c:v>
                </c:pt>
                <c:pt idx="286">
                  <c:v>290.44568540730597</c:v>
                </c:pt>
                <c:pt idx="287">
                  <c:v>294.30507819220702</c:v>
                </c:pt>
                <c:pt idx="288">
                  <c:v>294.44283613342202</c:v>
                </c:pt>
                <c:pt idx="289">
                  <c:v>293.84659888026101</c:v>
                </c:pt>
                <c:pt idx="290">
                  <c:v>298.62736394798202</c:v>
                </c:pt>
                <c:pt idx="291">
                  <c:v>306.13992001776001</c:v>
                </c:pt>
                <c:pt idx="292">
                  <c:v>313.09278788677301</c:v>
                </c:pt>
                <c:pt idx="293">
                  <c:v>316.44450045202598</c:v>
                </c:pt>
                <c:pt idx="294">
                  <c:v>316.77610298407802</c:v>
                </c:pt>
                <c:pt idx="295">
                  <c:v>316.95663973024398</c:v>
                </c:pt>
                <c:pt idx="296">
                  <c:v>316.78060426716502</c:v>
                </c:pt>
                <c:pt idx="297">
                  <c:v>316.82562694321899</c:v>
                </c:pt>
                <c:pt idx="298">
                  <c:v>315.168478802408</c:v>
                </c:pt>
                <c:pt idx="299">
                  <c:v>312.89143842721802</c:v>
                </c:pt>
                <c:pt idx="300">
                  <c:v>312.604905577056</c:v>
                </c:pt>
                <c:pt idx="301">
                  <c:v>313.060603129041</c:v>
                </c:pt>
                <c:pt idx="302">
                  <c:v>318.14738588616899</c:v>
                </c:pt>
                <c:pt idx="303">
                  <c:v>320.68877634606002</c:v>
                </c:pt>
                <c:pt idx="304">
                  <c:v>322.92129527904899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8B-4EDA-AB70-4D1504D65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7400"/>
        <c:axId val="526027792"/>
      </c:scatterChart>
      <c:valAx>
        <c:axId val="526027400"/>
        <c:scaling>
          <c:orientation val="minMax"/>
          <c:max val="45077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792"/>
        <c:crosses val="autoZero"/>
        <c:crossBetween val="midCat"/>
        <c:majorUnit val="365"/>
      </c:valAx>
      <c:valAx>
        <c:axId val="52602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Segment'!$K$6:$K$334</c:f>
              <c:numCache>
                <c:formatCode>[$-409]mmm\-yy;@</c:formatCode>
                <c:ptCount val="329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</c:numCache>
            </c:numRef>
          </c:xVal>
          <c:yVal>
            <c:numRef>
              <c:f>'U.S. VW - By Segment'!$L$6:$L$334</c:f>
              <c:numCache>
                <c:formatCode>0</c:formatCode>
                <c:ptCount val="329"/>
                <c:pt idx="0">
                  <c:v>64.483430138016004</c:v>
                </c:pt>
                <c:pt idx="1">
                  <c:v>63.729664705026103</c:v>
                </c:pt>
                <c:pt idx="2">
                  <c:v>63.569845586482799</c:v>
                </c:pt>
                <c:pt idx="3">
                  <c:v>63.6908855374475</c:v>
                </c:pt>
                <c:pt idx="4">
                  <c:v>63.582645493876001</c:v>
                </c:pt>
                <c:pt idx="5">
                  <c:v>63.7248591671298</c:v>
                </c:pt>
                <c:pt idx="6">
                  <c:v>63.826694778248701</c:v>
                </c:pt>
                <c:pt idx="7">
                  <c:v>63.494226572277299</c:v>
                </c:pt>
                <c:pt idx="8">
                  <c:v>63.210369192756303</c:v>
                </c:pt>
                <c:pt idx="9">
                  <c:v>62.690607996012602</c:v>
                </c:pt>
                <c:pt idx="10">
                  <c:v>64.329564818303197</c:v>
                </c:pt>
                <c:pt idx="11">
                  <c:v>66.978139492171806</c:v>
                </c:pt>
                <c:pt idx="12">
                  <c:v>70.529747104212802</c:v>
                </c:pt>
                <c:pt idx="13">
                  <c:v>71.983605580771993</c:v>
                </c:pt>
                <c:pt idx="14">
                  <c:v>72.207022677113599</c:v>
                </c:pt>
                <c:pt idx="15">
                  <c:v>71.396356519132794</c:v>
                </c:pt>
                <c:pt idx="16">
                  <c:v>71.496593643468103</c:v>
                </c:pt>
                <c:pt idx="17">
                  <c:v>72.213176147715004</c:v>
                </c:pt>
                <c:pt idx="18">
                  <c:v>73.403013036347303</c:v>
                </c:pt>
                <c:pt idx="19">
                  <c:v>73.734127083162505</c:v>
                </c:pt>
                <c:pt idx="20">
                  <c:v>74.781992586129206</c:v>
                </c:pt>
                <c:pt idx="21">
                  <c:v>75.436044015786507</c:v>
                </c:pt>
                <c:pt idx="22">
                  <c:v>78.821133457981304</c:v>
                </c:pt>
                <c:pt idx="23">
                  <c:v>81.171124625305396</c:v>
                </c:pt>
                <c:pt idx="24">
                  <c:v>85.529263720402994</c:v>
                </c:pt>
                <c:pt idx="25">
                  <c:v>84.4232187091784</c:v>
                </c:pt>
                <c:pt idx="26">
                  <c:v>83.033811738275901</c:v>
                </c:pt>
                <c:pt idx="27">
                  <c:v>81.071555228448403</c:v>
                </c:pt>
                <c:pt idx="28">
                  <c:v>83.118116070941198</c:v>
                </c:pt>
                <c:pt idx="29">
                  <c:v>86.088140158490503</c:v>
                </c:pt>
                <c:pt idx="30">
                  <c:v>86.659358020804504</c:v>
                </c:pt>
                <c:pt idx="31">
                  <c:v>86.784076354921595</c:v>
                </c:pt>
                <c:pt idx="32">
                  <c:v>86.456088063767098</c:v>
                </c:pt>
                <c:pt idx="33">
                  <c:v>87.785391275910698</c:v>
                </c:pt>
                <c:pt idx="34">
                  <c:v>88.053878539292697</c:v>
                </c:pt>
                <c:pt idx="35">
                  <c:v>87.935158376413</c:v>
                </c:pt>
                <c:pt idx="36">
                  <c:v>87.531570710998494</c:v>
                </c:pt>
                <c:pt idx="37">
                  <c:v>86.620291249072594</c:v>
                </c:pt>
                <c:pt idx="38">
                  <c:v>85.171789680478597</c:v>
                </c:pt>
                <c:pt idx="39">
                  <c:v>83.898159359000104</c:v>
                </c:pt>
                <c:pt idx="40">
                  <c:v>83.778747649811393</c:v>
                </c:pt>
                <c:pt idx="41">
                  <c:v>85.1059718820092</c:v>
                </c:pt>
                <c:pt idx="42">
                  <c:v>86.523847102315898</c:v>
                </c:pt>
                <c:pt idx="43">
                  <c:v>88.186804089074599</c:v>
                </c:pt>
                <c:pt idx="44">
                  <c:v>88.967383186156596</c:v>
                </c:pt>
                <c:pt idx="45">
                  <c:v>89.8663071542246</c:v>
                </c:pt>
                <c:pt idx="46">
                  <c:v>90.157238312504205</c:v>
                </c:pt>
                <c:pt idx="47">
                  <c:v>90.393754102292903</c:v>
                </c:pt>
                <c:pt idx="48">
                  <c:v>91.075281419792603</c:v>
                </c:pt>
                <c:pt idx="49">
                  <c:v>88.303263208224394</c:v>
                </c:pt>
                <c:pt idx="50">
                  <c:v>86.039013123484494</c:v>
                </c:pt>
                <c:pt idx="51">
                  <c:v>84.213514687291095</c:v>
                </c:pt>
                <c:pt idx="52">
                  <c:v>87.737248486023603</c:v>
                </c:pt>
                <c:pt idx="53">
                  <c:v>92.098601259910794</c:v>
                </c:pt>
                <c:pt idx="54">
                  <c:v>95.330479945545093</c:v>
                </c:pt>
                <c:pt idx="55">
                  <c:v>96.989172599426098</c:v>
                </c:pt>
                <c:pt idx="56">
                  <c:v>98.305892103872793</c:v>
                </c:pt>
                <c:pt idx="57">
                  <c:v>99.585046406529102</c:v>
                </c:pt>
                <c:pt idx="58">
                  <c:v>100.312076996158</c:v>
                </c:pt>
                <c:pt idx="59">
                  <c:v>100</c:v>
                </c:pt>
                <c:pt idx="60">
                  <c:v>99.923456338598001</c:v>
                </c:pt>
                <c:pt idx="61">
                  <c:v>99.265280962610703</c:v>
                </c:pt>
                <c:pt idx="62">
                  <c:v>99.270354957964003</c:v>
                </c:pt>
                <c:pt idx="63">
                  <c:v>99.123029277146699</c:v>
                </c:pt>
                <c:pt idx="64">
                  <c:v>99.443509597228598</c:v>
                </c:pt>
                <c:pt idx="65">
                  <c:v>99.619412339153001</c:v>
                </c:pt>
                <c:pt idx="66">
                  <c:v>100.394633885603</c:v>
                </c:pt>
                <c:pt idx="67">
                  <c:v>100.498867159613</c:v>
                </c:pt>
                <c:pt idx="68">
                  <c:v>100.33205551044099</c:v>
                </c:pt>
                <c:pt idx="69">
                  <c:v>98.500466884277699</c:v>
                </c:pt>
                <c:pt idx="70">
                  <c:v>96.839897062763995</c:v>
                </c:pt>
                <c:pt idx="71">
                  <c:v>95.260547473363701</c:v>
                </c:pt>
                <c:pt idx="72">
                  <c:v>95.880356196281895</c:v>
                </c:pt>
                <c:pt idx="73">
                  <c:v>97.087344046724795</c:v>
                </c:pt>
                <c:pt idx="74">
                  <c:v>98.162021778035196</c:v>
                </c:pt>
                <c:pt idx="75">
                  <c:v>97.587004652186195</c:v>
                </c:pt>
                <c:pt idx="76">
                  <c:v>97.1987958573296</c:v>
                </c:pt>
                <c:pt idx="77">
                  <c:v>97.240149301730099</c:v>
                </c:pt>
                <c:pt idx="78">
                  <c:v>97.903505978941197</c:v>
                </c:pt>
                <c:pt idx="79">
                  <c:v>98.292598739666801</c:v>
                </c:pt>
                <c:pt idx="80">
                  <c:v>98.650327041156004</c:v>
                </c:pt>
                <c:pt idx="81">
                  <c:v>99.158391523587696</c:v>
                </c:pt>
                <c:pt idx="82">
                  <c:v>100.709870138353</c:v>
                </c:pt>
                <c:pt idx="83">
                  <c:v>102.787341170795</c:v>
                </c:pt>
                <c:pt idx="84">
                  <c:v>105.57990343603799</c:v>
                </c:pt>
                <c:pt idx="85">
                  <c:v>106.555767226711</c:v>
                </c:pt>
                <c:pt idx="86">
                  <c:v>106.656705576942</c:v>
                </c:pt>
                <c:pt idx="87">
                  <c:v>105.068564054218</c:v>
                </c:pt>
                <c:pt idx="88">
                  <c:v>105.456203880161</c:v>
                </c:pt>
                <c:pt idx="89">
                  <c:v>105.366056910224</c:v>
                </c:pt>
                <c:pt idx="90">
                  <c:v>105.801321828098</c:v>
                </c:pt>
                <c:pt idx="91">
                  <c:v>103.635701939776</c:v>
                </c:pt>
                <c:pt idx="92">
                  <c:v>102.536265723057</c:v>
                </c:pt>
                <c:pt idx="93">
                  <c:v>102.28430606689599</c:v>
                </c:pt>
                <c:pt idx="94">
                  <c:v>103.056690211839</c:v>
                </c:pt>
                <c:pt idx="95">
                  <c:v>104.069725265309</c:v>
                </c:pt>
                <c:pt idx="96">
                  <c:v>104.609119629197</c:v>
                </c:pt>
                <c:pt idx="97">
                  <c:v>108.213765007828</c:v>
                </c:pt>
                <c:pt idx="98">
                  <c:v>110.483031939653</c:v>
                </c:pt>
                <c:pt idx="99">
                  <c:v>113.31326626158599</c:v>
                </c:pt>
                <c:pt idx="100">
                  <c:v>113.51773845630601</c:v>
                </c:pt>
                <c:pt idx="101">
                  <c:v>116.052185792853</c:v>
                </c:pt>
                <c:pt idx="102">
                  <c:v>118.81114047039</c:v>
                </c:pt>
                <c:pt idx="103">
                  <c:v>121.762395702967</c:v>
                </c:pt>
                <c:pt idx="104">
                  <c:v>123.616596480303</c:v>
                </c:pt>
                <c:pt idx="105">
                  <c:v>124.736122585963</c:v>
                </c:pt>
                <c:pt idx="106">
                  <c:v>124.197513249678</c:v>
                </c:pt>
                <c:pt idx="107">
                  <c:v>123.47011245573</c:v>
                </c:pt>
                <c:pt idx="108">
                  <c:v>122.611094947716</c:v>
                </c:pt>
                <c:pt idx="109">
                  <c:v>125.743228996719</c:v>
                </c:pt>
                <c:pt idx="110">
                  <c:v>127.769818537277</c:v>
                </c:pt>
                <c:pt idx="111">
                  <c:v>129.77516448378501</c:v>
                </c:pt>
                <c:pt idx="112">
                  <c:v>129.09145180826599</c:v>
                </c:pt>
                <c:pt idx="113">
                  <c:v>129.91843855757699</c:v>
                </c:pt>
                <c:pt idx="114">
                  <c:v>131.59212818452201</c:v>
                </c:pt>
                <c:pt idx="115">
                  <c:v>133.46569247153599</c:v>
                </c:pt>
                <c:pt idx="116">
                  <c:v>135.773574442322</c:v>
                </c:pt>
                <c:pt idx="117">
                  <c:v>137.895101608169</c:v>
                </c:pt>
                <c:pt idx="118">
                  <c:v>139.92776760410399</c:v>
                </c:pt>
                <c:pt idx="119">
                  <c:v>140.32752533548799</c:v>
                </c:pt>
                <c:pt idx="120">
                  <c:v>140.791588776976</c:v>
                </c:pt>
                <c:pt idx="121">
                  <c:v>141.89002568654999</c:v>
                </c:pt>
                <c:pt idx="122">
                  <c:v>144.63317656456701</c:v>
                </c:pt>
                <c:pt idx="123">
                  <c:v>147.05035618299499</c:v>
                </c:pt>
                <c:pt idx="124">
                  <c:v>149.00747256549599</c:v>
                </c:pt>
                <c:pt idx="125">
                  <c:v>150.667620382378</c:v>
                </c:pt>
                <c:pt idx="126">
                  <c:v>152.86389440450901</c:v>
                </c:pt>
                <c:pt idx="127">
                  <c:v>154.42895235035601</c:v>
                </c:pt>
                <c:pt idx="128">
                  <c:v>154.437013621604</c:v>
                </c:pt>
                <c:pt idx="129">
                  <c:v>154.185604704816</c:v>
                </c:pt>
                <c:pt idx="130">
                  <c:v>154.942742970263</c:v>
                </c:pt>
                <c:pt idx="131">
                  <c:v>157.77097269871601</c:v>
                </c:pt>
                <c:pt idx="132">
                  <c:v>159.68559032316099</c:v>
                </c:pt>
                <c:pt idx="133">
                  <c:v>161.86658490139001</c:v>
                </c:pt>
                <c:pt idx="134">
                  <c:v>162.5151065702</c:v>
                </c:pt>
                <c:pt idx="135">
                  <c:v>164.960430300821</c:v>
                </c:pt>
                <c:pt idx="136">
                  <c:v>166.61206519218899</c:v>
                </c:pt>
                <c:pt idx="137">
                  <c:v>169.10626846113601</c:v>
                </c:pt>
                <c:pt idx="138">
                  <c:v>170.56316474694401</c:v>
                </c:pt>
                <c:pt idx="139">
                  <c:v>171.94820541151299</c:v>
                </c:pt>
                <c:pt idx="140">
                  <c:v>172.51032324138399</c:v>
                </c:pt>
                <c:pt idx="141">
                  <c:v>172.56426798950801</c:v>
                </c:pt>
                <c:pt idx="142">
                  <c:v>172.54798443874199</c:v>
                </c:pt>
                <c:pt idx="143">
                  <c:v>171.445477990819</c:v>
                </c:pt>
                <c:pt idx="144">
                  <c:v>169.509676590059</c:v>
                </c:pt>
                <c:pt idx="145">
                  <c:v>163.29975248322299</c:v>
                </c:pt>
                <c:pt idx="146">
                  <c:v>157.696644431153</c:v>
                </c:pt>
                <c:pt idx="147">
                  <c:v>152.83688746265099</c:v>
                </c:pt>
                <c:pt idx="148">
                  <c:v>156.018809801006</c:v>
                </c:pt>
                <c:pt idx="149">
                  <c:v>160.37217454769399</c:v>
                </c:pt>
                <c:pt idx="150">
                  <c:v>164.13204401597</c:v>
                </c:pt>
                <c:pt idx="151">
                  <c:v>160.13380409882001</c:v>
                </c:pt>
                <c:pt idx="152">
                  <c:v>156.55699094158101</c:v>
                </c:pt>
                <c:pt idx="153">
                  <c:v>153.705604337078</c:v>
                </c:pt>
                <c:pt idx="154">
                  <c:v>153.41999780328601</c:v>
                </c:pt>
                <c:pt idx="155">
                  <c:v>152.018141433599</c:v>
                </c:pt>
                <c:pt idx="156">
                  <c:v>151.33940750917699</c:v>
                </c:pt>
                <c:pt idx="157">
                  <c:v>148.14846245298901</c:v>
                </c:pt>
                <c:pt idx="158">
                  <c:v>142.585721444537</c:v>
                </c:pt>
                <c:pt idx="159">
                  <c:v>134.767919270563</c:v>
                </c:pt>
                <c:pt idx="160">
                  <c:v>124.648905595969</c:v>
                </c:pt>
                <c:pt idx="161">
                  <c:v>117.16910085577</c:v>
                </c:pt>
                <c:pt idx="162">
                  <c:v>111.523237917581</c:v>
                </c:pt>
                <c:pt idx="163">
                  <c:v>112.71070020146</c:v>
                </c:pt>
                <c:pt idx="164">
                  <c:v>113.82133918924799</c:v>
                </c:pt>
                <c:pt idx="165">
                  <c:v>113.33028323772901</c:v>
                </c:pt>
                <c:pt idx="166">
                  <c:v>109.664293789436</c:v>
                </c:pt>
                <c:pt idx="167">
                  <c:v>105.887839092229</c:v>
                </c:pt>
                <c:pt idx="168">
                  <c:v>104.672257178153</c:v>
                </c:pt>
                <c:pt idx="169">
                  <c:v>105.98605259964501</c:v>
                </c:pt>
                <c:pt idx="170">
                  <c:v>109.417178772692</c:v>
                </c:pt>
                <c:pt idx="171">
                  <c:v>114.085049605089</c:v>
                </c:pt>
                <c:pt idx="172">
                  <c:v>117.28062999905301</c:v>
                </c:pt>
                <c:pt idx="173">
                  <c:v>117.922216900593</c:v>
                </c:pt>
                <c:pt idx="174">
                  <c:v>116.45286893258999</c:v>
                </c:pt>
                <c:pt idx="175">
                  <c:v>116.00695572538901</c:v>
                </c:pt>
                <c:pt idx="176">
                  <c:v>116.77215030637601</c:v>
                </c:pt>
                <c:pt idx="177">
                  <c:v>118.206453888838</c:v>
                </c:pt>
                <c:pt idx="178">
                  <c:v>117.600518848024</c:v>
                </c:pt>
                <c:pt idx="179">
                  <c:v>118.30856080820701</c:v>
                </c:pt>
                <c:pt idx="180">
                  <c:v>119.56068372107001</c:v>
                </c:pt>
                <c:pt idx="181">
                  <c:v>122.57856651561799</c:v>
                </c:pt>
                <c:pt idx="182">
                  <c:v>122.741329984486</c:v>
                </c:pt>
                <c:pt idx="183">
                  <c:v>121.59868894541</c:v>
                </c:pt>
                <c:pt idx="184">
                  <c:v>120.21628513408901</c:v>
                </c:pt>
                <c:pt idx="185">
                  <c:v>120.01425708848799</c:v>
                </c:pt>
                <c:pt idx="186">
                  <c:v>118.669151223811</c:v>
                </c:pt>
                <c:pt idx="187">
                  <c:v>118.057561336514</c:v>
                </c:pt>
                <c:pt idx="188">
                  <c:v>118.48884631252599</c:v>
                </c:pt>
                <c:pt idx="189">
                  <c:v>121.28799098251901</c:v>
                </c:pt>
                <c:pt idx="190">
                  <c:v>123.464631428628</c:v>
                </c:pt>
                <c:pt idx="191">
                  <c:v>125.451565774893</c:v>
                </c:pt>
                <c:pt idx="192">
                  <c:v>126.118687031546</c:v>
                </c:pt>
                <c:pt idx="193">
                  <c:v>126.964499666386</c:v>
                </c:pt>
                <c:pt idx="194">
                  <c:v>125.564254585227</c:v>
                </c:pt>
                <c:pt idx="195">
                  <c:v>125.11291115584901</c:v>
                </c:pt>
                <c:pt idx="196">
                  <c:v>123.786663946499</c:v>
                </c:pt>
                <c:pt idx="197">
                  <c:v>125.038522189413</c:v>
                </c:pt>
                <c:pt idx="198">
                  <c:v>125.940158259112</c:v>
                </c:pt>
                <c:pt idx="199">
                  <c:v>127.444611292825</c:v>
                </c:pt>
                <c:pt idx="200">
                  <c:v>127.365741224009</c:v>
                </c:pt>
                <c:pt idx="201">
                  <c:v>127.738349921335</c:v>
                </c:pt>
                <c:pt idx="202">
                  <c:v>127.958904456038</c:v>
                </c:pt>
                <c:pt idx="203">
                  <c:v>129.13159130642299</c:v>
                </c:pt>
                <c:pt idx="204">
                  <c:v>129.04596623076699</c:v>
                </c:pt>
                <c:pt idx="205">
                  <c:v>129.66327387663799</c:v>
                </c:pt>
                <c:pt idx="206">
                  <c:v>131.021111704319</c:v>
                </c:pt>
                <c:pt idx="207">
                  <c:v>133.14729967709499</c:v>
                </c:pt>
                <c:pt idx="208">
                  <c:v>136.22665543743801</c:v>
                </c:pt>
                <c:pt idx="209">
                  <c:v>138.39670286015601</c:v>
                </c:pt>
                <c:pt idx="210">
                  <c:v>142.10232461892301</c:v>
                </c:pt>
                <c:pt idx="211">
                  <c:v>143.53920192566</c:v>
                </c:pt>
                <c:pt idx="212">
                  <c:v>146.31028210748201</c:v>
                </c:pt>
                <c:pt idx="213">
                  <c:v>146.72600852083499</c:v>
                </c:pt>
                <c:pt idx="214">
                  <c:v>147.575744757889</c:v>
                </c:pt>
                <c:pt idx="215">
                  <c:v>145.820293605785</c:v>
                </c:pt>
                <c:pt idx="216">
                  <c:v>145.04905678567101</c:v>
                </c:pt>
                <c:pt idx="217">
                  <c:v>143.45435663242901</c:v>
                </c:pt>
                <c:pt idx="218">
                  <c:v>143.746190393093</c:v>
                </c:pt>
                <c:pt idx="219">
                  <c:v>144.75430082505801</c:v>
                </c:pt>
                <c:pt idx="220">
                  <c:v>147.68209377779999</c:v>
                </c:pt>
                <c:pt idx="221">
                  <c:v>150.21503776288</c:v>
                </c:pt>
                <c:pt idx="222">
                  <c:v>151.67383971885499</c:v>
                </c:pt>
                <c:pt idx="223">
                  <c:v>152.715080687708</c:v>
                </c:pt>
                <c:pt idx="224">
                  <c:v>153.44332018335899</c:v>
                </c:pt>
                <c:pt idx="225">
                  <c:v>154.812536976594</c:v>
                </c:pt>
                <c:pt idx="226">
                  <c:v>155.46924290396601</c:v>
                </c:pt>
                <c:pt idx="227">
                  <c:v>158.315144271018</c:v>
                </c:pt>
                <c:pt idx="228">
                  <c:v>161.17579636136699</c:v>
                </c:pt>
                <c:pt idx="229">
                  <c:v>165.74432399058901</c:v>
                </c:pt>
                <c:pt idx="230">
                  <c:v>165.326290169972</c:v>
                </c:pt>
                <c:pt idx="231">
                  <c:v>166.49825808206899</c:v>
                </c:pt>
                <c:pt idx="232">
                  <c:v>166.41155250498099</c:v>
                </c:pt>
                <c:pt idx="233">
                  <c:v>169.135559609528</c:v>
                </c:pt>
                <c:pt idx="234">
                  <c:v>169.104094418138</c:v>
                </c:pt>
                <c:pt idx="235">
                  <c:v>168.676629104846</c:v>
                </c:pt>
                <c:pt idx="236">
                  <c:v>169.03585507028299</c:v>
                </c:pt>
                <c:pt idx="237">
                  <c:v>168.67665777392801</c:v>
                </c:pt>
                <c:pt idx="238">
                  <c:v>168.844637641806</c:v>
                </c:pt>
                <c:pt idx="239">
                  <c:v>167.314293005997</c:v>
                </c:pt>
                <c:pt idx="240">
                  <c:v>166.707832795559</c:v>
                </c:pt>
                <c:pt idx="241">
                  <c:v>164.95000873204501</c:v>
                </c:pt>
                <c:pt idx="242">
                  <c:v>164.07093510771401</c:v>
                </c:pt>
                <c:pt idx="243">
                  <c:v>163.85570157528801</c:v>
                </c:pt>
                <c:pt idx="244">
                  <c:v>166.693190465643</c:v>
                </c:pt>
                <c:pt idx="245">
                  <c:v>170.356327984188</c:v>
                </c:pt>
                <c:pt idx="246">
                  <c:v>174.28773011277701</c:v>
                </c:pt>
                <c:pt idx="247">
                  <c:v>175.99377866073999</c:v>
                </c:pt>
                <c:pt idx="248">
                  <c:v>176.24825775311899</c:v>
                </c:pt>
                <c:pt idx="249">
                  <c:v>177.35100086155799</c:v>
                </c:pt>
                <c:pt idx="250">
                  <c:v>177.09472601343199</c:v>
                </c:pt>
                <c:pt idx="251">
                  <c:v>176.285255534621</c:v>
                </c:pt>
                <c:pt idx="252">
                  <c:v>173.091505047693</c:v>
                </c:pt>
                <c:pt idx="253">
                  <c:v>171.390565071883</c:v>
                </c:pt>
                <c:pt idx="254">
                  <c:v>172.92475160389199</c:v>
                </c:pt>
                <c:pt idx="255">
                  <c:v>177.956305903166</c:v>
                </c:pt>
                <c:pt idx="256">
                  <c:v>183.43533398435699</c:v>
                </c:pt>
                <c:pt idx="257">
                  <c:v>186.944732730445</c:v>
                </c:pt>
                <c:pt idx="258">
                  <c:v>184.85170420706501</c:v>
                </c:pt>
                <c:pt idx="259">
                  <c:v>183.59326565985501</c:v>
                </c:pt>
                <c:pt idx="260">
                  <c:v>183.50754636185599</c:v>
                </c:pt>
                <c:pt idx="261">
                  <c:v>187.563428845071</c:v>
                </c:pt>
                <c:pt idx="262">
                  <c:v>188.54996196663299</c:v>
                </c:pt>
                <c:pt idx="263">
                  <c:v>186.446821470206</c:v>
                </c:pt>
                <c:pt idx="264">
                  <c:v>182.67021967483399</c:v>
                </c:pt>
                <c:pt idx="265">
                  <c:v>183.66036855262399</c:v>
                </c:pt>
                <c:pt idx="266">
                  <c:v>188.004666246093</c:v>
                </c:pt>
                <c:pt idx="267">
                  <c:v>193.41997720336801</c:v>
                </c:pt>
                <c:pt idx="268">
                  <c:v>192.46695116712399</c:v>
                </c:pt>
                <c:pt idx="269">
                  <c:v>189.17009884179399</c:v>
                </c:pt>
                <c:pt idx="270">
                  <c:v>186.68076718989599</c:v>
                </c:pt>
                <c:pt idx="271">
                  <c:v>188.010736423683</c:v>
                </c:pt>
                <c:pt idx="272">
                  <c:v>189.32300420221401</c:v>
                </c:pt>
                <c:pt idx="273">
                  <c:v>188.32154840147999</c:v>
                </c:pt>
                <c:pt idx="274">
                  <c:v>187.05126891849599</c:v>
                </c:pt>
                <c:pt idx="275">
                  <c:v>187.239714912339</c:v>
                </c:pt>
                <c:pt idx="276">
                  <c:v>190.13938051849499</c:v>
                </c:pt>
                <c:pt idx="277">
                  <c:v>193.59796782678799</c:v>
                </c:pt>
                <c:pt idx="278">
                  <c:v>195.275336429698</c:v>
                </c:pt>
                <c:pt idx="279">
                  <c:v>197.16696326931</c:v>
                </c:pt>
                <c:pt idx="280">
                  <c:v>199.284388320614</c:v>
                </c:pt>
                <c:pt idx="281">
                  <c:v>203.71898033561399</c:v>
                </c:pt>
                <c:pt idx="282">
                  <c:v>205.50424260984599</c:v>
                </c:pt>
                <c:pt idx="283">
                  <c:v>205.0263593999</c:v>
                </c:pt>
                <c:pt idx="284">
                  <c:v>202.52761809267301</c:v>
                </c:pt>
                <c:pt idx="285">
                  <c:v>200.63236401357099</c:v>
                </c:pt>
                <c:pt idx="286">
                  <c:v>199.99904607555601</c:v>
                </c:pt>
                <c:pt idx="287">
                  <c:v>200.47117798015501</c:v>
                </c:pt>
                <c:pt idx="288">
                  <c:v>200.98841616182401</c:v>
                </c:pt>
                <c:pt idx="289">
                  <c:v>202.36162111620001</c:v>
                </c:pt>
                <c:pt idx="290">
                  <c:v>203.933425922525</c:v>
                </c:pt>
                <c:pt idx="291">
                  <c:v>204.832187448003</c:v>
                </c:pt>
                <c:pt idx="292">
                  <c:v>202.99531906249501</c:v>
                </c:pt>
                <c:pt idx="293">
                  <c:v>200.33266180696401</c:v>
                </c:pt>
                <c:pt idx="294">
                  <c:v>199.77516351470501</c:v>
                </c:pt>
                <c:pt idx="295">
                  <c:v>201.16548982646901</c:v>
                </c:pt>
                <c:pt idx="296">
                  <c:v>203.94139782709101</c:v>
                </c:pt>
                <c:pt idx="297">
                  <c:v>206.638834163534</c:v>
                </c:pt>
                <c:pt idx="298">
                  <c:v>210.54730729529001</c:v>
                </c:pt>
                <c:pt idx="299">
                  <c:v>210.609074615319</c:v>
                </c:pt>
                <c:pt idx="300">
                  <c:v>210.17565766441101</c:v>
                </c:pt>
                <c:pt idx="301">
                  <c:v>208.62072480184301</c:v>
                </c:pt>
                <c:pt idx="302">
                  <c:v>213.65732324069899</c:v>
                </c:pt>
                <c:pt idx="303">
                  <c:v>217.03928297383499</c:v>
                </c:pt>
                <c:pt idx="304">
                  <c:v>219.48592628936001</c:v>
                </c:pt>
                <c:pt idx="305">
                  <c:v>219.535153016246</c:v>
                </c:pt>
                <c:pt idx="306">
                  <c:v>223.711768432425</c:v>
                </c:pt>
                <c:pt idx="307">
                  <c:v>230.434760068586</c:v>
                </c:pt>
                <c:pt idx="308">
                  <c:v>235.89024252277099</c:v>
                </c:pt>
                <c:pt idx="309">
                  <c:v>238.193852333531</c:v>
                </c:pt>
                <c:pt idx="310">
                  <c:v>241.417192928643</c:v>
                </c:pt>
                <c:pt idx="311">
                  <c:v>244.831653327542</c:v>
                </c:pt>
                <c:pt idx="312">
                  <c:v>247.60885473702501</c:v>
                </c:pt>
                <c:pt idx="313">
                  <c:v>243.620547934836</c:v>
                </c:pt>
                <c:pt idx="314">
                  <c:v>239.01906484840299</c:v>
                </c:pt>
                <c:pt idx="315">
                  <c:v>236.420485881552</c:v>
                </c:pt>
                <c:pt idx="316">
                  <c:v>237.629023726432</c:v>
                </c:pt>
                <c:pt idx="317">
                  <c:v>238.013752025602</c:v>
                </c:pt>
                <c:pt idx="318">
                  <c:v>240.60571372607899</c:v>
                </c:pt>
                <c:pt idx="319">
                  <c:v>240.353616087804</c:v>
                </c:pt>
                <c:pt idx="320">
                  <c:v>242.08967167612801</c:v>
                </c:pt>
                <c:pt idx="321">
                  <c:v>236.921055934772</c:v>
                </c:pt>
                <c:pt idx="322">
                  <c:v>239.11365690318499</c:v>
                </c:pt>
                <c:pt idx="323">
                  <c:v>241.26972145673199</c:v>
                </c:pt>
                <c:pt idx="324">
                  <c:v>247.30938717824901</c:v>
                </c:pt>
                <c:pt idx="325">
                  <c:v>245.384906818677</c:v>
                </c:pt>
                <c:pt idx="326">
                  <c:v>239.703376317097</c:v>
                </c:pt>
                <c:pt idx="327">
                  <c:v>235.72566010462899</c:v>
                </c:pt>
                <c:pt idx="328">
                  <c:v>239.02028557080999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8E-475D-AEA4-161AD9143C5A}"/>
            </c:ext>
          </c:extLst>
        </c:ser>
        <c:ser>
          <c:idx val="2"/>
          <c:order val="1"/>
          <c:tx>
            <c:strRef>
              <c:f>'U.S. VW - By Segment'!$P$5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Segment'!$K$6:$K$334</c:f>
              <c:numCache>
                <c:formatCode>[$-409]mmm\-yy;@</c:formatCode>
                <c:ptCount val="329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</c:numCache>
            </c:numRef>
          </c:xVal>
          <c:yVal>
            <c:numRef>
              <c:f>'U.S. VW - By Segment'!$P$6:$P$334</c:f>
              <c:numCache>
                <c:formatCode>0</c:formatCode>
                <c:ptCount val="329"/>
                <c:pt idx="0">
                  <c:v>70.374816496367103</c:v>
                </c:pt>
                <c:pt idx="1">
                  <c:v>68.133161866822903</c:v>
                </c:pt>
                <c:pt idx="2">
                  <c:v>66.541305298271993</c:v>
                </c:pt>
                <c:pt idx="3">
                  <c:v>66.072859460292506</c:v>
                </c:pt>
                <c:pt idx="4">
                  <c:v>64.758280189375796</c:v>
                </c:pt>
                <c:pt idx="5">
                  <c:v>65.634102833151204</c:v>
                </c:pt>
                <c:pt idx="6">
                  <c:v>66.713813236459501</c:v>
                </c:pt>
                <c:pt idx="7">
                  <c:v>68.284587062800895</c:v>
                </c:pt>
                <c:pt idx="8">
                  <c:v>68.291888792619602</c:v>
                </c:pt>
                <c:pt idx="9">
                  <c:v>68.060205538217204</c:v>
                </c:pt>
                <c:pt idx="10">
                  <c:v>67.327789174311604</c:v>
                </c:pt>
                <c:pt idx="11">
                  <c:v>67.838941392547099</c:v>
                </c:pt>
                <c:pt idx="12">
                  <c:v>67.856136512488803</c:v>
                </c:pt>
                <c:pt idx="13">
                  <c:v>69.017641115695596</c:v>
                </c:pt>
                <c:pt idx="14">
                  <c:v>68.808527055384204</c:v>
                </c:pt>
                <c:pt idx="15">
                  <c:v>69.363917521840605</c:v>
                </c:pt>
                <c:pt idx="16">
                  <c:v>69.993310278855603</c:v>
                </c:pt>
                <c:pt idx="17">
                  <c:v>70.585082140066504</c:v>
                </c:pt>
                <c:pt idx="18">
                  <c:v>71.410143343571505</c:v>
                </c:pt>
                <c:pt idx="19">
                  <c:v>71.8572802626651</c:v>
                </c:pt>
                <c:pt idx="20">
                  <c:v>74.091138381387793</c:v>
                </c:pt>
                <c:pt idx="21">
                  <c:v>75.748354637709994</c:v>
                </c:pt>
                <c:pt idx="22">
                  <c:v>76.622681508266993</c:v>
                </c:pt>
                <c:pt idx="23">
                  <c:v>77.4391134364555</c:v>
                </c:pt>
                <c:pt idx="24">
                  <c:v>78.252678854857606</c:v>
                </c:pt>
                <c:pt idx="25">
                  <c:v>79.915464740523305</c:v>
                </c:pt>
                <c:pt idx="26">
                  <c:v>79.915096450433794</c:v>
                </c:pt>
                <c:pt idx="27">
                  <c:v>79.762504182248506</c:v>
                </c:pt>
                <c:pt idx="28">
                  <c:v>78.943761557046301</c:v>
                </c:pt>
                <c:pt idx="29">
                  <c:v>79.305236797294995</c:v>
                </c:pt>
                <c:pt idx="30">
                  <c:v>80.429594308474506</c:v>
                </c:pt>
                <c:pt idx="31">
                  <c:v>81.834201790749702</c:v>
                </c:pt>
                <c:pt idx="32">
                  <c:v>81.824509657102396</c:v>
                </c:pt>
                <c:pt idx="33">
                  <c:v>80.072028858721694</c:v>
                </c:pt>
                <c:pt idx="34">
                  <c:v>80.180807910905799</c:v>
                </c:pt>
                <c:pt idx="35">
                  <c:v>80.611519636699299</c:v>
                </c:pt>
                <c:pt idx="36">
                  <c:v>82.619922069883799</c:v>
                </c:pt>
                <c:pt idx="37">
                  <c:v>81.297439238261603</c:v>
                </c:pt>
                <c:pt idx="38">
                  <c:v>81.240247296336506</c:v>
                </c:pt>
                <c:pt idx="39">
                  <c:v>81.194462267121907</c:v>
                </c:pt>
                <c:pt idx="40">
                  <c:v>82.533795426240502</c:v>
                </c:pt>
                <c:pt idx="41">
                  <c:v>83.577181375007299</c:v>
                </c:pt>
                <c:pt idx="42">
                  <c:v>85.052233452326902</c:v>
                </c:pt>
                <c:pt idx="43">
                  <c:v>88.712490079768003</c:v>
                </c:pt>
                <c:pt idx="44">
                  <c:v>92.539332320938797</c:v>
                </c:pt>
                <c:pt idx="45">
                  <c:v>94.973272849430103</c:v>
                </c:pt>
                <c:pt idx="46">
                  <c:v>94.669154410723905</c:v>
                </c:pt>
                <c:pt idx="47">
                  <c:v>93.508835054721004</c:v>
                </c:pt>
                <c:pt idx="48">
                  <c:v>93.342381291215105</c:v>
                </c:pt>
                <c:pt idx="49">
                  <c:v>93.654788949871801</c:v>
                </c:pt>
                <c:pt idx="50">
                  <c:v>94.913387876318694</c:v>
                </c:pt>
                <c:pt idx="51">
                  <c:v>94.775166268058996</c:v>
                </c:pt>
                <c:pt idx="52">
                  <c:v>94.572508424803004</c:v>
                </c:pt>
                <c:pt idx="53">
                  <c:v>93.5916507873537</c:v>
                </c:pt>
                <c:pt idx="54">
                  <c:v>94.366747847827696</c:v>
                </c:pt>
                <c:pt idx="55">
                  <c:v>95.268135474457793</c:v>
                </c:pt>
                <c:pt idx="56">
                  <c:v>96.563813450830807</c:v>
                </c:pt>
                <c:pt idx="57">
                  <c:v>97.641920110590107</c:v>
                </c:pt>
                <c:pt idx="58">
                  <c:v>98.740984185288696</c:v>
                </c:pt>
                <c:pt idx="59">
                  <c:v>100</c:v>
                </c:pt>
                <c:pt idx="60">
                  <c:v>100.610029177494</c:v>
                </c:pt>
                <c:pt idx="61">
                  <c:v>101.327792071415</c:v>
                </c:pt>
                <c:pt idx="62">
                  <c:v>101.11245989499599</c:v>
                </c:pt>
                <c:pt idx="63">
                  <c:v>100.881598808456</c:v>
                </c:pt>
                <c:pt idx="64">
                  <c:v>101.27162185487001</c:v>
                </c:pt>
                <c:pt idx="65">
                  <c:v>102.53875094567501</c:v>
                </c:pt>
                <c:pt idx="66">
                  <c:v>103.700110761752</c:v>
                </c:pt>
                <c:pt idx="67">
                  <c:v>104.109192332497</c:v>
                </c:pt>
                <c:pt idx="68">
                  <c:v>104.28733225141799</c:v>
                </c:pt>
                <c:pt idx="69">
                  <c:v>104.373497496</c:v>
                </c:pt>
                <c:pt idx="70">
                  <c:v>104.36920883002399</c:v>
                </c:pt>
                <c:pt idx="71">
                  <c:v>104.70393450277901</c:v>
                </c:pt>
                <c:pt idx="72">
                  <c:v>106.058664902259</c:v>
                </c:pt>
                <c:pt idx="73">
                  <c:v>108.172601673887</c:v>
                </c:pt>
                <c:pt idx="74">
                  <c:v>109.38575821000801</c:v>
                </c:pt>
                <c:pt idx="75">
                  <c:v>110.912183278923</c:v>
                </c:pt>
                <c:pt idx="76">
                  <c:v>110.92413283867</c:v>
                </c:pt>
                <c:pt idx="77">
                  <c:v>111.79461309151</c:v>
                </c:pt>
                <c:pt idx="78">
                  <c:v>110.52418282644101</c:v>
                </c:pt>
                <c:pt idx="79">
                  <c:v>110.10182236080399</c:v>
                </c:pt>
                <c:pt idx="80">
                  <c:v>109.197192063424</c:v>
                </c:pt>
                <c:pt idx="81">
                  <c:v>110.318440437147</c:v>
                </c:pt>
                <c:pt idx="82">
                  <c:v>112.22523538252</c:v>
                </c:pt>
                <c:pt idx="83">
                  <c:v>114.90568253178201</c:v>
                </c:pt>
                <c:pt idx="84">
                  <c:v>116.73881588857699</c:v>
                </c:pt>
                <c:pt idx="85">
                  <c:v>117.848584765494</c:v>
                </c:pt>
                <c:pt idx="86">
                  <c:v>118.184284334838</c:v>
                </c:pt>
                <c:pt idx="87">
                  <c:v>118.964793562914</c:v>
                </c:pt>
                <c:pt idx="88">
                  <c:v>119.78136383644799</c:v>
                </c:pt>
                <c:pt idx="89">
                  <c:v>121.223200423191</c:v>
                </c:pt>
                <c:pt idx="90">
                  <c:v>122.026284670566</c:v>
                </c:pt>
                <c:pt idx="91">
                  <c:v>122.481134078848</c:v>
                </c:pt>
                <c:pt idx="92">
                  <c:v>121.66710972895901</c:v>
                </c:pt>
                <c:pt idx="93">
                  <c:v>121.03424477417801</c:v>
                </c:pt>
                <c:pt idx="94">
                  <c:v>121.28957652739901</c:v>
                </c:pt>
                <c:pt idx="95">
                  <c:v>122.90525473617799</c:v>
                </c:pt>
                <c:pt idx="96">
                  <c:v>123.952101838595</c:v>
                </c:pt>
                <c:pt idx="97">
                  <c:v>124.08980381013799</c:v>
                </c:pt>
                <c:pt idx="98">
                  <c:v>124.166301390919</c:v>
                </c:pt>
                <c:pt idx="99">
                  <c:v>125.408896677806</c:v>
                </c:pt>
                <c:pt idx="100">
                  <c:v>127.423220396179</c:v>
                </c:pt>
                <c:pt idx="101">
                  <c:v>129.230382247894</c:v>
                </c:pt>
                <c:pt idx="102">
                  <c:v>131.57792251658401</c:v>
                </c:pt>
                <c:pt idx="103">
                  <c:v>134.07298335678399</c:v>
                </c:pt>
                <c:pt idx="104">
                  <c:v>136.592878779546</c:v>
                </c:pt>
                <c:pt idx="105">
                  <c:v>137.10969839541301</c:v>
                </c:pt>
                <c:pt idx="106">
                  <c:v>137.94822487519301</c:v>
                </c:pt>
                <c:pt idx="107">
                  <c:v>138.18270072398599</c:v>
                </c:pt>
                <c:pt idx="108">
                  <c:v>140.29314014628801</c:v>
                </c:pt>
                <c:pt idx="109">
                  <c:v>141.572554698701</c:v>
                </c:pt>
                <c:pt idx="110">
                  <c:v>143.976489628563</c:v>
                </c:pt>
                <c:pt idx="111">
                  <c:v>145.46824766786699</c:v>
                </c:pt>
                <c:pt idx="112">
                  <c:v>147.012559814582</c:v>
                </c:pt>
                <c:pt idx="113">
                  <c:v>149.06619903751201</c:v>
                </c:pt>
                <c:pt idx="114">
                  <c:v>151.881094417052</c:v>
                </c:pt>
                <c:pt idx="115">
                  <c:v>155.72521363949201</c:v>
                </c:pt>
                <c:pt idx="116">
                  <c:v>159.49034892864501</c:v>
                </c:pt>
                <c:pt idx="117">
                  <c:v>164.28115639351199</c:v>
                </c:pt>
                <c:pt idx="118">
                  <c:v>167.35085595278801</c:v>
                </c:pt>
                <c:pt idx="119">
                  <c:v>168.63345759462001</c:v>
                </c:pt>
                <c:pt idx="120">
                  <c:v>166.413842889964</c:v>
                </c:pt>
                <c:pt idx="121">
                  <c:v>165.32556771567701</c:v>
                </c:pt>
                <c:pt idx="122">
                  <c:v>164.70549158463001</c:v>
                </c:pt>
                <c:pt idx="123">
                  <c:v>164.91943664173101</c:v>
                </c:pt>
                <c:pt idx="124">
                  <c:v>164.226828158964</c:v>
                </c:pt>
                <c:pt idx="125">
                  <c:v>162.96451824311399</c:v>
                </c:pt>
                <c:pt idx="126">
                  <c:v>162.285774589265</c:v>
                </c:pt>
                <c:pt idx="127">
                  <c:v>161.52268749330301</c:v>
                </c:pt>
                <c:pt idx="128">
                  <c:v>161.20808890702</c:v>
                </c:pt>
                <c:pt idx="129">
                  <c:v>167.82849861825301</c:v>
                </c:pt>
                <c:pt idx="130">
                  <c:v>174.58997529694801</c:v>
                </c:pt>
                <c:pt idx="131">
                  <c:v>182.203851938394</c:v>
                </c:pt>
                <c:pt idx="132">
                  <c:v>177.852287785144</c:v>
                </c:pt>
                <c:pt idx="133">
                  <c:v>174.810829040979</c:v>
                </c:pt>
                <c:pt idx="134">
                  <c:v>171.16510169122901</c:v>
                </c:pt>
                <c:pt idx="135">
                  <c:v>170.625667411096</c:v>
                </c:pt>
                <c:pt idx="136">
                  <c:v>170.985864705979</c:v>
                </c:pt>
                <c:pt idx="137">
                  <c:v>170.469904044282</c:v>
                </c:pt>
                <c:pt idx="138">
                  <c:v>172.58616415208101</c:v>
                </c:pt>
                <c:pt idx="139">
                  <c:v>170.657309925167</c:v>
                </c:pt>
                <c:pt idx="140">
                  <c:v>171.04314404218999</c:v>
                </c:pt>
                <c:pt idx="141">
                  <c:v>168.22557086395199</c:v>
                </c:pt>
                <c:pt idx="142">
                  <c:v>167.79540133122501</c:v>
                </c:pt>
                <c:pt idx="143">
                  <c:v>165.39002243967599</c:v>
                </c:pt>
                <c:pt idx="144">
                  <c:v>164.31888681013999</c:v>
                </c:pt>
                <c:pt idx="145">
                  <c:v>163.14724660398701</c:v>
                </c:pt>
                <c:pt idx="146">
                  <c:v>162.53154680933201</c:v>
                </c:pt>
                <c:pt idx="147">
                  <c:v>160.835172962201</c:v>
                </c:pt>
                <c:pt idx="148">
                  <c:v>158.96799634656699</c:v>
                </c:pt>
                <c:pt idx="149">
                  <c:v>157.174020220393</c:v>
                </c:pt>
                <c:pt idx="150">
                  <c:v>157.63599213029499</c:v>
                </c:pt>
                <c:pt idx="151">
                  <c:v>157.81947196732099</c:v>
                </c:pt>
                <c:pt idx="152">
                  <c:v>157.32783369267301</c:v>
                </c:pt>
                <c:pt idx="153">
                  <c:v>154.71608599753301</c:v>
                </c:pt>
                <c:pt idx="154">
                  <c:v>148.789223863247</c:v>
                </c:pt>
                <c:pt idx="155">
                  <c:v>142.25362202672</c:v>
                </c:pt>
                <c:pt idx="156">
                  <c:v>136.61275079953799</c:v>
                </c:pt>
                <c:pt idx="157">
                  <c:v>136.724180596656</c:v>
                </c:pt>
                <c:pt idx="158">
                  <c:v>135.24104030508099</c:v>
                </c:pt>
                <c:pt idx="159">
                  <c:v>132.816217502238</c:v>
                </c:pt>
                <c:pt idx="160">
                  <c:v>127.092433332106</c:v>
                </c:pt>
                <c:pt idx="161">
                  <c:v>124.232480485678</c:v>
                </c:pt>
                <c:pt idx="162">
                  <c:v>121.492569291929</c:v>
                </c:pt>
                <c:pt idx="163">
                  <c:v>121.215336505043</c:v>
                </c:pt>
                <c:pt idx="164">
                  <c:v>119.909608014912</c:v>
                </c:pt>
                <c:pt idx="165">
                  <c:v>119.832867295957</c:v>
                </c:pt>
                <c:pt idx="166">
                  <c:v>118.164442214581</c:v>
                </c:pt>
                <c:pt idx="167">
                  <c:v>117.73806172878</c:v>
                </c:pt>
                <c:pt idx="168">
                  <c:v>117.742350095761</c:v>
                </c:pt>
                <c:pt idx="169">
                  <c:v>118.518409655056</c:v>
                </c:pt>
                <c:pt idx="170">
                  <c:v>119.346488589133</c:v>
                </c:pt>
                <c:pt idx="171">
                  <c:v>120.216728556861</c:v>
                </c:pt>
                <c:pt idx="172">
                  <c:v>120.868257068429</c:v>
                </c:pt>
                <c:pt idx="173">
                  <c:v>122.285068695565</c:v>
                </c:pt>
                <c:pt idx="174">
                  <c:v>123.940436476016</c:v>
                </c:pt>
                <c:pt idx="175">
                  <c:v>128.820819302389</c:v>
                </c:pt>
                <c:pt idx="176">
                  <c:v>133.83801879212299</c:v>
                </c:pt>
                <c:pt idx="177">
                  <c:v>138.32734901800799</c:v>
                </c:pt>
                <c:pt idx="178">
                  <c:v>139.85735780762801</c:v>
                </c:pt>
                <c:pt idx="179">
                  <c:v>141.172741996588</c:v>
                </c:pt>
                <c:pt idx="180">
                  <c:v>142.80179230752699</c:v>
                </c:pt>
                <c:pt idx="181">
                  <c:v>141.882929423344</c:v>
                </c:pt>
                <c:pt idx="182">
                  <c:v>139.78956390960099</c:v>
                </c:pt>
                <c:pt idx="183">
                  <c:v>137.980799219224</c:v>
                </c:pt>
                <c:pt idx="184">
                  <c:v>139.38627628980399</c:v>
                </c:pt>
                <c:pt idx="185">
                  <c:v>141.36860615702699</c:v>
                </c:pt>
                <c:pt idx="186">
                  <c:v>143.735546020372</c:v>
                </c:pt>
                <c:pt idx="187">
                  <c:v>145.44221185111101</c:v>
                </c:pt>
                <c:pt idx="188">
                  <c:v>148.95212404775401</c:v>
                </c:pt>
                <c:pt idx="189">
                  <c:v>151.28987684952199</c:v>
                </c:pt>
                <c:pt idx="190">
                  <c:v>153.65174232843901</c:v>
                </c:pt>
                <c:pt idx="191">
                  <c:v>152.60465751951901</c:v>
                </c:pt>
                <c:pt idx="192">
                  <c:v>151.403141405572</c:v>
                </c:pt>
                <c:pt idx="193">
                  <c:v>147.989721374151</c:v>
                </c:pt>
                <c:pt idx="194">
                  <c:v>147.03951293110401</c:v>
                </c:pt>
                <c:pt idx="195">
                  <c:v>147.002111946638</c:v>
                </c:pt>
                <c:pt idx="196">
                  <c:v>149.118288208151</c:v>
                </c:pt>
                <c:pt idx="197">
                  <c:v>149.67773256828801</c:v>
                </c:pt>
                <c:pt idx="198">
                  <c:v>152.39152683326401</c:v>
                </c:pt>
                <c:pt idx="199">
                  <c:v>155.32422412892501</c:v>
                </c:pt>
                <c:pt idx="200">
                  <c:v>160.52125579539799</c:v>
                </c:pt>
                <c:pt idx="201">
                  <c:v>162.91794515449499</c:v>
                </c:pt>
                <c:pt idx="202">
                  <c:v>164.12835796070701</c:v>
                </c:pt>
                <c:pt idx="203">
                  <c:v>163.489283224112</c:v>
                </c:pt>
                <c:pt idx="204">
                  <c:v>162.48332403944701</c:v>
                </c:pt>
                <c:pt idx="205">
                  <c:v>162.81544351621099</c:v>
                </c:pt>
                <c:pt idx="206">
                  <c:v>162.99279374695101</c:v>
                </c:pt>
                <c:pt idx="207">
                  <c:v>164.771256475511</c:v>
                </c:pt>
                <c:pt idx="208">
                  <c:v>166.22094015770401</c:v>
                </c:pt>
                <c:pt idx="209">
                  <c:v>168.972427398121</c:v>
                </c:pt>
                <c:pt idx="210">
                  <c:v>170.047651863325</c:v>
                </c:pt>
                <c:pt idx="211">
                  <c:v>170.68188030456801</c:v>
                </c:pt>
                <c:pt idx="212">
                  <c:v>171.833446975199</c:v>
                </c:pt>
                <c:pt idx="213">
                  <c:v>174.212739205378</c:v>
                </c:pt>
                <c:pt idx="214">
                  <c:v>176.78641811804101</c:v>
                </c:pt>
                <c:pt idx="215">
                  <c:v>177.39111424592301</c:v>
                </c:pt>
                <c:pt idx="216">
                  <c:v>178.46008041104301</c:v>
                </c:pt>
                <c:pt idx="217">
                  <c:v>179.15593019703499</c:v>
                </c:pt>
                <c:pt idx="218">
                  <c:v>180.56089348884399</c:v>
                </c:pt>
                <c:pt idx="219">
                  <c:v>179.893458653435</c:v>
                </c:pt>
                <c:pt idx="220">
                  <c:v>176.77890454295701</c:v>
                </c:pt>
                <c:pt idx="221">
                  <c:v>174.36520544544001</c:v>
                </c:pt>
                <c:pt idx="222">
                  <c:v>173.83964683237201</c:v>
                </c:pt>
                <c:pt idx="223">
                  <c:v>179.826759459247</c:v>
                </c:pt>
                <c:pt idx="224">
                  <c:v>185.06596444503401</c:v>
                </c:pt>
                <c:pt idx="225">
                  <c:v>189.86786877505401</c:v>
                </c:pt>
                <c:pt idx="226">
                  <c:v>191.84156918887399</c:v>
                </c:pt>
                <c:pt idx="227">
                  <c:v>194.64000492556201</c:v>
                </c:pt>
                <c:pt idx="228">
                  <c:v>197.34555877641699</c:v>
                </c:pt>
                <c:pt idx="229">
                  <c:v>198.25328458058601</c:v>
                </c:pt>
                <c:pt idx="230">
                  <c:v>199.66238373873</c:v>
                </c:pt>
                <c:pt idx="231">
                  <c:v>201.48669304484201</c:v>
                </c:pt>
                <c:pt idx="232">
                  <c:v>204.278383484682</c:v>
                </c:pt>
                <c:pt idx="233">
                  <c:v>205.38286902010699</c:v>
                </c:pt>
                <c:pt idx="234">
                  <c:v>206.05441726790801</c:v>
                </c:pt>
                <c:pt idx="235">
                  <c:v>206.203145703677</c:v>
                </c:pt>
                <c:pt idx="236">
                  <c:v>206.91891605522699</c:v>
                </c:pt>
                <c:pt idx="237">
                  <c:v>206.36374292411401</c:v>
                </c:pt>
                <c:pt idx="238">
                  <c:v>207.405372846121</c:v>
                </c:pt>
                <c:pt idx="239">
                  <c:v>208.95384897244901</c:v>
                </c:pt>
                <c:pt idx="240">
                  <c:v>212.72900897676001</c:v>
                </c:pt>
                <c:pt idx="241">
                  <c:v>214.45848317421999</c:v>
                </c:pt>
                <c:pt idx="242">
                  <c:v>216.91543142084001</c:v>
                </c:pt>
                <c:pt idx="243">
                  <c:v>218.07330784817501</c:v>
                </c:pt>
                <c:pt idx="244">
                  <c:v>220.00658121767799</c:v>
                </c:pt>
                <c:pt idx="245">
                  <c:v>220.92094619447099</c:v>
                </c:pt>
                <c:pt idx="246">
                  <c:v>222.56836414271001</c:v>
                </c:pt>
                <c:pt idx="247">
                  <c:v>224.03908791403001</c:v>
                </c:pt>
                <c:pt idx="248">
                  <c:v>225.302251006349</c:v>
                </c:pt>
                <c:pt idx="249">
                  <c:v>226.37786328135201</c:v>
                </c:pt>
                <c:pt idx="250">
                  <c:v>227.78000068768301</c:v>
                </c:pt>
                <c:pt idx="251">
                  <c:v>228.942401288864</c:v>
                </c:pt>
                <c:pt idx="252">
                  <c:v>228.41211814694799</c:v>
                </c:pt>
                <c:pt idx="253">
                  <c:v>227.15039973535099</c:v>
                </c:pt>
                <c:pt idx="254">
                  <c:v>225.700662516525</c:v>
                </c:pt>
                <c:pt idx="255">
                  <c:v>226.40430348400699</c:v>
                </c:pt>
                <c:pt idx="256">
                  <c:v>229.24094502082201</c:v>
                </c:pt>
                <c:pt idx="257">
                  <c:v>232.91516422928299</c:v>
                </c:pt>
                <c:pt idx="258">
                  <c:v>236.100715465284</c:v>
                </c:pt>
                <c:pt idx="259">
                  <c:v>237.50534105321501</c:v>
                </c:pt>
                <c:pt idx="260">
                  <c:v>238.970649835317</c:v>
                </c:pt>
                <c:pt idx="261">
                  <c:v>240.672189268968</c:v>
                </c:pt>
                <c:pt idx="262">
                  <c:v>242.77936414732901</c:v>
                </c:pt>
                <c:pt idx="263">
                  <c:v>244.82787745616801</c:v>
                </c:pt>
                <c:pt idx="264">
                  <c:v>246.67498651679901</c:v>
                </c:pt>
                <c:pt idx="265">
                  <c:v>248.73922021493999</c:v>
                </c:pt>
                <c:pt idx="266">
                  <c:v>251.363673454657</c:v>
                </c:pt>
                <c:pt idx="267">
                  <c:v>252.68018957128001</c:v>
                </c:pt>
                <c:pt idx="268">
                  <c:v>252.53968265597899</c:v>
                </c:pt>
                <c:pt idx="269">
                  <c:v>251.406588049378</c:v>
                </c:pt>
                <c:pt idx="270">
                  <c:v>253.29323165717699</c:v>
                </c:pt>
                <c:pt idx="271">
                  <c:v>256.69477903123402</c:v>
                </c:pt>
                <c:pt idx="272">
                  <c:v>260.03290562094901</c:v>
                </c:pt>
                <c:pt idx="273">
                  <c:v>260.51935935195701</c:v>
                </c:pt>
                <c:pt idx="274">
                  <c:v>259.787933693193</c:v>
                </c:pt>
                <c:pt idx="275">
                  <c:v>259.632140698667</c:v>
                </c:pt>
                <c:pt idx="276">
                  <c:v>259.61661140154803</c:v>
                </c:pt>
                <c:pt idx="277">
                  <c:v>261.41894091612801</c:v>
                </c:pt>
                <c:pt idx="278">
                  <c:v>262.91671497616602</c:v>
                </c:pt>
                <c:pt idx="279">
                  <c:v>267.342424957182</c:v>
                </c:pt>
                <c:pt idx="280">
                  <c:v>270.32877216497201</c:v>
                </c:pt>
                <c:pt idx="281">
                  <c:v>273.25339746711398</c:v>
                </c:pt>
                <c:pt idx="282">
                  <c:v>273.24913999047999</c:v>
                </c:pt>
                <c:pt idx="283">
                  <c:v>273.59616171629699</c:v>
                </c:pt>
                <c:pt idx="284">
                  <c:v>274.41371969112299</c:v>
                </c:pt>
                <c:pt idx="285">
                  <c:v>276.105995537132</c:v>
                </c:pt>
                <c:pt idx="286">
                  <c:v>279.36135470478899</c:v>
                </c:pt>
                <c:pt idx="287">
                  <c:v>282.56390246787998</c:v>
                </c:pt>
                <c:pt idx="288">
                  <c:v>284.61059143614102</c:v>
                </c:pt>
                <c:pt idx="289">
                  <c:v>285.47600344119002</c:v>
                </c:pt>
                <c:pt idx="290">
                  <c:v>285.97885249294899</c:v>
                </c:pt>
                <c:pt idx="291">
                  <c:v>290.70048954209102</c:v>
                </c:pt>
                <c:pt idx="292">
                  <c:v>291.12583987350303</c:v>
                </c:pt>
                <c:pt idx="293">
                  <c:v>292.59527697326502</c:v>
                </c:pt>
                <c:pt idx="294">
                  <c:v>290.576655421049</c:v>
                </c:pt>
                <c:pt idx="295">
                  <c:v>295.59236557374498</c:v>
                </c:pt>
                <c:pt idx="296">
                  <c:v>299.49586786306799</c:v>
                </c:pt>
                <c:pt idx="297">
                  <c:v>304.43174733043998</c:v>
                </c:pt>
                <c:pt idx="298">
                  <c:v>305.45977398455102</c:v>
                </c:pt>
                <c:pt idx="299">
                  <c:v>306.88896417381602</c:v>
                </c:pt>
                <c:pt idx="300">
                  <c:v>307.07594747140899</c:v>
                </c:pt>
                <c:pt idx="301">
                  <c:v>309.62439311180702</c:v>
                </c:pt>
                <c:pt idx="302">
                  <c:v>312.88377731182402</c:v>
                </c:pt>
                <c:pt idx="303">
                  <c:v>317.72537832448899</c:v>
                </c:pt>
                <c:pt idx="304">
                  <c:v>324.75736198986601</c:v>
                </c:pt>
                <c:pt idx="305">
                  <c:v>335.05742635450599</c:v>
                </c:pt>
                <c:pt idx="306">
                  <c:v>346.15032649645798</c:v>
                </c:pt>
                <c:pt idx="307">
                  <c:v>354.48978262666498</c:v>
                </c:pt>
                <c:pt idx="308">
                  <c:v>359.653646090417</c:v>
                </c:pt>
                <c:pt idx="309">
                  <c:v>365.71757185110403</c:v>
                </c:pt>
                <c:pt idx="310">
                  <c:v>374.16528431026899</c:v>
                </c:pt>
                <c:pt idx="311">
                  <c:v>382.15638246898999</c:v>
                </c:pt>
                <c:pt idx="312">
                  <c:v>388.13525182790301</c:v>
                </c:pt>
                <c:pt idx="313">
                  <c:v>388.97156160807401</c:v>
                </c:pt>
                <c:pt idx="314">
                  <c:v>393.01086941234098</c:v>
                </c:pt>
                <c:pt idx="315">
                  <c:v>400.727630203638</c:v>
                </c:pt>
                <c:pt idx="316">
                  <c:v>412.36422666390501</c:v>
                </c:pt>
                <c:pt idx="317">
                  <c:v>419.70587900911198</c:v>
                </c:pt>
                <c:pt idx="318">
                  <c:v>419.61512526354102</c:v>
                </c:pt>
                <c:pt idx="319">
                  <c:v>417.16154397151001</c:v>
                </c:pt>
                <c:pt idx="320">
                  <c:v>410.44445507592599</c:v>
                </c:pt>
                <c:pt idx="321">
                  <c:v>402.77441047283702</c:v>
                </c:pt>
                <c:pt idx="322">
                  <c:v>386.69670038705601</c:v>
                </c:pt>
                <c:pt idx="323">
                  <c:v>373.77754859125201</c:v>
                </c:pt>
                <c:pt idx="324">
                  <c:v>361.18302114525</c:v>
                </c:pt>
                <c:pt idx="325">
                  <c:v>358.42027367677798</c:v>
                </c:pt>
                <c:pt idx="326">
                  <c:v>353.83492500765499</c:v>
                </c:pt>
                <c:pt idx="327">
                  <c:v>349.47795080098001</c:v>
                </c:pt>
                <c:pt idx="328">
                  <c:v>349.475115666237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98E-475D-AEA4-161AD9143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8576"/>
        <c:axId val="526028968"/>
      </c:scatterChart>
      <c:valAx>
        <c:axId val="526028576"/>
        <c:scaling>
          <c:orientation val="minMax"/>
          <c:max val="45077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968"/>
        <c:crosses val="autoZero"/>
        <c:crossBetween val="midCat"/>
        <c:majorUnit val="365"/>
      </c:valAx>
      <c:valAx>
        <c:axId val="526028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PropertyType!$P$7:$P$115</c:f>
              <c:numCache>
                <c:formatCode>[$-409]mmm\-yy;@</c:formatCode>
                <c:ptCount val="10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</c:numCache>
            </c:numRef>
          </c:xVal>
          <c:yVal>
            <c:numRef>
              <c:f>PropertyType!$Q$7:$Q$115</c:f>
              <c:numCache>
                <c:formatCode>0</c:formatCode>
                <c:ptCount val="109"/>
                <c:pt idx="0">
                  <c:v>58.487572500638002</c:v>
                </c:pt>
                <c:pt idx="1">
                  <c:v>61.952652170875801</c:v>
                </c:pt>
                <c:pt idx="2">
                  <c:v>65.359338866675103</c:v>
                </c:pt>
                <c:pt idx="3">
                  <c:v>65.216736477641007</c:v>
                </c:pt>
                <c:pt idx="4">
                  <c:v>65.824941885626899</c:v>
                </c:pt>
                <c:pt idx="5">
                  <c:v>69.688018431608995</c:v>
                </c:pt>
                <c:pt idx="6">
                  <c:v>74.726409234386793</c:v>
                </c:pt>
                <c:pt idx="7">
                  <c:v>77.351817738806602</c:v>
                </c:pt>
                <c:pt idx="8">
                  <c:v>77.852371289280597</c:v>
                </c:pt>
                <c:pt idx="9">
                  <c:v>78.275348069034195</c:v>
                </c:pt>
                <c:pt idx="10">
                  <c:v>79.927086661180596</c:v>
                </c:pt>
                <c:pt idx="11">
                  <c:v>82.515506800828803</c:v>
                </c:pt>
                <c:pt idx="12">
                  <c:v>85.489754930944997</c:v>
                </c:pt>
                <c:pt idx="13">
                  <c:v>89.271494647722506</c:v>
                </c:pt>
                <c:pt idx="14">
                  <c:v>90.527582242298607</c:v>
                </c:pt>
                <c:pt idx="15">
                  <c:v>90.283947833054299</c:v>
                </c:pt>
                <c:pt idx="16">
                  <c:v>93.042023917551305</c:v>
                </c:pt>
                <c:pt idx="17">
                  <c:v>98.576106112085995</c:v>
                </c:pt>
                <c:pt idx="18">
                  <c:v>101.22983859914601</c:v>
                </c:pt>
                <c:pt idx="19">
                  <c:v>100</c:v>
                </c:pt>
                <c:pt idx="20">
                  <c:v>100.060654191544</c:v>
                </c:pt>
                <c:pt idx="21">
                  <c:v>102.05983399859601</c:v>
                </c:pt>
                <c:pt idx="22">
                  <c:v>103.048012073607</c:v>
                </c:pt>
                <c:pt idx="23">
                  <c:v>102.65217461424901</c:v>
                </c:pt>
                <c:pt idx="24">
                  <c:v>103.50009315853301</c:v>
                </c:pt>
                <c:pt idx="25">
                  <c:v>105.99626877721801</c:v>
                </c:pt>
                <c:pt idx="26">
                  <c:v>108.297831126925</c:v>
                </c:pt>
                <c:pt idx="27">
                  <c:v>109.759590289803</c:v>
                </c:pt>
                <c:pt idx="28">
                  <c:v>112.55966126216499</c:v>
                </c:pt>
                <c:pt idx="29">
                  <c:v>116.050596744732</c:v>
                </c:pt>
                <c:pt idx="30">
                  <c:v>118.166787575673</c:v>
                </c:pt>
                <c:pt idx="31">
                  <c:v>120.500136161321</c:v>
                </c:pt>
                <c:pt idx="32">
                  <c:v>124.93868805275</c:v>
                </c:pt>
                <c:pt idx="33">
                  <c:v>129.76835576016501</c:v>
                </c:pt>
                <c:pt idx="34">
                  <c:v>134.19202006631801</c:v>
                </c:pt>
                <c:pt idx="35">
                  <c:v>138.71709282756001</c:v>
                </c:pt>
                <c:pt idx="36">
                  <c:v>144.38972897500699</c:v>
                </c:pt>
                <c:pt idx="37">
                  <c:v>151.25560598327999</c:v>
                </c:pt>
                <c:pt idx="38">
                  <c:v>155.99615967533501</c:v>
                </c:pt>
                <c:pt idx="39">
                  <c:v>158.515230730365</c:v>
                </c:pt>
                <c:pt idx="40">
                  <c:v>161.64447717776301</c:v>
                </c:pt>
                <c:pt idx="41">
                  <c:v>165.2938307448</c:v>
                </c:pt>
                <c:pt idx="42">
                  <c:v>165.744718139681</c:v>
                </c:pt>
                <c:pt idx="43">
                  <c:v>164.70808337199</c:v>
                </c:pt>
                <c:pt idx="44">
                  <c:v>168.24884202723899</c:v>
                </c:pt>
                <c:pt idx="45">
                  <c:v>174.819560079078</c:v>
                </c:pt>
                <c:pt idx="46">
                  <c:v>172.451429998572</c:v>
                </c:pt>
                <c:pt idx="47">
                  <c:v>165.29362490388101</c:v>
                </c:pt>
                <c:pt idx="48">
                  <c:v>163.47285236424901</c:v>
                </c:pt>
                <c:pt idx="49">
                  <c:v>162.92294634773501</c:v>
                </c:pt>
                <c:pt idx="50">
                  <c:v>154.23539767729699</c:v>
                </c:pt>
                <c:pt idx="51">
                  <c:v>142.11648879731101</c:v>
                </c:pt>
                <c:pt idx="52">
                  <c:v>131.49594670472101</c:v>
                </c:pt>
                <c:pt idx="53">
                  <c:v>122.0681615299</c:v>
                </c:pt>
                <c:pt idx="54">
                  <c:v>120.494470271555</c:v>
                </c:pt>
                <c:pt idx="55">
                  <c:v>121.816720966326</c:v>
                </c:pt>
                <c:pt idx="56">
                  <c:v>118.121209607859</c:v>
                </c:pt>
                <c:pt idx="57">
                  <c:v>112.80683662278</c:v>
                </c:pt>
                <c:pt idx="58">
                  <c:v>110.34380725742101</c:v>
                </c:pt>
                <c:pt idx="59">
                  <c:v>108.669141071138</c:v>
                </c:pt>
                <c:pt idx="60">
                  <c:v>106.985678046388</c:v>
                </c:pt>
                <c:pt idx="61">
                  <c:v>108.345830175237</c:v>
                </c:pt>
                <c:pt idx="62">
                  <c:v>109.43948796470799</c:v>
                </c:pt>
                <c:pt idx="63">
                  <c:v>107.86584585345901</c:v>
                </c:pt>
                <c:pt idx="64">
                  <c:v>106.961789867371</c:v>
                </c:pt>
                <c:pt idx="65">
                  <c:v>107.81643059903401</c:v>
                </c:pt>
                <c:pt idx="66">
                  <c:v>110.068971239668</c:v>
                </c:pt>
                <c:pt idx="67">
                  <c:v>112.108261543146</c:v>
                </c:pt>
                <c:pt idx="68">
                  <c:v>114.182292967503</c:v>
                </c:pt>
                <c:pt idx="69">
                  <c:v>117.03564835296601</c:v>
                </c:pt>
                <c:pt idx="70">
                  <c:v>119.577610538256</c:v>
                </c:pt>
                <c:pt idx="71">
                  <c:v>121.428936788602</c:v>
                </c:pt>
                <c:pt idx="72">
                  <c:v>124.827545937697</c:v>
                </c:pt>
                <c:pt idx="73">
                  <c:v>130.21549722321399</c:v>
                </c:pt>
                <c:pt idx="74">
                  <c:v>132.34696664225299</c:v>
                </c:pt>
                <c:pt idx="75">
                  <c:v>132.78133845183399</c:v>
                </c:pt>
                <c:pt idx="76">
                  <c:v>137.38316387662601</c:v>
                </c:pt>
                <c:pt idx="77">
                  <c:v>143.35248812573801</c:v>
                </c:pt>
                <c:pt idx="78">
                  <c:v>143.52882661517501</c:v>
                </c:pt>
                <c:pt idx="79">
                  <c:v>141.793869650413</c:v>
                </c:pt>
                <c:pt idx="80">
                  <c:v>144.631321186615</c:v>
                </c:pt>
                <c:pt idx="81">
                  <c:v>149.42926646429899</c:v>
                </c:pt>
                <c:pt idx="82">
                  <c:v>153.501184774991</c:v>
                </c:pt>
                <c:pt idx="83">
                  <c:v>156.53386322392001</c:v>
                </c:pt>
                <c:pt idx="84">
                  <c:v>162.04602810154401</c:v>
                </c:pt>
                <c:pt idx="85">
                  <c:v>168.67975446238401</c:v>
                </c:pt>
                <c:pt idx="86">
                  <c:v>168.467474623377</c:v>
                </c:pt>
                <c:pt idx="87">
                  <c:v>167.075447763406</c:v>
                </c:pt>
                <c:pt idx="88">
                  <c:v>172.22738582758299</c:v>
                </c:pt>
                <c:pt idx="89">
                  <c:v>178.92032788996099</c:v>
                </c:pt>
                <c:pt idx="90">
                  <c:v>180.39948497179</c:v>
                </c:pt>
                <c:pt idx="91">
                  <c:v>179.454231384297</c:v>
                </c:pt>
                <c:pt idx="92">
                  <c:v>181.173495535456</c:v>
                </c:pt>
                <c:pt idx="93">
                  <c:v>184.67201333248499</c:v>
                </c:pt>
                <c:pt idx="94">
                  <c:v>187.43413502677501</c:v>
                </c:pt>
                <c:pt idx="95">
                  <c:v>188.59327449127099</c:v>
                </c:pt>
                <c:pt idx="96">
                  <c:v>189.519188281775</c:v>
                </c:pt>
                <c:pt idx="97">
                  <c:v>190.24846936231901</c:v>
                </c:pt>
                <c:pt idx="98">
                  <c:v>195.57351854782499</c:v>
                </c:pt>
                <c:pt idx="99">
                  <c:v>201.10894916243899</c:v>
                </c:pt>
                <c:pt idx="100">
                  <c:v>201.777686488125</c:v>
                </c:pt>
                <c:pt idx="101">
                  <c:v>206.609249099154</c:v>
                </c:pt>
                <c:pt idx="102">
                  <c:v>218.23575249556001</c:v>
                </c:pt>
                <c:pt idx="103">
                  <c:v>226.08783637192701</c:v>
                </c:pt>
                <c:pt idx="104">
                  <c:v>230.94907315555</c:v>
                </c:pt>
                <c:pt idx="105">
                  <c:v>239.70179791737499</c:v>
                </c:pt>
                <c:pt idx="106">
                  <c:v>238.87346317062</c:v>
                </c:pt>
                <c:pt idx="107">
                  <c:v>232.48371781470701</c:v>
                </c:pt>
                <c:pt idx="108">
                  <c:v>226.99688166582399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36-467C-82CC-5089ABDE13F1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PropertyType!$P$7:$P$115</c:f>
              <c:numCache>
                <c:formatCode>[$-409]mmm\-yy;@</c:formatCode>
                <c:ptCount val="10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</c:numCache>
            </c:numRef>
          </c:xVal>
          <c:yVal>
            <c:numRef>
              <c:f>PropertyType!$R$7:$R$115</c:f>
              <c:numCache>
                <c:formatCode>0</c:formatCode>
                <c:ptCount val="109"/>
                <c:pt idx="0">
                  <c:v>67.932856616250604</c:v>
                </c:pt>
                <c:pt idx="1">
                  <c:v>70.385910388857994</c:v>
                </c:pt>
                <c:pt idx="2">
                  <c:v>71.968739131177401</c:v>
                </c:pt>
                <c:pt idx="3">
                  <c:v>70.479590804758203</c:v>
                </c:pt>
                <c:pt idx="4">
                  <c:v>70.361213688288302</c:v>
                </c:pt>
                <c:pt idx="5">
                  <c:v>73.492782610626094</c:v>
                </c:pt>
                <c:pt idx="6">
                  <c:v>77.642786199355001</c:v>
                </c:pt>
                <c:pt idx="7">
                  <c:v>79.365843559149695</c:v>
                </c:pt>
                <c:pt idx="8">
                  <c:v>79.269907849221198</c:v>
                </c:pt>
                <c:pt idx="9">
                  <c:v>79.465275118905097</c:v>
                </c:pt>
                <c:pt idx="10">
                  <c:v>81.431843065164401</c:v>
                </c:pt>
                <c:pt idx="11">
                  <c:v>84.394834678008294</c:v>
                </c:pt>
                <c:pt idx="12">
                  <c:v>86.909697991725906</c:v>
                </c:pt>
                <c:pt idx="13">
                  <c:v>87.504929360676499</c:v>
                </c:pt>
                <c:pt idx="14">
                  <c:v>87.833094728882102</c:v>
                </c:pt>
                <c:pt idx="15">
                  <c:v>90.716421126512898</c:v>
                </c:pt>
                <c:pt idx="16">
                  <c:v>94.678505754828706</c:v>
                </c:pt>
                <c:pt idx="17">
                  <c:v>98.083486371548702</c:v>
                </c:pt>
                <c:pt idx="18">
                  <c:v>99.534235362135405</c:v>
                </c:pt>
                <c:pt idx="19">
                  <c:v>100</c:v>
                </c:pt>
                <c:pt idx="20">
                  <c:v>101.479081764334</c:v>
                </c:pt>
                <c:pt idx="21">
                  <c:v>102.845540681676</c:v>
                </c:pt>
                <c:pt idx="22">
                  <c:v>102.785768601584</c:v>
                </c:pt>
                <c:pt idx="23">
                  <c:v>102.755355494135</c:v>
                </c:pt>
                <c:pt idx="24">
                  <c:v>103.821893426233</c:v>
                </c:pt>
                <c:pt idx="25">
                  <c:v>106.75896153279299</c:v>
                </c:pt>
                <c:pt idx="26">
                  <c:v>110.63274218082699</c:v>
                </c:pt>
                <c:pt idx="27">
                  <c:v>112.19539158065901</c:v>
                </c:pt>
                <c:pt idx="28">
                  <c:v>112.343124362453</c:v>
                </c:pt>
                <c:pt idx="29">
                  <c:v>113.588739244322</c:v>
                </c:pt>
                <c:pt idx="30">
                  <c:v>116.70639317813701</c:v>
                </c:pt>
                <c:pt idx="31">
                  <c:v>120.753910746099</c:v>
                </c:pt>
                <c:pt idx="32">
                  <c:v>126.840205598452</c:v>
                </c:pt>
                <c:pt idx="33">
                  <c:v>133.81194966289499</c:v>
                </c:pt>
                <c:pt idx="34">
                  <c:v>135.20603422748599</c:v>
                </c:pt>
                <c:pt idx="35">
                  <c:v>136.106295628189</c:v>
                </c:pt>
                <c:pt idx="36">
                  <c:v>143.83553726112501</c:v>
                </c:pt>
                <c:pt idx="37">
                  <c:v>152.84574461075201</c:v>
                </c:pt>
                <c:pt idx="38">
                  <c:v>156.21360779966801</c:v>
                </c:pt>
                <c:pt idx="39">
                  <c:v>158.38382164674701</c:v>
                </c:pt>
                <c:pt idx="40">
                  <c:v>163.53803170155601</c:v>
                </c:pt>
                <c:pt idx="41">
                  <c:v>168.46951626206501</c:v>
                </c:pt>
                <c:pt idx="42">
                  <c:v>171.39017880610299</c:v>
                </c:pt>
                <c:pt idx="43">
                  <c:v>173.240653339972</c:v>
                </c:pt>
                <c:pt idx="44">
                  <c:v>175.507832791532</c:v>
                </c:pt>
                <c:pt idx="45">
                  <c:v>178.56713162572001</c:v>
                </c:pt>
                <c:pt idx="46">
                  <c:v>179.129445043114</c:v>
                </c:pt>
                <c:pt idx="47">
                  <c:v>176.10911920336699</c:v>
                </c:pt>
                <c:pt idx="48">
                  <c:v>173.11671582041899</c:v>
                </c:pt>
                <c:pt idx="49">
                  <c:v>172.290719216735</c:v>
                </c:pt>
                <c:pt idx="50">
                  <c:v>166.29030247721701</c:v>
                </c:pt>
                <c:pt idx="51">
                  <c:v>154.878051195929</c:v>
                </c:pt>
                <c:pt idx="52">
                  <c:v>142.96586319588701</c:v>
                </c:pt>
                <c:pt idx="53">
                  <c:v>135.38949812077399</c:v>
                </c:pt>
                <c:pt idx="54">
                  <c:v>133.50666040821599</c:v>
                </c:pt>
                <c:pt idx="55">
                  <c:v>130.824081597457</c:v>
                </c:pt>
                <c:pt idx="56">
                  <c:v>128.156102851491</c:v>
                </c:pt>
                <c:pt idx="57">
                  <c:v>128.818739889618</c:v>
                </c:pt>
                <c:pt idx="58">
                  <c:v>125.228145914897</c:v>
                </c:pt>
                <c:pt idx="59">
                  <c:v>118.507173645207</c:v>
                </c:pt>
                <c:pt idx="60">
                  <c:v>118.535448837109</c:v>
                </c:pt>
                <c:pt idx="61">
                  <c:v>124.020601075388</c:v>
                </c:pt>
                <c:pt idx="62">
                  <c:v>123.884492868661</c:v>
                </c:pt>
                <c:pt idx="63">
                  <c:v>119.283697918115</c:v>
                </c:pt>
                <c:pt idx="64">
                  <c:v>118.68822315064899</c:v>
                </c:pt>
                <c:pt idx="65">
                  <c:v>120.826796387746</c:v>
                </c:pt>
                <c:pt idx="66">
                  <c:v>123.940917471547</c:v>
                </c:pt>
                <c:pt idx="67">
                  <c:v>124.791116042526</c:v>
                </c:pt>
                <c:pt idx="68">
                  <c:v>125.170115108646</c:v>
                </c:pt>
                <c:pt idx="69">
                  <c:v>128.849596721457</c:v>
                </c:pt>
                <c:pt idx="70">
                  <c:v>133.52659614005799</c:v>
                </c:pt>
                <c:pt idx="71">
                  <c:v>136.12452037155501</c:v>
                </c:pt>
                <c:pt idx="72">
                  <c:v>140.15254000137401</c:v>
                </c:pt>
                <c:pt idx="73">
                  <c:v>146.749774716888</c:v>
                </c:pt>
                <c:pt idx="74">
                  <c:v>150.48821165665501</c:v>
                </c:pt>
                <c:pt idx="75">
                  <c:v>151.559931320641</c:v>
                </c:pt>
                <c:pt idx="76">
                  <c:v>155.227286035822</c:v>
                </c:pt>
                <c:pt idx="77">
                  <c:v>161.95762551128601</c:v>
                </c:pt>
                <c:pt idx="78">
                  <c:v>164.61616075711399</c:v>
                </c:pt>
                <c:pt idx="79">
                  <c:v>164.09994669097199</c:v>
                </c:pt>
                <c:pt idx="80">
                  <c:v>169.904943011791</c:v>
                </c:pt>
                <c:pt idx="81">
                  <c:v>180.20120247647799</c:v>
                </c:pt>
                <c:pt idx="82">
                  <c:v>182.52878798479099</c:v>
                </c:pt>
                <c:pt idx="83">
                  <c:v>181.03743079390901</c:v>
                </c:pt>
                <c:pt idx="84">
                  <c:v>191.39659827482299</c:v>
                </c:pt>
                <c:pt idx="85">
                  <c:v>209.243530590239</c:v>
                </c:pt>
                <c:pt idx="86">
                  <c:v>213.34509193907601</c:v>
                </c:pt>
                <c:pt idx="87">
                  <c:v>208.75494983432401</c:v>
                </c:pt>
                <c:pt idx="88">
                  <c:v>212.21246347813499</c:v>
                </c:pt>
                <c:pt idx="89">
                  <c:v>219.064144994674</c:v>
                </c:pt>
                <c:pt idx="90">
                  <c:v>224.21243821988699</c:v>
                </c:pt>
                <c:pt idx="91">
                  <c:v>228.096728992896</c:v>
                </c:pt>
                <c:pt idx="92">
                  <c:v>232.94946668528701</c:v>
                </c:pt>
                <c:pt idx="93">
                  <c:v>236.720497789055</c:v>
                </c:pt>
                <c:pt idx="94">
                  <c:v>239.21379825305101</c:v>
                </c:pt>
                <c:pt idx="95">
                  <c:v>243.424607481012</c:v>
                </c:pt>
                <c:pt idx="96">
                  <c:v>250.11733229697799</c:v>
                </c:pt>
                <c:pt idx="97">
                  <c:v>256.464972470833</c:v>
                </c:pt>
                <c:pt idx="98">
                  <c:v>263.27267634330599</c:v>
                </c:pt>
                <c:pt idx="99">
                  <c:v>271.40985539097602</c:v>
                </c:pt>
                <c:pt idx="100">
                  <c:v>283.28260521219102</c:v>
                </c:pt>
                <c:pt idx="101">
                  <c:v>301.72036800044799</c:v>
                </c:pt>
                <c:pt idx="102">
                  <c:v>316.27371396027502</c:v>
                </c:pt>
                <c:pt idx="103">
                  <c:v>324.91125591749699</c:v>
                </c:pt>
                <c:pt idx="104">
                  <c:v>347.80790119078199</c:v>
                </c:pt>
                <c:pt idx="105">
                  <c:v>382.24435387248099</c:v>
                </c:pt>
                <c:pt idx="106">
                  <c:v>385.39354107342899</c:v>
                </c:pt>
                <c:pt idx="107">
                  <c:v>375.110569619709</c:v>
                </c:pt>
                <c:pt idx="108">
                  <c:v>376.15675544216299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36-467C-82CC-5089ABDE13F1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PropertyType!$P$7:$P$115</c:f>
              <c:numCache>
                <c:formatCode>[$-409]mmm\-yy;@</c:formatCode>
                <c:ptCount val="10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</c:numCache>
            </c:numRef>
          </c:xVal>
          <c:yVal>
            <c:numRef>
              <c:f>PropertyType!$S$7:$S$115</c:f>
              <c:numCache>
                <c:formatCode>0</c:formatCode>
                <c:ptCount val="109"/>
                <c:pt idx="0">
                  <c:v>68.768743180116701</c:v>
                </c:pt>
                <c:pt idx="1">
                  <c:v>67.372374518040203</c:v>
                </c:pt>
                <c:pt idx="2">
                  <c:v>69.367797828117702</c:v>
                </c:pt>
                <c:pt idx="3">
                  <c:v>74.099554012568404</c:v>
                </c:pt>
                <c:pt idx="4">
                  <c:v>76.040005842898907</c:v>
                </c:pt>
                <c:pt idx="5">
                  <c:v>76.497224277931295</c:v>
                </c:pt>
                <c:pt idx="6">
                  <c:v>79.001046779218299</c:v>
                </c:pt>
                <c:pt idx="7">
                  <c:v>82.076629215681706</c:v>
                </c:pt>
                <c:pt idx="8">
                  <c:v>83.396197865588206</c:v>
                </c:pt>
                <c:pt idx="9">
                  <c:v>84.476844201763797</c:v>
                </c:pt>
                <c:pt idx="10">
                  <c:v>84.846726093976898</c:v>
                </c:pt>
                <c:pt idx="11">
                  <c:v>85.330066358868294</c:v>
                </c:pt>
                <c:pt idx="12">
                  <c:v>87.620563923768998</c:v>
                </c:pt>
                <c:pt idx="13">
                  <c:v>91.3265340556176</c:v>
                </c:pt>
                <c:pt idx="14">
                  <c:v>94.096770626179705</c:v>
                </c:pt>
                <c:pt idx="15">
                  <c:v>94.860893133194494</c:v>
                </c:pt>
                <c:pt idx="16">
                  <c:v>95.853017409122899</c:v>
                </c:pt>
                <c:pt idx="17">
                  <c:v>97.862435679332705</c:v>
                </c:pt>
                <c:pt idx="18">
                  <c:v>99.1094805002637</c:v>
                </c:pt>
                <c:pt idx="19">
                  <c:v>100</c:v>
                </c:pt>
                <c:pt idx="20">
                  <c:v>102.21360920899799</c:v>
                </c:pt>
                <c:pt idx="21">
                  <c:v>105.33977723350399</c:v>
                </c:pt>
                <c:pt idx="22">
                  <c:v>107.476436504828</c:v>
                </c:pt>
                <c:pt idx="23">
                  <c:v>108.434485742359</c:v>
                </c:pt>
                <c:pt idx="24">
                  <c:v>109.84202289565</c:v>
                </c:pt>
                <c:pt idx="25">
                  <c:v>112.447781201789</c:v>
                </c:pt>
                <c:pt idx="26">
                  <c:v>116.536436859744</c:v>
                </c:pt>
                <c:pt idx="27">
                  <c:v>120.614312149751</c:v>
                </c:pt>
                <c:pt idx="28">
                  <c:v>124.807089825427</c:v>
                </c:pt>
                <c:pt idx="29">
                  <c:v>128.923415676254</c:v>
                </c:pt>
                <c:pt idx="30">
                  <c:v>132.61258102421999</c:v>
                </c:pt>
                <c:pt idx="31">
                  <c:v>137.75677041154299</c:v>
                </c:pt>
                <c:pt idx="32">
                  <c:v>145.05981202515301</c:v>
                </c:pt>
                <c:pt idx="33">
                  <c:v>152.01816054475199</c:v>
                </c:pt>
                <c:pt idx="34">
                  <c:v>155.269673681862</c:v>
                </c:pt>
                <c:pt idx="35">
                  <c:v>158.973343712375</c:v>
                </c:pt>
                <c:pt idx="36">
                  <c:v>169.528560436866</c:v>
                </c:pt>
                <c:pt idx="37">
                  <c:v>181.967174826236</c:v>
                </c:pt>
                <c:pt idx="38">
                  <c:v>182.83784448549</c:v>
                </c:pt>
                <c:pt idx="39">
                  <c:v>180.82138220056299</c:v>
                </c:pt>
                <c:pt idx="40">
                  <c:v>187.584633716741</c:v>
                </c:pt>
                <c:pt idx="41">
                  <c:v>193.77265661531999</c:v>
                </c:pt>
                <c:pt idx="42">
                  <c:v>189.973278068421</c:v>
                </c:pt>
                <c:pt idx="43">
                  <c:v>187.24888657649799</c:v>
                </c:pt>
                <c:pt idx="44">
                  <c:v>193.786275812426</c:v>
                </c:pt>
                <c:pt idx="45">
                  <c:v>198.893817251022</c:v>
                </c:pt>
                <c:pt idx="46">
                  <c:v>194.00291455764599</c:v>
                </c:pt>
                <c:pt idx="47">
                  <c:v>187.05275835218799</c:v>
                </c:pt>
                <c:pt idx="48">
                  <c:v>184.494532956721</c:v>
                </c:pt>
                <c:pt idx="49">
                  <c:v>181.79230335609699</c:v>
                </c:pt>
                <c:pt idx="50">
                  <c:v>169.69422671307501</c:v>
                </c:pt>
                <c:pt idx="51">
                  <c:v>156.90264204448999</c:v>
                </c:pt>
                <c:pt idx="52">
                  <c:v>151.74894052079699</c:v>
                </c:pt>
                <c:pt idx="53">
                  <c:v>149.229646679735</c:v>
                </c:pt>
                <c:pt idx="54">
                  <c:v>145.97086591961499</c:v>
                </c:pt>
                <c:pt idx="55">
                  <c:v>141.63855798935001</c:v>
                </c:pt>
                <c:pt idx="56">
                  <c:v>137.161618805828</c:v>
                </c:pt>
                <c:pt idx="57">
                  <c:v>132.02708563559401</c:v>
                </c:pt>
                <c:pt idx="58">
                  <c:v>131.968431334088</c:v>
                </c:pt>
                <c:pt idx="59">
                  <c:v>133.81281537729501</c:v>
                </c:pt>
                <c:pt idx="60">
                  <c:v>131.84924873841001</c:v>
                </c:pt>
                <c:pt idx="61">
                  <c:v>129.86173256527101</c:v>
                </c:pt>
                <c:pt idx="62">
                  <c:v>130.367787541806</c:v>
                </c:pt>
                <c:pt idx="63">
                  <c:v>131.05627696719</c:v>
                </c:pt>
                <c:pt idx="64">
                  <c:v>131.186680536127</c:v>
                </c:pt>
                <c:pt idx="65">
                  <c:v>133.0657065643</c:v>
                </c:pt>
                <c:pt idx="66">
                  <c:v>136.207095799211</c:v>
                </c:pt>
                <c:pt idx="67">
                  <c:v>138.00933917317801</c:v>
                </c:pt>
                <c:pt idx="68">
                  <c:v>141.037227438087</c:v>
                </c:pt>
                <c:pt idx="69">
                  <c:v>148.403784079856</c:v>
                </c:pt>
                <c:pt idx="70">
                  <c:v>151.79212944209999</c:v>
                </c:pt>
                <c:pt idx="71">
                  <c:v>150.39817917156199</c:v>
                </c:pt>
                <c:pt idx="72">
                  <c:v>153.07059756690501</c:v>
                </c:pt>
                <c:pt idx="73">
                  <c:v>159.746685902134</c:v>
                </c:pt>
                <c:pt idx="74">
                  <c:v>164.427135061575</c:v>
                </c:pt>
                <c:pt idx="75">
                  <c:v>165.94060447823099</c:v>
                </c:pt>
                <c:pt idx="76">
                  <c:v>168.82881138082899</c:v>
                </c:pt>
                <c:pt idx="77">
                  <c:v>172.40474595428901</c:v>
                </c:pt>
                <c:pt idx="78">
                  <c:v>173.826632791224</c:v>
                </c:pt>
                <c:pt idx="79">
                  <c:v>175.06147167713499</c:v>
                </c:pt>
                <c:pt idx="80">
                  <c:v>178.87233283714099</c:v>
                </c:pt>
                <c:pt idx="81">
                  <c:v>183.943657971985</c:v>
                </c:pt>
                <c:pt idx="82">
                  <c:v>188.78927812638301</c:v>
                </c:pt>
                <c:pt idx="83">
                  <c:v>193.20647774526</c:v>
                </c:pt>
                <c:pt idx="84">
                  <c:v>199.54210182571299</c:v>
                </c:pt>
                <c:pt idx="85">
                  <c:v>207.557675818728</c:v>
                </c:pt>
                <c:pt idx="86">
                  <c:v>210.114305711263</c:v>
                </c:pt>
                <c:pt idx="87">
                  <c:v>208.488887359198</c:v>
                </c:pt>
                <c:pt idx="88">
                  <c:v>208.30514983406701</c:v>
                </c:pt>
                <c:pt idx="89">
                  <c:v>209.074955771258</c:v>
                </c:pt>
                <c:pt idx="90">
                  <c:v>211.24770983351701</c:v>
                </c:pt>
                <c:pt idx="91">
                  <c:v>213.082969600946</c:v>
                </c:pt>
                <c:pt idx="92">
                  <c:v>213.386438973217</c:v>
                </c:pt>
                <c:pt idx="93">
                  <c:v>214.72027990854599</c:v>
                </c:pt>
                <c:pt idx="94">
                  <c:v>216.868655583757</c:v>
                </c:pt>
                <c:pt idx="95">
                  <c:v>218.30925010456801</c:v>
                </c:pt>
                <c:pt idx="96">
                  <c:v>217.652789590342</c:v>
                </c:pt>
                <c:pt idx="97">
                  <c:v>213.975367971559</c:v>
                </c:pt>
                <c:pt idx="98">
                  <c:v>216.82407729372599</c:v>
                </c:pt>
                <c:pt idx="99">
                  <c:v>226.13481111695799</c:v>
                </c:pt>
                <c:pt idx="100">
                  <c:v>235.80881169158701</c:v>
                </c:pt>
                <c:pt idx="101">
                  <c:v>248.29220538533599</c:v>
                </c:pt>
                <c:pt idx="102">
                  <c:v>257.75200637927497</c:v>
                </c:pt>
                <c:pt idx="103">
                  <c:v>261.52081962809501</c:v>
                </c:pt>
                <c:pt idx="104">
                  <c:v>267.49577909811501</c:v>
                </c:pt>
                <c:pt idx="105">
                  <c:v>276.13133650252701</c:v>
                </c:pt>
                <c:pt idx="106">
                  <c:v>277.36545049619201</c:v>
                </c:pt>
                <c:pt idx="107">
                  <c:v>275.87390945556899</c:v>
                </c:pt>
                <c:pt idx="108">
                  <c:v>277.477529118044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636-467C-82CC-5089ABDE13F1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PropertyType!$P$7:$P$115</c:f>
              <c:numCache>
                <c:formatCode>[$-409]mmm\-yy;@</c:formatCode>
                <c:ptCount val="10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</c:numCache>
            </c:numRef>
          </c:xVal>
          <c:yVal>
            <c:numRef>
              <c:f>PropertyType!$T$7:$T$115</c:f>
              <c:numCache>
                <c:formatCode>0</c:formatCode>
                <c:ptCount val="109"/>
                <c:pt idx="0">
                  <c:v>62.374564430291699</c:v>
                </c:pt>
                <c:pt idx="1">
                  <c:v>63.079752621519702</c:v>
                </c:pt>
                <c:pt idx="2">
                  <c:v>64.154804934937303</c:v>
                </c:pt>
                <c:pt idx="3">
                  <c:v>65.211966644437993</c:v>
                </c:pt>
                <c:pt idx="4">
                  <c:v>67.765022771741897</c:v>
                </c:pt>
                <c:pt idx="5">
                  <c:v>71.072417308194105</c:v>
                </c:pt>
                <c:pt idx="6">
                  <c:v>72.672729218145903</c:v>
                </c:pt>
                <c:pt idx="7">
                  <c:v>73.4064024102275</c:v>
                </c:pt>
                <c:pt idx="8">
                  <c:v>74.9339193399843</c:v>
                </c:pt>
                <c:pt idx="9">
                  <c:v>77.376163053252299</c:v>
                </c:pt>
                <c:pt idx="10">
                  <c:v>80.150256273629495</c:v>
                </c:pt>
                <c:pt idx="11">
                  <c:v>82.569456335869901</c:v>
                </c:pt>
                <c:pt idx="12">
                  <c:v>84.944110706716302</c:v>
                </c:pt>
                <c:pt idx="13">
                  <c:v>86.900749103327399</c:v>
                </c:pt>
                <c:pt idx="14">
                  <c:v>88.757652160927805</c:v>
                </c:pt>
                <c:pt idx="15">
                  <c:v>91.460286117788897</c:v>
                </c:pt>
                <c:pt idx="16">
                  <c:v>95.972314728997503</c:v>
                </c:pt>
                <c:pt idx="17">
                  <c:v>100.656366372395</c:v>
                </c:pt>
                <c:pt idx="18">
                  <c:v>100.61202272865999</c:v>
                </c:pt>
                <c:pt idx="19">
                  <c:v>100</c:v>
                </c:pt>
                <c:pt idx="20">
                  <c:v>104.35026872722401</c:v>
                </c:pt>
                <c:pt idx="21">
                  <c:v>110.37518827356401</c:v>
                </c:pt>
                <c:pt idx="22">
                  <c:v>112.877948944159</c:v>
                </c:pt>
                <c:pt idx="23">
                  <c:v>113.682678705629</c:v>
                </c:pt>
                <c:pt idx="24">
                  <c:v>117.290371702771</c:v>
                </c:pt>
                <c:pt idx="25">
                  <c:v>122.80220215512399</c:v>
                </c:pt>
                <c:pt idx="26">
                  <c:v>127.924274430466</c:v>
                </c:pt>
                <c:pt idx="27">
                  <c:v>131.609538287617</c:v>
                </c:pt>
                <c:pt idx="28">
                  <c:v>135.88321205197499</c:v>
                </c:pt>
                <c:pt idx="29">
                  <c:v>140.899114612662</c:v>
                </c:pt>
                <c:pt idx="30">
                  <c:v>143.97410804880701</c:v>
                </c:pt>
                <c:pt idx="31">
                  <c:v>147.04068547951101</c:v>
                </c:pt>
                <c:pt idx="32">
                  <c:v>154.04165153973699</c:v>
                </c:pt>
                <c:pt idx="33">
                  <c:v>162.75712830615899</c:v>
                </c:pt>
                <c:pt idx="34">
                  <c:v>166.822053045015</c:v>
                </c:pt>
                <c:pt idx="35">
                  <c:v>168.573203250278</c:v>
                </c:pt>
                <c:pt idx="36">
                  <c:v>174.60941845027099</c:v>
                </c:pt>
                <c:pt idx="37">
                  <c:v>184.29968968551901</c:v>
                </c:pt>
                <c:pt idx="38">
                  <c:v>190.44770841747101</c:v>
                </c:pt>
                <c:pt idx="39">
                  <c:v>191.13215484573701</c:v>
                </c:pt>
                <c:pt idx="40">
                  <c:v>190.71061355121799</c:v>
                </c:pt>
                <c:pt idx="41">
                  <c:v>189.45462460916599</c:v>
                </c:pt>
                <c:pt idx="42">
                  <c:v>187.10729053598601</c:v>
                </c:pt>
                <c:pt idx="43">
                  <c:v>187.305249998356</c:v>
                </c:pt>
                <c:pt idx="44">
                  <c:v>192.41271702816101</c:v>
                </c:pt>
                <c:pt idx="45">
                  <c:v>197.177057600334</c:v>
                </c:pt>
                <c:pt idx="46">
                  <c:v>190.118113190694</c:v>
                </c:pt>
                <c:pt idx="47">
                  <c:v>179.52681460911</c:v>
                </c:pt>
                <c:pt idx="48">
                  <c:v>175.976834202871</c:v>
                </c:pt>
                <c:pt idx="49">
                  <c:v>174.881061503041</c:v>
                </c:pt>
                <c:pt idx="50">
                  <c:v>167.18432930435901</c:v>
                </c:pt>
                <c:pt idx="51">
                  <c:v>157.348600102999</c:v>
                </c:pt>
                <c:pt idx="52">
                  <c:v>149.37231857256299</c:v>
                </c:pt>
                <c:pt idx="53">
                  <c:v>138.23561358515801</c:v>
                </c:pt>
                <c:pt idx="54">
                  <c:v>128.73254990483699</c:v>
                </c:pt>
                <c:pt idx="55">
                  <c:v>125.64490582322099</c:v>
                </c:pt>
                <c:pt idx="56">
                  <c:v>126.650131891863</c:v>
                </c:pt>
                <c:pt idx="57">
                  <c:v>126.23742842569099</c:v>
                </c:pt>
                <c:pt idx="58">
                  <c:v>126.084903583356</c:v>
                </c:pt>
                <c:pt idx="59">
                  <c:v>128.22853996270101</c:v>
                </c:pt>
                <c:pt idx="60">
                  <c:v>132.15597670838901</c:v>
                </c:pt>
                <c:pt idx="61">
                  <c:v>137.05477987287901</c:v>
                </c:pt>
                <c:pt idx="62">
                  <c:v>141.41257062790399</c:v>
                </c:pt>
                <c:pt idx="63">
                  <c:v>144.119825102535</c:v>
                </c:pt>
                <c:pt idx="64">
                  <c:v>146.23030394084</c:v>
                </c:pt>
                <c:pt idx="65">
                  <c:v>149.99391403251599</c:v>
                </c:pt>
                <c:pt idx="66">
                  <c:v>155.532443451489</c:v>
                </c:pt>
                <c:pt idx="67">
                  <c:v>159.69464445320801</c:v>
                </c:pt>
                <c:pt idx="68">
                  <c:v>163.44857558012501</c:v>
                </c:pt>
                <c:pt idx="69">
                  <c:v>170.44991130047401</c:v>
                </c:pt>
                <c:pt idx="70">
                  <c:v>177.30857661108999</c:v>
                </c:pt>
                <c:pt idx="71">
                  <c:v>181.06527437379501</c:v>
                </c:pt>
                <c:pt idx="72">
                  <c:v>187.25421006780601</c:v>
                </c:pt>
                <c:pt idx="73">
                  <c:v>198.13203689877699</c:v>
                </c:pt>
                <c:pt idx="74">
                  <c:v>203.556877531065</c:v>
                </c:pt>
                <c:pt idx="75">
                  <c:v>203.36895053916501</c:v>
                </c:pt>
                <c:pt idx="76">
                  <c:v>208.77255095034499</c:v>
                </c:pt>
                <c:pt idx="77">
                  <c:v>220.54047898034599</c:v>
                </c:pt>
                <c:pt idx="78">
                  <c:v>226.056083576948</c:v>
                </c:pt>
                <c:pt idx="79">
                  <c:v>225.58700861333901</c:v>
                </c:pt>
                <c:pt idx="80">
                  <c:v>233.019492955316</c:v>
                </c:pt>
                <c:pt idx="81">
                  <c:v>247.908092918856</c:v>
                </c:pt>
                <c:pt idx="82">
                  <c:v>254.93487833655399</c:v>
                </c:pt>
                <c:pt idx="83">
                  <c:v>254.58719969690401</c:v>
                </c:pt>
                <c:pt idx="84">
                  <c:v>262.74623721953202</c:v>
                </c:pt>
                <c:pt idx="85">
                  <c:v>276.70933459350101</c:v>
                </c:pt>
                <c:pt idx="86">
                  <c:v>280.17978851033598</c:v>
                </c:pt>
                <c:pt idx="87">
                  <c:v>278.12572563791798</c:v>
                </c:pt>
                <c:pt idx="88">
                  <c:v>287.89566836319602</c:v>
                </c:pt>
                <c:pt idx="89">
                  <c:v>304.45843051055198</c:v>
                </c:pt>
                <c:pt idx="90">
                  <c:v>308.61876183982599</c:v>
                </c:pt>
                <c:pt idx="91">
                  <c:v>305.62757466643501</c:v>
                </c:pt>
                <c:pt idx="92">
                  <c:v>311.38387891122198</c:v>
                </c:pt>
                <c:pt idx="93">
                  <c:v>323.94219223339098</c:v>
                </c:pt>
                <c:pt idx="94">
                  <c:v>335.832033630588</c:v>
                </c:pt>
                <c:pt idx="95">
                  <c:v>340.49706224799399</c:v>
                </c:pt>
                <c:pt idx="96">
                  <c:v>340.53651542489803</c:v>
                </c:pt>
                <c:pt idx="97">
                  <c:v>342.03871319625603</c:v>
                </c:pt>
                <c:pt idx="98">
                  <c:v>356.61737145715898</c:v>
                </c:pt>
                <c:pt idx="99">
                  <c:v>374.09929475223799</c:v>
                </c:pt>
                <c:pt idx="100">
                  <c:v>389.00454952842898</c:v>
                </c:pt>
                <c:pt idx="101">
                  <c:v>416.15218623118102</c:v>
                </c:pt>
                <c:pt idx="102">
                  <c:v>440.98472234711699</c:v>
                </c:pt>
                <c:pt idx="103">
                  <c:v>451.58902150952298</c:v>
                </c:pt>
                <c:pt idx="104">
                  <c:v>471.87807970423501</c:v>
                </c:pt>
                <c:pt idx="105">
                  <c:v>502.92064464726599</c:v>
                </c:pt>
                <c:pt idx="106">
                  <c:v>490.40095591775599</c:v>
                </c:pt>
                <c:pt idx="107">
                  <c:v>467.43647284868001</c:v>
                </c:pt>
                <c:pt idx="108">
                  <c:v>456.93089316281998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636-467C-82CC-5089ABDE1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5077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PropertyType!$P$15:$P$115</c:f>
              <c:numCache>
                <c:formatCode>[$-409]mmm\-yy;@</c:formatCode>
                <c:ptCount val="101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  <c:pt idx="95">
                  <c:v>44561</c:v>
                </c:pt>
                <c:pt idx="96">
                  <c:v>44651</c:v>
                </c:pt>
                <c:pt idx="97">
                  <c:v>44742</c:v>
                </c:pt>
                <c:pt idx="98">
                  <c:v>44834</c:v>
                </c:pt>
                <c:pt idx="99">
                  <c:v>44926</c:v>
                </c:pt>
                <c:pt idx="100">
                  <c:v>45016</c:v>
                </c:pt>
              </c:numCache>
            </c:numRef>
          </c:xVal>
          <c:yVal>
            <c:numRef>
              <c:f>PropertyType!$U$15:$U$115</c:f>
              <c:numCache>
                <c:formatCode>0</c:formatCode>
                <c:ptCount val="101"/>
                <c:pt idx="0">
                  <c:v>75.435805060773106</c:v>
                </c:pt>
                <c:pt idx="1">
                  <c:v>73.827177579605504</c:v>
                </c:pt>
                <c:pt idx="2">
                  <c:v>74.830502037728195</c:v>
                </c:pt>
                <c:pt idx="3">
                  <c:v>78.689370746337701</c:v>
                </c:pt>
                <c:pt idx="4">
                  <c:v>81.914140168806696</c:v>
                </c:pt>
                <c:pt idx="5">
                  <c:v>85.896557913368994</c:v>
                </c:pt>
                <c:pt idx="6">
                  <c:v>89.339624821590107</c:v>
                </c:pt>
                <c:pt idx="7">
                  <c:v>89.828126674813404</c:v>
                </c:pt>
                <c:pt idx="8">
                  <c:v>94.030983570132605</c:v>
                </c:pt>
                <c:pt idx="9">
                  <c:v>96.122091145515398</c:v>
                </c:pt>
                <c:pt idx="10">
                  <c:v>97.667469227642499</c:v>
                </c:pt>
                <c:pt idx="11">
                  <c:v>100</c:v>
                </c:pt>
                <c:pt idx="12">
                  <c:v>100.10981881327</c:v>
                </c:pt>
                <c:pt idx="13">
                  <c:v>103.03296399671299</c:v>
                </c:pt>
                <c:pt idx="14">
                  <c:v>103.416921018693</c:v>
                </c:pt>
                <c:pt idx="15">
                  <c:v>105.626317453132</c:v>
                </c:pt>
                <c:pt idx="16">
                  <c:v>109.109726708164</c:v>
                </c:pt>
                <c:pt idx="17">
                  <c:v>112.014096106048</c:v>
                </c:pt>
                <c:pt idx="18">
                  <c:v>116.982221782049</c:v>
                </c:pt>
                <c:pt idx="19">
                  <c:v>121.936837905887</c:v>
                </c:pt>
                <c:pt idx="20">
                  <c:v>128.689345652996</c:v>
                </c:pt>
                <c:pt idx="21">
                  <c:v>132.15823031110401</c:v>
                </c:pt>
                <c:pt idx="22">
                  <c:v>135.086560036344</c:v>
                </c:pt>
                <c:pt idx="23">
                  <c:v>135.97770141459901</c:v>
                </c:pt>
                <c:pt idx="24">
                  <c:v>142.557842466453</c:v>
                </c:pt>
                <c:pt idx="25">
                  <c:v>152.02707650721601</c:v>
                </c:pt>
                <c:pt idx="26">
                  <c:v>165.77379246663199</c:v>
                </c:pt>
                <c:pt idx="27">
                  <c:v>169.83835596050801</c:v>
                </c:pt>
                <c:pt idx="28">
                  <c:v>188.47496729398699</c:v>
                </c:pt>
                <c:pt idx="29">
                  <c:v>198.925577439656</c:v>
                </c:pt>
                <c:pt idx="30">
                  <c:v>203.02497542344699</c:v>
                </c:pt>
                <c:pt idx="31">
                  <c:v>217.78702898726101</c:v>
                </c:pt>
                <c:pt idx="32">
                  <c:v>212.39333779391001</c:v>
                </c:pt>
                <c:pt idx="33">
                  <c:v>215.37243269725801</c:v>
                </c:pt>
                <c:pt idx="34">
                  <c:v>218.97372547696901</c:v>
                </c:pt>
                <c:pt idx="35">
                  <c:v>219.71637992204799</c:v>
                </c:pt>
                <c:pt idx="36">
                  <c:v>219.210193811686</c:v>
                </c:pt>
                <c:pt idx="37">
                  <c:v>218.19011392534901</c:v>
                </c:pt>
                <c:pt idx="38">
                  <c:v>219.00851413102799</c:v>
                </c:pt>
                <c:pt idx="39">
                  <c:v>223.68176392922399</c:v>
                </c:pt>
                <c:pt idx="40">
                  <c:v>214.10015811223499</c:v>
                </c:pt>
                <c:pt idx="41">
                  <c:v>201.706996162118</c:v>
                </c:pt>
                <c:pt idx="42">
                  <c:v>189.12788158334101</c:v>
                </c:pt>
                <c:pt idx="43">
                  <c:v>170.22018507004501</c:v>
                </c:pt>
                <c:pt idx="44">
                  <c:v>163.31533786564799</c:v>
                </c:pt>
                <c:pt idx="45">
                  <c:v>155.11396194077901</c:v>
                </c:pt>
                <c:pt idx="46">
                  <c:v>148.540905997089</c:v>
                </c:pt>
                <c:pt idx="47">
                  <c:v>143.71621599077099</c:v>
                </c:pt>
                <c:pt idx="48">
                  <c:v>137.02068441792099</c:v>
                </c:pt>
                <c:pt idx="49">
                  <c:v>135.95398916017399</c:v>
                </c:pt>
                <c:pt idx="50">
                  <c:v>132.94915971776899</c:v>
                </c:pt>
                <c:pt idx="51">
                  <c:v>130.849785077273</c:v>
                </c:pt>
                <c:pt idx="52">
                  <c:v>131.612711763433</c:v>
                </c:pt>
                <c:pt idx="53">
                  <c:v>127.738920416356</c:v>
                </c:pt>
                <c:pt idx="54">
                  <c:v>125.92311707381801</c:v>
                </c:pt>
                <c:pt idx="55">
                  <c:v>128.53122542119499</c:v>
                </c:pt>
                <c:pt idx="56">
                  <c:v>126.157044141424</c:v>
                </c:pt>
                <c:pt idx="57">
                  <c:v>124.622036684286</c:v>
                </c:pt>
                <c:pt idx="58">
                  <c:v>128.46331102552799</c:v>
                </c:pt>
                <c:pt idx="59">
                  <c:v>128.90731105304499</c:v>
                </c:pt>
                <c:pt idx="60">
                  <c:v>128.56030227604799</c:v>
                </c:pt>
                <c:pt idx="61">
                  <c:v>131.37439550370601</c:v>
                </c:pt>
                <c:pt idx="62">
                  <c:v>130.39242202772499</c:v>
                </c:pt>
                <c:pt idx="63">
                  <c:v>135.453865421855</c:v>
                </c:pt>
                <c:pt idx="64">
                  <c:v>139.321031423916</c:v>
                </c:pt>
                <c:pt idx="65">
                  <c:v>143.99256063001599</c:v>
                </c:pt>
                <c:pt idx="66">
                  <c:v>150.780313934395</c:v>
                </c:pt>
                <c:pt idx="67">
                  <c:v>158.66270370077601</c:v>
                </c:pt>
                <c:pt idx="68">
                  <c:v>161.12262970949499</c:v>
                </c:pt>
                <c:pt idx="69">
                  <c:v>165.602187092983</c:v>
                </c:pt>
                <c:pt idx="70">
                  <c:v>166.33349605526999</c:v>
                </c:pt>
                <c:pt idx="71">
                  <c:v>171.42668394378299</c:v>
                </c:pt>
                <c:pt idx="72">
                  <c:v>175.287891880475</c:v>
                </c:pt>
                <c:pt idx="73">
                  <c:v>180.33085903508299</c:v>
                </c:pt>
                <c:pt idx="74">
                  <c:v>188.11672516129201</c:v>
                </c:pt>
                <c:pt idx="75">
                  <c:v>193.91189894631901</c:v>
                </c:pt>
                <c:pt idx="76">
                  <c:v>199.98208117127501</c:v>
                </c:pt>
                <c:pt idx="77">
                  <c:v>209.707073123306</c:v>
                </c:pt>
                <c:pt idx="78">
                  <c:v>219.98876850515001</c:v>
                </c:pt>
                <c:pt idx="79">
                  <c:v>236.817546116876</c:v>
                </c:pt>
                <c:pt idx="80">
                  <c:v>244.02080151091599</c:v>
                </c:pt>
                <c:pt idx="81">
                  <c:v>244.92288352340401</c:v>
                </c:pt>
                <c:pt idx="82">
                  <c:v>244.36032685858299</c:v>
                </c:pt>
                <c:pt idx="83">
                  <c:v>243.70737932687601</c:v>
                </c:pt>
                <c:pt idx="84">
                  <c:v>242.32532871498901</c:v>
                </c:pt>
                <c:pt idx="85">
                  <c:v>255.29391010318199</c:v>
                </c:pt>
                <c:pt idx="86">
                  <c:v>263.09533832582099</c:v>
                </c:pt>
                <c:pt idx="87">
                  <c:v>275.69199458801597</c:v>
                </c:pt>
                <c:pt idx="88">
                  <c:v>284.946843191298</c:v>
                </c:pt>
                <c:pt idx="89">
                  <c:v>287.60490207962602</c:v>
                </c:pt>
                <c:pt idx="90">
                  <c:v>299.17598808050599</c:v>
                </c:pt>
                <c:pt idx="91">
                  <c:v>320.12202730137398</c:v>
                </c:pt>
                <c:pt idx="92">
                  <c:v>321.894896679385</c:v>
                </c:pt>
                <c:pt idx="93">
                  <c:v>336.75418472207099</c:v>
                </c:pt>
                <c:pt idx="94">
                  <c:v>345.38995911741699</c:v>
                </c:pt>
                <c:pt idx="95">
                  <c:v>355.26498958990402</c:v>
                </c:pt>
                <c:pt idx="96">
                  <c:v>363.00042133139101</c:v>
                </c:pt>
                <c:pt idx="97">
                  <c:v>382.63451839657398</c:v>
                </c:pt>
                <c:pt idx="98">
                  <c:v>399.10973036017498</c:v>
                </c:pt>
                <c:pt idx="99">
                  <c:v>399.55843133629099</c:v>
                </c:pt>
                <c:pt idx="100">
                  <c:v>415.84702319334002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AD-4C2D-9667-3F0399763296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PropertyType!$P$15:$P$115</c:f>
              <c:numCache>
                <c:formatCode>[$-409]mmm\-yy;@</c:formatCode>
                <c:ptCount val="101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  <c:pt idx="95">
                  <c:v>44561</c:v>
                </c:pt>
                <c:pt idx="96">
                  <c:v>44651</c:v>
                </c:pt>
                <c:pt idx="97">
                  <c:v>44742</c:v>
                </c:pt>
                <c:pt idx="98">
                  <c:v>44834</c:v>
                </c:pt>
                <c:pt idx="99">
                  <c:v>44926</c:v>
                </c:pt>
                <c:pt idx="100">
                  <c:v>45016</c:v>
                </c:pt>
              </c:numCache>
            </c:numRef>
          </c:xVal>
          <c:yVal>
            <c:numRef>
              <c:f>PropertyType!$V$15:$V$115</c:f>
              <c:numCache>
                <c:formatCode>0</c:formatCode>
                <c:ptCount val="101"/>
                <c:pt idx="0">
                  <c:v>86.771701223532006</c:v>
                </c:pt>
                <c:pt idx="1">
                  <c:v>84.650810930762105</c:v>
                </c:pt>
                <c:pt idx="2">
                  <c:v>84.909178542510901</c:v>
                </c:pt>
                <c:pt idx="3">
                  <c:v>82.079421653720203</c:v>
                </c:pt>
                <c:pt idx="4">
                  <c:v>88.088622675707796</c:v>
                </c:pt>
                <c:pt idx="5">
                  <c:v>89.019816722306999</c:v>
                </c:pt>
                <c:pt idx="6">
                  <c:v>86.931620629026298</c:v>
                </c:pt>
                <c:pt idx="7">
                  <c:v>90.991798477430393</c:v>
                </c:pt>
                <c:pt idx="8">
                  <c:v>90.292360508864107</c:v>
                </c:pt>
                <c:pt idx="9">
                  <c:v>94.069367036501802</c:v>
                </c:pt>
                <c:pt idx="10">
                  <c:v>98.172197819208705</c:v>
                </c:pt>
                <c:pt idx="11">
                  <c:v>100</c:v>
                </c:pt>
                <c:pt idx="12">
                  <c:v>100.593925862964</c:v>
                </c:pt>
                <c:pt idx="13">
                  <c:v>98.8576715349853</c:v>
                </c:pt>
                <c:pt idx="14">
                  <c:v>99.814946581855494</c:v>
                </c:pt>
                <c:pt idx="15">
                  <c:v>98.023738090170397</c:v>
                </c:pt>
                <c:pt idx="16">
                  <c:v>99.806438916022699</c:v>
                </c:pt>
                <c:pt idx="17">
                  <c:v>100.672207285951</c:v>
                </c:pt>
                <c:pt idx="18">
                  <c:v>101.431143603888</c:v>
                </c:pt>
                <c:pt idx="19">
                  <c:v>103.11752984445801</c:v>
                </c:pt>
                <c:pt idx="20">
                  <c:v>103.958705125596</c:v>
                </c:pt>
                <c:pt idx="21">
                  <c:v>105.94715441127801</c:v>
                </c:pt>
                <c:pt idx="22">
                  <c:v>108.001673375778</c:v>
                </c:pt>
                <c:pt idx="23">
                  <c:v>112.115998941388</c:v>
                </c:pt>
                <c:pt idx="24">
                  <c:v>115.530989603592</c:v>
                </c:pt>
                <c:pt idx="25">
                  <c:v>120.619443700424</c:v>
                </c:pt>
                <c:pt idx="26">
                  <c:v>127.318609004264</c:v>
                </c:pt>
                <c:pt idx="27">
                  <c:v>128.126720497169</c:v>
                </c:pt>
                <c:pt idx="28">
                  <c:v>135.59434623806899</c:v>
                </c:pt>
                <c:pt idx="29">
                  <c:v>140.21513803155</c:v>
                </c:pt>
                <c:pt idx="30">
                  <c:v>142.79890339291299</c:v>
                </c:pt>
                <c:pt idx="31">
                  <c:v>150.67052930979</c:v>
                </c:pt>
                <c:pt idx="32">
                  <c:v>148.15295925269299</c:v>
                </c:pt>
                <c:pt idx="33">
                  <c:v>148.065183875006</c:v>
                </c:pt>
                <c:pt idx="34">
                  <c:v>151.42279413705899</c:v>
                </c:pt>
                <c:pt idx="35">
                  <c:v>153.52012017393</c:v>
                </c:pt>
                <c:pt idx="36">
                  <c:v>158.61643007447901</c:v>
                </c:pt>
                <c:pt idx="37">
                  <c:v>167.16572807928301</c:v>
                </c:pt>
                <c:pt idx="38">
                  <c:v>172.88295522732901</c:v>
                </c:pt>
                <c:pt idx="39">
                  <c:v>172.489298274942</c:v>
                </c:pt>
                <c:pt idx="40">
                  <c:v>172.286288722298</c:v>
                </c:pt>
                <c:pt idx="41">
                  <c:v>161.34552558650799</c:v>
                </c:pt>
                <c:pt idx="42">
                  <c:v>151.49031829729199</c:v>
                </c:pt>
                <c:pt idx="43">
                  <c:v>149.60994432226499</c:v>
                </c:pt>
                <c:pt idx="44">
                  <c:v>136.604151830885</c:v>
                </c:pt>
                <c:pt idx="45">
                  <c:v>126.019971155147</c:v>
                </c:pt>
                <c:pt idx="46">
                  <c:v>113.760594831429</c:v>
                </c:pt>
                <c:pt idx="47">
                  <c:v>99.999860282863295</c:v>
                </c:pt>
                <c:pt idx="48">
                  <c:v>99.469681999213506</c:v>
                </c:pt>
                <c:pt idx="49">
                  <c:v>97.321463782938096</c:v>
                </c:pt>
                <c:pt idx="50">
                  <c:v>99.179870145942999</c:v>
                </c:pt>
                <c:pt idx="51">
                  <c:v>101.286418142096</c:v>
                </c:pt>
                <c:pt idx="52">
                  <c:v>100.04073779898199</c:v>
                </c:pt>
                <c:pt idx="53">
                  <c:v>100.90229194250701</c:v>
                </c:pt>
                <c:pt idx="54">
                  <c:v>102.78883126376</c:v>
                </c:pt>
                <c:pt idx="55">
                  <c:v>102.351204190575</c:v>
                </c:pt>
                <c:pt idx="56">
                  <c:v>103.85374065287</c:v>
                </c:pt>
                <c:pt idx="57">
                  <c:v>104.879672408506</c:v>
                </c:pt>
                <c:pt idx="58">
                  <c:v>104.979690574038</c:v>
                </c:pt>
                <c:pt idx="59">
                  <c:v>109.801331857101</c:v>
                </c:pt>
                <c:pt idx="60">
                  <c:v>113.690428960362</c:v>
                </c:pt>
                <c:pt idx="61">
                  <c:v>114.909492971251</c:v>
                </c:pt>
                <c:pt idx="62">
                  <c:v>116.86205053443</c:v>
                </c:pt>
                <c:pt idx="63">
                  <c:v>116.35488760761601</c:v>
                </c:pt>
                <c:pt idx="64">
                  <c:v>119.94982092750099</c:v>
                </c:pt>
                <c:pt idx="65">
                  <c:v>125.894773444004</c:v>
                </c:pt>
                <c:pt idx="66">
                  <c:v>131.52149785399999</c:v>
                </c:pt>
                <c:pt idx="67">
                  <c:v>138.88087556059199</c:v>
                </c:pt>
                <c:pt idx="68">
                  <c:v>139.363456986279</c:v>
                </c:pt>
                <c:pt idx="69">
                  <c:v>140.46205648735199</c:v>
                </c:pt>
                <c:pt idx="70">
                  <c:v>146.064275712284</c:v>
                </c:pt>
                <c:pt idx="71">
                  <c:v>151.41175817727699</c:v>
                </c:pt>
                <c:pt idx="72">
                  <c:v>153.90526363787001</c:v>
                </c:pt>
                <c:pt idx="73">
                  <c:v>160.51399218676499</c:v>
                </c:pt>
                <c:pt idx="74">
                  <c:v>162.34356160613299</c:v>
                </c:pt>
                <c:pt idx="75">
                  <c:v>165.401838394723</c:v>
                </c:pt>
                <c:pt idx="76">
                  <c:v>171.613896492766</c:v>
                </c:pt>
                <c:pt idx="77">
                  <c:v>172.85747640915</c:v>
                </c:pt>
                <c:pt idx="78">
                  <c:v>176.99539573068901</c:v>
                </c:pt>
                <c:pt idx="79">
                  <c:v>181.48970767981501</c:v>
                </c:pt>
                <c:pt idx="80">
                  <c:v>181.24860423267901</c:v>
                </c:pt>
                <c:pt idx="81">
                  <c:v>184.250913264042</c:v>
                </c:pt>
                <c:pt idx="82">
                  <c:v>184.44299037067501</c:v>
                </c:pt>
                <c:pt idx="83">
                  <c:v>185.863036270603</c:v>
                </c:pt>
                <c:pt idx="84">
                  <c:v>182.801146753757</c:v>
                </c:pt>
                <c:pt idx="85">
                  <c:v>186.42223646331701</c:v>
                </c:pt>
                <c:pt idx="86">
                  <c:v>187.17769138123299</c:v>
                </c:pt>
                <c:pt idx="87">
                  <c:v>191.08870722157801</c:v>
                </c:pt>
                <c:pt idx="88">
                  <c:v>197.24117368621401</c:v>
                </c:pt>
                <c:pt idx="89">
                  <c:v>192.55575027723</c:v>
                </c:pt>
                <c:pt idx="90">
                  <c:v>194.66841598262999</c:v>
                </c:pt>
                <c:pt idx="91">
                  <c:v>193.89779278106201</c:v>
                </c:pt>
                <c:pt idx="92">
                  <c:v>188.564049582298</c:v>
                </c:pt>
                <c:pt idx="93">
                  <c:v>198.91982566818601</c:v>
                </c:pt>
                <c:pt idx="94">
                  <c:v>207.514197595285</c:v>
                </c:pt>
                <c:pt idx="95">
                  <c:v>223.59665577166601</c:v>
                </c:pt>
                <c:pt idx="96">
                  <c:v>233.973618090309</c:v>
                </c:pt>
                <c:pt idx="97">
                  <c:v>242.71758007993</c:v>
                </c:pt>
                <c:pt idx="98">
                  <c:v>241.73365525814501</c:v>
                </c:pt>
                <c:pt idx="99">
                  <c:v>235.422855902582</c:v>
                </c:pt>
                <c:pt idx="100">
                  <c:v>239.05635329343701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AD-4C2D-9667-3F0399763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544"/>
        <c:axId val="528470112"/>
      </c:scatterChart>
      <c:valAx>
        <c:axId val="528468544"/>
        <c:scaling>
          <c:orientation val="minMax"/>
          <c:max val="45077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112"/>
        <c:crosses val="autoZero"/>
        <c:crossBetween val="midCat"/>
        <c:majorUnit val="365"/>
      </c:valAx>
      <c:valAx>
        <c:axId val="528470112"/>
        <c:scaling>
          <c:orientation val="minMax"/>
          <c:max val="22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8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PropertyType!$P$7:$P$115</c:f>
              <c:numCache>
                <c:formatCode>[$-409]mmm\-yy;@</c:formatCode>
                <c:ptCount val="10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</c:numCache>
            </c:numRef>
          </c:xVal>
          <c:yVal>
            <c:numRef>
              <c:f>PropertyType!$W$7:$W$115</c:f>
              <c:numCache>
                <c:formatCode>0</c:formatCode>
                <c:ptCount val="109"/>
                <c:pt idx="0">
                  <c:v>60.8749787485864</c:v>
                </c:pt>
                <c:pt idx="1">
                  <c:v>60.819735909305798</c:v>
                </c:pt>
                <c:pt idx="2">
                  <c:v>64.182804039444406</c:v>
                </c:pt>
                <c:pt idx="3">
                  <c:v>66.850088151187194</c:v>
                </c:pt>
                <c:pt idx="4">
                  <c:v>67.333480509325199</c:v>
                </c:pt>
                <c:pt idx="5">
                  <c:v>67.367190995535495</c:v>
                </c:pt>
                <c:pt idx="6">
                  <c:v>73.237998366226407</c:v>
                </c:pt>
                <c:pt idx="7">
                  <c:v>81.514535937695101</c:v>
                </c:pt>
                <c:pt idx="8">
                  <c:v>82.823552084731901</c:v>
                </c:pt>
                <c:pt idx="9">
                  <c:v>84.138397858667702</c:v>
                </c:pt>
                <c:pt idx="10">
                  <c:v>86.980364951861304</c:v>
                </c:pt>
                <c:pt idx="11">
                  <c:v>86.713673939361996</c:v>
                </c:pt>
                <c:pt idx="12">
                  <c:v>85.238559325258393</c:v>
                </c:pt>
                <c:pt idx="13">
                  <c:v>87.020259214184904</c:v>
                </c:pt>
                <c:pt idx="14">
                  <c:v>90.310217549031407</c:v>
                </c:pt>
                <c:pt idx="15">
                  <c:v>88.352480750153802</c:v>
                </c:pt>
                <c:pt idx="16">
                  <c:v>86.973276204023605</c:v>
                </c:pt>
                <c:pt idx="17">
                  <c:v>92.450353823523898</c:v>
                </c:pt>
                <c:pt idx="18">
                  <c:v>98.382913432935297</c:v>
                </c:pt>
                <c:pt idx="19">
                  <c:v>100</c:v>
                </c:pt>
                <c:pt idx="20">
                  <c:v>99.8524847143659</c:v>
                </c:pt>
                <c:pt idx="21">
                  <c:v>99.909572472637294</c:v>
                </c:pt>
                <c:pt idx="22">
                  <c:v>98.445328987565901</c:v>
                </c:pt>
                <c:pt idx="23">
                  <c:v>98.151551317521395</c:v>
                </c:pt>
                <c:pt idx="24">
                  <c:v>99.555591005980403</c:v>
                </c:pt>
                <c:pt idx="25">
                  <c:v>99.009100020431305</c:v>
                </c:pt>
                <c:pt idx="26">
                  <c:v>98.775476757494303</c:v>
                </c:pt>
                <c:pt idx="27">
                  <c:v>101.696512623207</c:v>
                </c:pt>
                <c:pt idx="28">
                  <c:v>105.670454821159</c:v>
                </c:pt>
                <c:pt idx="29">
                  <c:v>103.397718174917</c:v>
                </c:pt>
                <c:pt idx="30">
                  <c:v>98.367364484211706</c:v>
                </c:pt>
                <c:pt idx="31">
                  <c:v>100.770088033843</c:v>
                </c:pt>
                <c:pt idx="32">
                  <c:v>107.55861504956999</c:v>
                </c:pt>
                <c:pt idx="33">
                  <c:v>112.655488201731</c:v>
                </c:pt>
                <c:pt idx="34">
                  <c:v>116.092413383693</c:v>
                </c:pt>
                <c:pt idx="35">
                  <c:v>119.52655690023801</c:v>
                </c:pt>
                <c:pt idx="36">
                  <c:v>123.28105735295</c:v>
                </c:pt>
                <c:pt idx="37">
                  <c:v>125.20818747370301</c:v>
                </c:pt>
                <c:pt idx="38">
                  <c:v>128.57038286644601</c:v>
                </c:pt>
                <c:pt idx="39">
                  <c:v>134.039625112621</c:v>
                </c:pt>
                <c:pt idx="40">
                  <c:v>138.49153028882799</c:v>
                </c:pt>
                <c:pt idx="41">
                  <c:v>144.612594843859</c:v>
                </c:pt>
                <c:pt idx="42">
                  <c:v>150.238824495335</c:v>
                </c:pt>
                <c:pt idx="43">
                  <c:v>154.98056545785099</c:v>
                </c:pt>
                <c:pt idx="44">
                  <c:v>162.134463070967</c:v>
                </c:pt>
                <c:pt idx="45">
                  <c:v>167.15909852706599</c:v>
                </c:pt>
                <c:pt idx="46">
                  <c:v>170.065754436757</c:v>
                </c:pt>
                <c:pt idx="47">
                  <c:v>169.85842693893699</c:v>
                </c:pt>
                <c:pt idx="48">
                  <c:v>160.98254969816</c:v>
                </c:pt>
                <c:pt idx="49">
                  <c:v>155.315391165303</c:v>
                </c:pt>
                <c:pt idx="50">
                  <c:v>153.340636217455</c:v>
                </c:pt>
                <c:pt idx="51">
                  <c:v>150.13607373755301</c:v>
                </c:pt>
                <c:pt idx="52">
                  <c:v>134.80249665362501</c:v>
                </c:pt>
                <c:pt idx="53">
                  <c:v>111.922205441911</c:v>
                </c:pt>
                <c:pt idx="54">
                  <c:v>101.28748532718799</c:v>
                </c:pt>
                <c:pt idx="55">
                  <c:v>99.667198791383498</c:v>
                </c:pt>
                <c:pt idx="56">
                  <c:v>109.48274788639</c:v>
                </c:pt>
                <c:pt idx="57">
                  <c:v>117.766397693491</c:v>
                </c:pt>
                <c:pt idx="58">
                  <c:v>114.134670245009</c:v>
                </c:pt>
                <c:pt idx="59">
                  <c:v>115.92889062487799</c:v>
                </c:pt>
                <c:pt idx="60">
                  <c:v>120.445787427995</c:v>
                </c:pt>
                <c:pt idx="61">
                  <c:v>119.912165885286</c:v>
                </c:pt>
                <c:pt idx="62">
                  <c:v>118.439648993502</c:v>
                </c:pt>
                <c:pt idx="63">
                  <c:v>121.549234104226</c:v>
                </c:pt>
                <c:pt idx="64">
                  <c:v>125.044452658678</c:v>
                </c:pt>
                <c:pt idx="65">
                  <c:v>126.57000854965899</c:v>
                </c:pt>
                <c:pt idx="66">
                  <c:v>127.865964366249</c:v>
                </c:pt>
                <c:pt idx="67">
                  <c:v>128.78317176127501</c:v>
                </c:pt>
                <c:pt idx="68">
                  <c:v>134.63899862715701</c:v>
                </c:pt>
                <c:pt idx="69">
                  <c:v>143.22357529133399</c:v>
                </c:pt>
                <c:pt idx="70">
                  <c:v>147.40633385938199</c:v>
                </c:pt>
                <c:pt idx="71">
                  <c:v>146.883826827946</c:v>
                </c:pt>
                <c:pt idx="72">
                  <c:v>146.59930229402099</c:v>
                </c:pt>
                <c:pt idx="73">
                  <c:v>152.53980419470699</c:v>
                </c:pt>
                <c:pt idx="74">
                  <c:v>157.200946680225</c:v>
                </c:pt>
                <c:pt idx="75">
                  <c:v>160.20494542174399</c:v>
                </c:pt>
                <c:pt idx="76">
                  <c:v>167.73021396568001</c:v>
                </c:pt>
                <c:pt idx="77">
                  <c:v>173.14433297136301</c:v>
                </c:pt>
                <c:pt idx="78">
                  <c:v>173.050325271329</c:v>
                </c:pt>
                <c:pt idx="79">
                  <c:v>168.17676908601501</c:v>
                </c:pt>
                <c:pt idx="80">
                  <c:v>165.577765016135</c:v>
                </c:pt>
                <c:pt idx="81">
                  <c:v>170.89833948031699</c:v>
                </c:pt>
                <c:pt idx="82">
                  <c:v>176.08868877019</c:v>
                </c:pt>
                <c:pt idx="83">
                  <c:v>174.489978779886</c:v>
                </c:pt>
                <c:pt idx="84">
                  <c:v>174.59591155798799</c:v>
                </c:pt>
                <c:pt idx="85">
                  <c:v>181.77490611471501</c:v>
                </c:pt>
                <c:pt idx="86">
                  <c:v>183.935263673207</c:v>
                </c:pt>
                <c:pt idx="87">
                  <c:v>182.78236119071499</c:v>
                </c:pt>
                <c:pt idx="88">
                  <c:v>184.39996209402301</c:v>
                </c:pt>
                <c:pt idx="89">
                  <c:v>186.04518492269801</c:v>
                </c:pt>
                <c:pt idx="90">
                  <c:v>187.62010673651801</c:v>
                </c:pt>
                <c:pt idx="91">
                  <c:v>188.32655785294699</c:v>
                </c:pt>
                <c:pt idx="92">
                  <c:v>194.354347471121</c:v>
                </c:pt>
                <c:pt idx="93">
                  <c:v>201.00624468679999</c:v>
                </c:pt>
                <c:pt idx="94">
                  <c:v>201.09546382704099</c:v>
                </c:pt>
                <c:pt idx="95">
                  <c:v>201.173336327274</c:v>
                </c:pt>
                <c:pt idx="96">
                  <c:v>201.06810488649199</c:v>
                </c:pt>
                <c:pt idx="97">
                  <c:v>193.972111043979</c:v>
                </c:pt>
                <c:pt idx="98">
                  <c:v>191.896188510911</c:v>
                </c:pt>
                <c:pt idx="99">
                  <c:v>196.11368853843399</c:v>
                </c:pt>
                <c:pt idx="100">
                  <c:v>195.88056629450301</c:v>
                </c:pt>
                <c:pt idx="101">
                  <c:v>203.21113122445999</c:v>
                </c:pt>
                <c:pt idx="102">
                  <c:v>217.93688541249199</c:v>
                </c:pt>
                <c:pt idx="103">
                  <c:v>222.538255652017</c:v>
                </c:pt>
                <c:pt idx="104">
                  <c:v>214.72900215183</c:v>
                </c:pt>
                <c:pt idx="105">
                  <c:v>205.79897222569301</c:v>
                </c:pt>
                <c:pt idx="106">
                  <c:v>195.898737104872</c:v>
                </c:pt>
                <c:pt idx="107">
                  <c:v>184.70370384767</c:v>
                </c:pt>
                <c:pt idx="108">
                  <c:v>180.178504672098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FB-4E06-B9A4-A3CA2A35DF66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PropertyType!$P$7:$P$115</c:f>
              <c:numCache>
                <c:formatCode>[$-409]mmm\-yy;@</c:formatCode>
                <c:ptCount val="10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</c:numCache>
            </c:numRef>
          </c:xVal>
          <c:yVal>
            <c:numRef>
              <c:f>PropertyType!$X$7:$X$115</c:f>
              <c:numCache>
                <c:formatCode>0</c:formatCode>
                <c:ptCount val="109"/>
                <c:pt idx="0">
                  <c:v>68.806961043789997</c:v>
                </c:pt>
                <c:pt idx="1">
                  <c:v>68.224594069527697</c:v>
                </c:pt>
                <c:pt idx="2">
                  <c:v>69.619099441686103</c:v>
                </c:pt>
                <c:pt idx="3">
                  <c:v>71.999914981279503</c:v>
                </c:pt>
                <c:pt idx="4">
                  <c:v>72.847413409986103</c:v>
                </c:pt>
                <c:pt idx="5">
                  <c:v>72.507112769497297</c:v>
                </c:pt>
                <c:pt idx="6">
                  <c:v>74.3746017465986</c:v>
                </c:pt>
                <c:pt idx="7">
                  <c:v>78.545649460831001</c:v>
                </c:pt>
                <c:pt idx="8">
                  <c:v>80.8202830731598</c:v>
                </c:pt>
                <c:pt idx="9">
                  <c:v>81.2039473666931</c:v>
                </c:pt>
                <c:pt idx="10">
                  <c:v>81.749292720281304</c:v>
                </c:pt>
                <c:pt idx="11">
                  <c:v>81.958810675265894</c:v>
                </c:pt>
                <c:pt idx="12">
                  <c:v>83.555744581819994</c:v>
                </c:pt>
                <c:pt idx="13">
                  <c:v>86.819385442541702</c:v>
                </c:pt>
                <c:pt idx="14">
                  <c:v>89.412073943202898</c:v>
                </c:pt>
                <c:pt idx="15">
                  <c:v>90.747107610270305</c:v>
                </c:pt>
                <c:pt idx="16">
                  <c:v>90.650642775560101</c:v>
                </c:pt>
                <c:pt idx="17">
                  <c:v>93.287432979181503</c:v>
                </c:pt>
                <c:pt idx="18">
                  <c:v>98.452777730809601</c:v>
                </c:pt>
                <c:pt idx="19">
                  <c:v>100</c:v>
                </c:pt>
                <c:pt idx="20">
                  <c:v>98.961485651809397</c:v>
                </c:pt>
                <c:pt idx="21">
                  <c:v>99.991580342284195</c:v>
                </c:pt>
                <c:pt idx="22">
                  <c:v>101.70274572594499</c:v>
                </c:pt>
                <c:pt idx="23">
                  <c:v>100.64663979772</c:v>
                </c:pt>
                <c:pt idx="24">
                  <c:v>98.788024957742294</c:v>
                </c:pt>
                <c:pt idx="25">
                  <c:v>98.624723641816402</c:v>
                </c:pt>
                <c:pt idx="26">
                  <c:v>99.827970247058204</c:v>
                </c:pt>
                <c:pt idx="27">
                  <c:v>102.365830697265</c:v>
                </c:pt>
                <c:pt idx="28">
                  <c:v>105.00007887393799</c:v>
                </c:pt>
                <c:pt idx="29">
                  <c:v>107.15963829013999</c:v>
                </c:pt>
                <c:pt idx="30">
                  <c:v>109.161894303815</c:v>
                </c:pt>
                <c:pt idx="31">
                  <c:v>111.07445552069601</c:v>
                </c:pt>
                <c:pt idx="32">
                  <c:v>113.59271091863501</c:v>
                </c:pt>
                <c:pt idx="33">
                  <c:v>117.28669734036301</c:v>
                </c:pt>
                <c:pt idx="34">
                  <c:v>121.98331848030099</c:v>
                </c:pt>
                <c:pt idx="35">
                  <c:v>125.454872942655</c:v>
                </c:pt>
                <c:pt idx="36">
                  <c:v>129.167197520331</c:v>
                </c:pt>
                <c:pt idx="37">
                  <c:v>134.00228316826701</c:v>
                </c:pt>
                <c:pt idx="38">
                  <c:v>138.15138444380801</c:v>
                </c:pt>
                <c:pt idx="39">
                  <c:v>143.39996790549</c:v>
                </c:pt>
                <c:pt idx="40">
                  <c:v>149.06098369559001</c:v>
                </c:pt>
                <c:pt idx="41">
                  <c:v>152.652698729468</c:v>
                </c:pt>
                <c:pt idx="42">
                  <c:v>155.49037775633599</c:v>
                </c:pt>
                <c:pt idx="43">
                  <c:v>158.418384542665</c:v>
                </c:pt>
                <c:pt idx="44">
                  <c:v>163.17743251572</c:v>
                </c:pt>
                <c:pt idx="45">
                  <c:v>168.73895951486199</c:v>
                </c:pt>
                <c:pt idx="46">
                  <c:v>169.36255975364901</c:v>
                </c:pt>
                <c:pt idx="47">
                  <c:v>167.50305446082501</c:v>
                </c:pt>
                <c:pt idx="48">
                  <c:v>167.51788152222599</c:v>
                </c:pt>
                <c:pt idx="49">
                  <c:v>165.931690601154</c:v>
                </c:pt>
                <c:pt idx="50">
                  <c:v>162.073961898677</c:v>
                </c:pt>
                <c:pt idx="51">
                  <c:v>159.21601563349901</c:v>
                </c:pt>
                <c:pt idx="52">
                  <c:v>149.16920998563899</c:v>
                </c:pt>
                <c:pt idx="53">
                  <c:v>133.43091157712999</c:v>
                </c:pt>
                <c:pt idx="54">
                  <c:v>125.279216240312</c:v>
                </c:pt>
                <c:pt idx="55">
                  <c:v>123.067304709525</c:v>
                </c:pt>
                <c:pt idx="56">
                  <c:v>119.64404666111299</c:v>
                </c:pt>
                <c:pt idx="57">
                  <c:v>118.72632885288</c:v>
                </c:pt>
                <c:pt idx="58">
                  <c:v>119.84688595768699</c:v>
                </c:pt>
                <c:pt idx="59">
                  <c:v>119.363628243124</c:v>
                </c:pt>
                <c:pt idx="60">
                  <c:v>119.71775283599899</c:v>
                </c:pt>
                <c:pt idx="61">
                  <c:v>121.428442284019</c:v>
                </c:pt>
                <c:pt idx="62">
                  <c:v>124.273322307923</c:v>
                </c:pt>
                <c:pt idx="63">
                  <c:v>124.558880554078</c:v>
                </c:pt>
                <c:pt idx="64">
                  <c:v>124.450043362353</c:v>
                </c:pt>
                <c:pt idx="65">
                  <c:v>127.80439780149401</c:v>
                </c:pt>
                <c:pt idx="66">
                  <c:v>129.565345947688</c:v>
                </c:pt>
                <c:pt idx="67">
                  <c:v>128.52375624737701</c:v>
                </c:pt>
                <c:pt idx="68">
                  <c:v>129.97985251729301</c:v>
                </c:pt>
                <c:pt idx="69">
                  <c:v>133.22214867185701</c:v>
                </c:pt>
                <c:pt idx="70">
                  <c:v>136.63423236945499</c:v>
                </c:pt>
                <c:pt idx="71">
                  <c:v>141.292182670069</c:v>
                </c:pt>
                <c:pt idx="72">
                  <c:v>146.21882709602201</c:v>
                </c:pt>
                <c:pt idx="73">
                  <c:v>148.831536531701</c:v>
                </c:pt>
                <c:pt idx="74">
                  <c:v>151.87284296828199</c:v>
                </c:pt>
                <c:pt idx="75">
                  <c:v>157.155338009356</c:v>
                </c:pt>
                <c:pt idx="76">
                  <c:v>161.10612944843001</c:v>
                </c:pt>
                <c:pt idx="77">
                  <c:v>164.291237369583</c:v>
                </c:pt>
                <c:pt idx="78">
                  <c:v>166.01975385275901</c:v>
                </c:pt>
                <c:pt idx="79">
                  <c:v>167.596384340702</c:v>
                </c:pt>
                <c:pt idx="80">
                  <c:v>172.05950044085799</c:v>
                </c:pt>
                <c:pt idx="81">
                  <c:v>176.524129924047</c:v>
                </c:pt>
                <c:pt idx="82">
                  <c:v>178.986464428614</c:v>
                </c:pt>
                <c:pt idx="83">
                  <c:v>182.111043813451</c:v>
                </c:pt>
                <c:pt idx="84">
                  <c:v>188.05538672542599</c:v>
                </c:pt>
                <c:pt idx="85">
                  <c:v>193.64282520356801</c:v>
                </c:pt>
                <c:pt idx="86">
                  <c:v>197.164082612789</c:v>
                </c:pt>
                <c:pt idx="87">
                  <c:v>202.185834302378</c:v>
                </c:pt>
                <c:pt idx="88">
                  <c:v>210.020612304461</c:v>
                </c:pt>
                <c:pt idx="89">
                  <c:v>216.14148709804999</c:v>
                </c:pt>
                <c:pt idx="90">
                  <c:v>217.908247194941</c:v>
                </c:pt>
                <c:pt idx="91">
                  <c:v>218.221999179497</c:v>
                </c:pt>
                <c:pt idx="92">
                  <c:v>222.98229153154301</c:v>
                </c:pt>
                <c:pt idx="93">
                  <c:v>231.06128011769599</c:v>
                </c:pt>
                <c:pt idx="94">
                  <c:v>235.58801652062499</c:v>
                </c:pt>
                <c:pt idx="95">
                  <c:v>241.12789564268101</c:v>
                </c:pt>
                <c:pt idx="96">
                  <c:v>247.657834508099</c:v>
                </c:pt>
                <c:pt idx="97">
                  <c:v>254.38158473963799</c:v>
                </c:pt>
                <c:pt idx="98">
                  <c:v>266.580504332011</c:v>
                </c:pt>
                <c:pt idx="99">
                  <c:v>278.30964543634701</c:v>
                </c:pt>
                <c:pt idx="100">
                  <c:v>284.88912457157102</c:v>
                </c:pt>
                <c:pt idx="101">
                  <c:v>299.66454915488498</c:v>
                </c:pt>
                <c:pt idx="102">
                  <c:v>327.70322047645698</c:v>
                </c:pt>
                <c:pt idx="103">
                  <c:v>346.99301026927202</c:v>
                </c:pt>
                <c:pt idx="104">
                  <c:v>368.69456567250597</c:v>
                </c:pt>
                <c:pt idx="105">
                  <c:v>401.79286090410397</c:v>
                </c:pt>
                <c:pt idx="106">
                  <c:v>411.33365782506098</c:v>
                </c:pt>
                <c:pt idx="107">
                  <c:v>401.89895729635799</c:v>
                </c:pt>
                <c:pt idx="108">
                  <c:v>392.62802689449398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FB-4E06-B9A4-A3CA2A35DF66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PropertyType!$P$7:$P$115</c:f>
              <c:numCache>
                <c:formatCode>[$-409]mmm\-yy;@</c:formatCode>
                <c:ptCount val="10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</c:numCache>
            </c:numRef>
          </c:xVal>
          <c:yVal>
            <c:numRef>
              <c:f>PropertyType!$Y$7:$Y$115</c:f>
              <c:numCache>
                <c:formatCode>0</c:formatCode>
                <c:ptCount val="109"/>
                <c:pt idx="0">
                  <c:v>78.697685718643598</c:v>
                </c:pt>
                <c:pt idx="1">
                  <c:v>73.059545557445205</c:v>
                </c:pt>
                <c:pt idx="2">
                  <c:v>67.565401780949102</c:v>
                </c:pt>
                <c:pt idx="3">
                  <c:v>70.5652423206636</c:v>
                </c:pt>
                <c:pt idx="4">
                  <c:v>79.094504820886598</c:v>
                </c:pt>
                <c:pt idx="5">
                  <c:v>83.374790262648702</c:v>
                </c:pt>
                <c:pt idx="6">
                  <c:v>84.644490676950895</c:v>
                </c:pt>
                <c:pt idx="7">
                  <c:v>84.583840508802297</c:v>
                </c:pt>
                <c:pt idx="8">
                  <c:v>84.410392752147501</c:v>
                </c:pt>
                <c:pt idx="9">
                  <c:v>87.831985936051893</c:v>
                </c:pt>
                <c:pt idx="10">
                  <c:v>90.755641210982105</c:v>
                </c:pt>
                <c:pt idx="11">
                  <c:v>92.175223559476194</c:v>
                </c:pt>
                <c:pt idx="12">
                  <c:v>93.630736192684097</c:v>
                </c:pt>
                <c:pt idx="13">
                  <c:v>93.204799043370201</c:v>
                </c:pt>
                <c:pt idx="14">
                  <c:v>93.237326337946399</c:v>
                </c:pt>
                <c:pt idx="15">
                  <c:v>94.463651095408196</c:v>
                </c:pt>
                <c:pt idx="16">
                  <c:v>94.617256563042503</c:v>
                </c:pt>
                <c:pt idx="17">
                  <c:v>95.120449096944796</c:v>
                </c:pt>
                <c:pt idx="18">
                  <c:v>97.686697405494797</c:v>
                </c:pt>
                <c:pt idx="19">
                  <c:v>100</c:v>
                </c:pt>
                <c:pt idx="20">
                  <c:v>100.465055966132</c:v>
                </c:pt>
                <c:pt idx="21">
                  <c:v>102.275940164556</c:v>
                </c:pt>
                <c:pt idx="22">
                  <c:v>103.91779618303801</c:v>
                </c:pt>
                <c:pt idx="23">
                  <c:v>103.129061952488</c:v>
                </c:pt>
                <c:pt idx="24">
                  <c:v>103.54543310909</c:v>
                </c:pt>
                <c:pt idx="25">
                  <c:v>105.34876242676501</c:v>
                </c:pt>
                <c:pt idx="26">
                  <c:v>109.154592341832</c:v>
                </c:pt>
                <c:pt idx="27">
                  <c:v>113.985003719826</c:v>
                </c:pt>
                <c:pt idx="28">
                  <c:v>116.955484908942</c:v>
                </c:pt>
                <c:pt idx="29">
                  <c:v>121.069417692145</c:v>
                </c:pt>
                <c:pt idx="30">
                  <c:v>125.009067900809</c:v>
                </c:pt>
                <c:pt idx="31">
                  <c:v>127.630385961228</c:v>
                </c:pt>
                <c:pt idx="32">
                  <c:v>133.518708628506</c:v>
                </c:pt>
                <c:pt idx="33">
                  <c:v>141.259885947085</c:v>
                </c:pt>
                <c:pt idx="34">
                  <c:v>147.49098987194199</c:v>
                </c:pt>
                <c:pt idx="35">
                  <c:v>150.63235603730399</c:v>
                </c:pt>
                <c:pt idx="36">
                  <c:v>154.03208200292599</c:v>
                </c:pt>
                <c:pt idx="37">
                  <c:v>161.98841962985</c:v>
                </c:pt>
                <c:pt idx="38">
                  <c:v>168.63335903424499</c:v>
                </c:pt>
                <c:pt idx="39">
                  <c:v>171.41392393276601</c:v>
                </c:pt>
                <c:pt idx="40">
                  <c:v>172.97761610032799</c:v>
                </c:pt>
                <c:pt idx="41">
                  <c:v>173.80366296224901</c:v>
                </c:pt>
                <c:pt idx="42">
                  <c:v>175.01160161102399</c:v>
                </c:pt>
                <c:pt idx="43">
                  <c:v>176.51807979499199</c:v>
                </c:pt>
                <c:pt idx="44">
                  <c:v>178.48700739658301</c:v>
                </c:pt>
                <c:pt idx="45">
                  <c:v>182.10055379865699</c:v>
                </c:pt>
                <c:pt idx="46">
                  <c:v>186.11418517490901</c:v>
                </c:pt>
                <c:pt idx="47">
                  <c:v>185.04672913789301</c:v>
                </c:pt>
                <c:pt idx="48">
                  <c:v>180.23949171582001</c:v>
                </c:pt>
                <c:pt idx="49">
                  <c:v>176.824672738831</c:v>
                </c:pt>
                <c:pt idx="50">
                  <c:v>168.55050355499401</c:v>
                </c:pt>
                <c:pt idx="51">
                  <c:v>156.90262242013901</c:v>
                </c:pt>
                <c:pt idx="52">
                  <c:v>147.23118667653301</c:v>
                </c:pt>
                <c:pt idx="53">
                  <c:v>138.50390967736601</c:v>
                </c:pt>
                <c:pt idx="54">
                  <c:v>131.910900033128</c:v>
                </c:pt>
                <c:pt idx="55">
                  <c:v>128.77377422607799</c:v>
                </c:pt>
                <c:pt idx="56">
                  <c:v>129.742628416999</c:v>
                </c:pt>
                <c:pt idx="57">
                  <c:v>130.184749790056</c:v>
                </c:pt>
                <c:pt idx="58">
                  <c:v>128.63999100594299</c:v>
                </c:pt>
                <c:pt idx="59">
                  <c:v>129.911582700982</c:v>
                </c:pt>
                <c:pt idx="60">
                  <c:v>133.41591924138001</c:v>
                </c:pt>
                <c:pt idx="61">
                  <c:v>135.300955059302</c:v>
                </c:pt>
                <c:pt idx="62">
                  <c:v>135.767868537271</c:v>
                </c:pt>
                <c:pt idx="63">
                  <c:v>137.62990764236599</c:v>
                </c:pt>
                <c:pt idx="64">
                  <c:v>140.16713122697001</c:v>
                </c:pt>
                <c:pt idx="65">
                  <c:v>141.373118953838</c:v>
                </c:pt>
                <c:pt idx="66">
                  <c:v>142.62839713365801</c:v>
                </c:pt>
                <c:pt idx="67">
                  <c:v>142.66720175137701</c:v>
                </c:pt>
                <c:pt idx="68">
                  <c:v>145.23169656684999</c:v>
                </c:pt>
                <c:pt idx="69">
                  <c:v>151.94059235242</c:v>
                </c:pt>
                <c:pt idx="70">
                  <c:v>155.004210680863</c:v>
                </c:pt>
                <c:pt idx="71">
                  <c:v>156.93944320318701</c:v>
                </c:pt>
                <c:pt idx="72">
                  <c:v>160.045193200629</c:v>
                </c:pt>
                <c:pt idx="73">
                  <c:v>161.37798666631599</c:v>
                </c:pt>
                <c:pt idx="74">
                  <c:v>163.37121284467099</c:v>
                </c:pt>
                <c:pt idx="75">
                  <c:v>168.28128224076201</c:v>
                </c:pt>
                <c:pt idx="76">
                  <c:v>174.42839063995501</c:v>
                </c:pt>
                <c:pt idx="77">
                  <c:v>177.38497334557701</c:v>
                </c:pt>
                <c:pt idx="78">
                  <c:v>178.155194780453</c:v>
                </c:pt>
                <c:pt idx="79">
                  <c:v>178.965422100067</c:v>
                </c:pt>
                <c:pt idx="80">
                  <c:v>179.295757530207</c:v>
                </c:pt>
                <c:pt idx="81">
                  <c:v>180.55540331146</c:v>
                </c:pt>
                <c:pt idx="82">
                  <c:v>184.288059619249</c:v>
                </c:pt>
                <c:pt idx="83">
                  <c:v>189.37949921668701</c:v>
                </c:pt>
                <c:pt idx="84">
                  <c:v>189.950268206912</c:v>
                </c:pt>
                <c:pt idx="85">
                  <c:v>187.74277854253199</c:v>
                </c:pt>
                <c:pt idx="86">
                  <c:v>187.39918171526401</c:v>
                </c:pt>
                <c:pt idx="87">
                  <c:v>188.96468158629199</c:v>
                </c:pt>
                <c:pt idx="88">
                  <c:v>191.574814465804</c:v>
                </c:pt>
                <c:pt idx="89">
                  <c:v>191.78970104723399</c:v>
                </c:pt>
                <c:pt idx="90">
                  <c:v>188.327323154325</c:v>
                </c:pt>
                <c:pt idx="91">
                  <c:v>185.817398226997</c:v>
                </c:pt>
                <c:pt idx="92">
                  <c:v>187.77342716751099</c:v>
                </c:pt>
                <c:pt idx="93">
                  <c:v>190.26857131914099</c:v>
                </c:pt>
                <c:pt idx="94">
                  <c:v>190.818692676577</c:v>
                </c:pt>
                <c:pt idx="95">
                  <c:v>191.513617528125</c:v>
                </c:pt>
                <c:pt idx="96">
                  <c:v>192.06269129188999</c:v>
                </c:pt>
                <c:pt idx="97">
                  <c:v>190.731336676176</c:v>
                </c:pt>
                <c:pt idx="98">
                  <c:v>191.42949722056099</c:v>
                </c:pt>
                <c:pt idx="99">
                  <c:v>194.12872891187899</c:v>
                </c:pt>
                <c:pt idx="100">
                  <c:v>199.696746958576</c:v>
                </c:pt>
                <c:pt idx="101">
                  <c:v>209.43719506064201</c:v>
                </c:pt>
                <c:pt idx="102">
                  <c:v>216.01779869988201</c:v>
                </c:pt>
                <c:pt idx="103">
                  <c:v>220.11908855303199</c:v>
                </c:pt>
                <c:pt idx="104">
                  <c:v>223.742887993084</c:v>
                </c:pt>
                <c:pt idx="105">
                  <c:v>224.6526978524</c:v>
                </c:pt>
                <c:pt idx="106">
                  <c:v>225.14684557209901</c:v>
                </c:pt>
                <c:pt idx="107">
                  <c:v>223.484872665387</c:v>
                </c:pt>
                <c:pt idx="108">
                  <c:v>218.655080422949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FB-4E06-B9A4-A3CA2A35DF66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PropertyType!$P$7:$P$115</c:f>
              <c:numCache>
                <c:formatCode>[$-409]mmm\-yy;@</c:formatCode>
                <c:ptCount val="10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</c:numCache>
            </c:numRef>
          </c:xVal>
          <c:yVal>
            <c:numRef>
              <c:f>PropertyType!$Z$7:$Z$115</c:f>
              <c:numCache>
                <c:formatCode>0</c:formatCode>
                <c:ptCount val="109"/>
                <c:pt idx="0">
                  <c:v>67.412338895142497</c:v>
                </c:pt>
                <c:pt idx="1">
                  <c:v>66.449353666413302</c:v>
                </c:pt>
                <c:pt idx="2">
                  <c:v>67.523957522888395</c:v>
                </c:pt>
                <c:pt idx="3">
                  <c:v>68.337369134333599</c:v>
                </c:pt>
                <c:pt idx="4">
                  <c:v>70.128606232579401</c:v>
                </c:pt>
                <c:pt idx="5">
                  <c:v>72.436463754355501</c:v>
                </c:pt>
                <c:pt idx="6">
                  <c:v>74.366127354707899</c:v>
                </c:pt>
                <c:pt idx="7">
                  <c:v>77.155805871773893</c:v>
                </c:pt>
                <c:pt idx="8">
                  <c:v>79.477355061835794</c:v>
                </c:pt>
                <c:pt idx="9">
                  <c:v>80.488925345924002</c:v>
                </c:pt>
                <c:pt idx="10">
                  <c:v>82.1078764199506</c:v>
                </c:pt>
                <c:pt idx="11">
                  <c:v>82.522751865001695</c:v>
                </c:pt>
                <c:pt idx="12">
                  <c:v>81.940568768360507</c:v>
                </c:pt>
                <c:pt idx="13">
                  <c:v>85.635784103382605</c:v>
                </c:pt>
                <c:pt idx="14">
                  <c:v>91.744197690607095</c:v>
                </c:pt>
                <c:pt idx="15">
                  <c:v>94.3129375638689</c:v>
                </c:pt>
                <c:pt idx="16">
                  <c:v>94.466252968532402</c:v>
                </c:pt>
                <c:pt idx="17">
                  <c:v>95.139482094245807</c:v>
                </c:pt>
                <c:pt idx="18">
                  <c:v>97.449662788936095</c:v>
                </c:pt>
                <c:pt idx="19">
                  <c:v>100</c:v>
                </c:pt>
                <c:pt idx="20">
                  <c:v>101.983038599642</c:v>
                </c:pt>
                <c:pt idx="21">
                  <c:v>103.82043440089301</c:v>
                </c:pt>
                <c:pt idx="22">
                  <c:v>104.767171113575</c:v>
                </c:pt>
                <c:pt idx="23">
                  <c:v>106.412394819516</c:v>
                </c:pt>
                <c:pt idx="24">
                  <c:v>109.593752991861</c:v>
                </c:pt>
                <c:pt idx="25">
                  <c:v>111.223593558733</c:v>
                </c:pt>
                <c:pt idx="26">
                  <c:v>112.09463278855399</c:v>
                </c:pt>
                <c:pt idx="27">
                  <c:v>115.409229264945</c:v>
                </c:pt>
                <c:pt idx="28">
                  <c:v>119.115910728789</c:v>
                </c:pt>
                <c:pt idx="29">
                  <c:v>121.526468766859</c:v>
                </c:pt>
                <c:pt idx="30">
                  <c:v>123.044484219827</c:v>
                </c:pt>
                <c:pt idx="31">
                  <c:v>123.982731386227</c:v>
                </c:pt>
                <c:pt idx="32">
                  <c:v>125.882082746997</c:v>
                </c:pt>
                <c:pt idx="33">
                  <c:v>130.81463733023</c:v>
                </c:pt>
                <c:pt idx="34">
                  <c:v>136.73187417571199</c:v>
                </c:pt>
                <c:pt idx="35">
                  <c:v>140.951481633719</c:v>
                </c:pt>
                <c:pt idx="36">
                  <c:v>144.69435947595301</c:v>
                </c:pt>
                <c:pt idx="37">
                  <c:v>151.16728640847001</c:v>
                </c:pt>
                <c:pt idx="38">
                  <c:v>160.25198001077999</c:v>
                </c:pt>
                <c:pt idx="39">
                  <c:v>166.58600222486501</c:v>
                </c:pt>
                <c:pt idx="40">
                  <c:v>166.76995158487301</c:v>
                </c:pt>
                <c:pt idx="41">
                  <c:v>164.419422797018</c:v>
                </c:pt>
                <c:pt idx="42">
                  <c:v>168.81366398319901</c:v>
                </c:pt>
                <c:pt idx="43">
                  <c:v>177.26207355698301</c:v>
                </c:pt>
                <c:pt idx="44">
                  <c:v>176.83853390372201</c:v>
                </c:pt>
                <c:pt idx="45">
                  <c:v>172.350808909086</c:v>
                </c:pt>
                <c:pt idx="46">
                  <c:v>169.49622987290701</c:v>
                </c:pt>
                <c:pt idx="47">
                  <c:v>166.915133638453</c:v>
                </c:pt>
                <c:pt idx="48">
                  <c:v>163.08472354105899</c:v>
                </c:pt>
                <c:pt idx="49">
                  <c:v>159.22343248766899</c:v>
                </c:pt>
                <c:pt idx="50">
                  <c:v>154.68395557994799</c:v>
                </c:pt>
                <c:pt idx="51">
                  <c:v>146.29960912505601</c:v>
                </c:pt>
                <c:pt idx="52">
                  <c:v>135.737174637826</c:v>
                </c:pt>
                <c:pt idx="53">
                  <c:v>126.44995046856</c:v>
                </c:pt>
                <c:pt idx="54">
                  <c:v>121.477512697956</c:v>
                </c:pt>
                <c:pt idx="55">
                  <c:v>119.554932311871</c:v>
                </c:pt>
                <c:pt idx="56">
                  <c:v>120.12755131759999</c:v>
                </c:pt>
                <c:pt idx="57">
                  <c:v>126.102246084193</c:v>
                </c:pt>
                <c:pt idx="58">
                  <c:v>135.16695619974001</c:v>
                </c:pt>
                <c:pt idx="59">
                  <c:v>140.14795768151399</c:v>
                </c:pt>
                <c:pt idx="60">
                  <c:v>141.20522718896601</c:v>
                </c:pt>
                <c:pt idx="61">
                  <c:v>143.66712337003901</c:v>
                </c:pt>
                <c:pt idx="62">
                  <c:v>149.18180551404501</c:v>
                </c:pt>
                <c:pt idx="63">
                  <c:v>152.165196671404</c:v>
                </c:pt>
                <c:pt idx="64">
                  <c:v>150.380793729006</c:v>
                </c:pt>
                <c:pt idx="65">
                  <c:v>152.81218364978901</c:v>
                </c:pt>
                <c:pt idx="66">
                  <c:v>159.755331050807</c:v>
                </c:pt>
                <c:pt idx="67">
                  <c:v>163.86523154358201</c:v>
                </c:pt>
                <c:pt idx="68">
                  <c:v>166.416746125218</c:v>
                </c:pt>
                <c:pt idx="69">
                  <c:v>169.36538106187899</c:v>
                </c:pt>
                <c:pt idx="70">
                  <c:v>173.52164011644601</c:v>
                </c:pt>
                <c:pt idx="71">
                  <c:v>178.43199694701599</c:v>
                </c:pt>
                <c:pt idx="72">
                  <c:v>176.78136350515899</c:v>
                </c:pt>
                <c:pt idx="73">
                  <c:v>176.32886933776601</c:v>
                </c:pt>
                <c:pt idx="74">
                  <c:v>186.64201932223901</c:v>
                </c:pt>
                <c:pt idx="75">
                  <c:v>195.870689852005</c:v>
                </c:pt>
                <c:pt idx="76">
                  <c:v>200.38216118550599</c:v>
                </c:pt>
                <c:pt idx="77">
                  <c:v>205.64241539056999</c:v>
                </c:pt>
                <c:pt idx="78">
                  <c:v>209.20150942412801</c:v>
                </c:pt>
                <c:pt idx="79">
                  <c:v>212.632907103055</c:v>
                </c:pt>
                <c:pt idx="80">
                  <c:v>217.46285605289501</c:v>
                </c:pt>
                <c:pt idx="81">
                  <c:v>222.31914395101299</c:v>
                </c:pt>
                <c:pt idx="82">
                  <c:v>226.813290743452</c:v>
                </c:pt>
                <c:pt idx="83">
                  <c:v>229.12004402596301</c:v>
                </c:pt>
                <c:pt idx="84">
                  <c:v>230.77310542717899</c:v>
                </c:pt>
                <c:pt idx="85">
                  <c:v>235.001647438997</c:v>
                </c:pt>
                <c:pt idx="86">
                  <c:v>240.58183180243799</c:v>
                </c:pt>
                <c:pt idx="87">
                  <c:v>245.919166771698</c:v>
                </c:pt>
                <c:pt idx="88">
                  <c:v>250.58118787466299</c:v>
                </c:pt>
                <c:pt idx="89">
                  <c:v>255.201517644619</c:v>
                </c:pt>
                <c:pt idx="90">
                  <c:v>259.570443732885</c:v>
                </c:pt>
                <c:pt idx="91">
                  <c:v>261.91829311764599</c:v>
                </c:pt>
                <c:pt idx="92">
                  <c:v>266.61650302478301</c:v>
                </c:pt>
                <c:pt idx="93">
                  <c:v>272.95453250289398</c:v>
                </c:pt>
                <c:pt idx="94">
                  <c:v>277.98149911807599</c:v>
                </c:pt>
                <c:pt idx="95">
                  <c:v>283.86791457965103</c:v>
                </c:pt>
                <c:pt idx="96">
                  <c:v>287.71670611020699</c:v>
                </c:pt>
                <c:pt idx="97">
                  <c:v>293.89653763477702</c:v>
                </c:pt>
                <c:pt idx="98">
                  <c:v>303.06288207111999</c:v>
                </c:pt>
                <c:pt idx="99">
                  <c:v>308.68066714534501</c:v>
                </c:pt>
                <c:pt idx="100">
                  <c:v>319.242374793897</c:v>
                </c:pt>
                <c:pt idx="101">
                  <c:v>339.59656445442602</c:v>
                </c:pt>
                <c:pt idx="102">
                  <c:v>364.05956745379399</c:v>
                </c:pt>
                <c:pt idx="103">
                  <c:v>382.78013065034298</c:v>
                </c:pt>
                <c:pt idx="104">
                  <c:v>398.86739275998701</c:v>
                </c:pt>
                <c:pt idx="105">
                  <c:v>415.93971062441</c:v>
                </c:pt>
                <c:pt idx="106">
                  <c:v>409.50002751570401</c:v>
                </c:pt>
                <c:pt idx="107">
                  <c:v>384.36417595676801</c:v>
                </c:pt>
                <c:pt idx="108">
                  <c:v>375.38404434112499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EFB-4E06-B9A4-A3CA2A35D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5077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PropertyType!$AA$6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PropertyType!$P$7:$P$115</c:f>
              <c:numCache>
                <c:formatCode>[$-409]mmm\-yy;@</c:formatCode>
                <c:ptCount val="10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</c:numCache>
            </c:numRef>
          </c:xVal>
          <c:yVal>
            <c:numRef>
              <c:f>PropertyType!$AA$7:$AA$115</c:f>
              <c:numCache>
                <c:formatCode>General</c:formatCode>
                <c:ptCount val="109"/>
                <c:pt idx="4" formatCode="0%">
                  <c:v>0.1254517681497016</c:v>
                </c:pt>
                <c:pt idx="5" formatCode="0%">
                  <c:v>0.12485932384940934</c:v>
                </c:pt>
                <c:pt idx="6" formatCode="0%">
                  <c:v>0.14331647978905271</c:v>
                </c:pt>
                <c:pt idx="7" formatCode="0%">
                  <c:v>0.18607311430442408</c:v>
                </c:pt>
                <c:pt idx="8" formatCode="0%">
                  <c:v>0.18271842039073527</c:v>
                </c:pt>
                <c:pt idx="9" formatCode="0%">
                  <c:v>0.12322533816702941</c:v>
                </c:pt>
                <c:pt idx="10" formatCode="0%">
                  <c:v>6.9596244220451631E-2</c:v>
                </c:pt>
                <c:pt idx="11" formatCode="0%">
                  <c:v>6.6755885161721595E-2</c:v>
                </c:pt>
                <c:pt idx="12" formatCode="0%">
                  <c:v>9.8100847991973605E-2</c:v>
                </c:pt>
                <c:pt idx="13" formatCode="0%">
                  <c:v>0.14048032809755595</c:v>
                </c:pt>
                <c:pt idx="14" formatCode="0%">
                  <c:v>0.1326270732981254</c:v>
                </c:pt>
                <c:pt idx="15" formatCode="0%">
                  <c:v>9.4145225951002276E-2</c:v>
                </c:pt>
                <c:pt idx="16" formatCode="0%">
                  <c:v>8.8341216941219658E-2</c:v>
                </c:pt>
                <c:pt idx="17" formatCode="0%">
                  <c:v>0.10422824778593376</c:v>
                </c:pt>
                <c:pt idx="18" formatCode="0%">
                  <c:v>0.11822094539322414</c:v>
                </c:pt>
                <c:pt idx="19" formatCode="0%">
                  <c:v>0.10761660738309575</c:v>
                </c:pt>
                <c:pt idx="20" formatCode="0%">
                  <c:v>7.543505588627597E-2</c:v>
                </c:pt>
                <c:pt idx="21" formatCode="0%">
                  <c:v>3.5340489941333653E-2</c:v>
                </c:pt>
                <c:pt idx="22" formatCode="0%">
                  <c:v>1.7960845335935671E-2</c:v>
                </c:pt>
                <c:pt idx="23" formatCode="0%">
                  <c:v>2.6521746142490032E-2</c:v>
                </c:pt>
                <c:pt idx="24" formatCode="0%">
                  <c:v>3.4373540676687631E-2</c:v>
                </c:pt>
                <c:pt idx="25" formatCode="0%">
                  <c:v>3.8569872440475939E-2</c:v>
                </c:pt>
                <c:pt idx="26" formatCode="0%">
                  <c:v>5.0945369519288519E-2</c:v>
                </c:pt>
                <c:pt idx="27" formatCode="0%">
                  <c:v>6.9237848124139134E-2</c:v>
                </c:pt>
                <c:pt idx="28" formatCode="0%">
                  <c:v>8.7531980186291047E-2</c:v>
                </c:pt>
                <c:pt idx="29" formatCode="0%">
                  <c:v>9.4855489570544238E-2</c:v>
                </c:pt>
                <c:pt idx="30" formatCode="0%">
                  <c:v>9.112792330237518E-2</c:v>
                </c:pt>
                <c:pt idx="31" formatCode="0%">
                  <c:v>9.7855192818771197E-2</c:v>
                </c:pt>
                <c:pt idx="32" formatCode="0%">
                  <c:v>0.10997747018581339</c:v>
                </c:pt>
                <c:pt idx="33" formatCode="0%">
                  <c:v>0.1182049847240938</c:v>
                </c:pt>
                <c:pt idx="34" formatCode="0%">
                  <c:v>0.13561536891558967</c:v>
                </c:pt>
                <c:pt idx="35" formatCode="0%">
                  <c:v>0.15117789279383764</c:v>
                </c:pt>
                <c:pt idx="36" formatCode="0%">
                  <c:v>0.1556846900300779</c:v>
                </c:pt>
                <c:pt idx="37" formatCode="0%">
                  <c:v>0.16558158649114141</c:v>
                </c:pt>
                <c:pt idx="38" formatCode="0%">
                  <c:v>0.16248462165068633</c:v>
                </c:pt>
                <c:pt idx="39" formatCode="0%">
                  <c:v>0.1427231316577271</c:v>
                </c:pt>
                <c:pt idx="40" formatCode="0%">
                  <c:v>0.11950121608540942</c:v>
                </c:pt>
                <c:pt idx="41" formatCode="0%">
                  <c:v>9.28112691774996E-2</c:v>
                </c:pt>
                <c:pt idx="42" formatCode="0%">
                  <c:v>6.2492297788836915E-2</c:v>
                </c:pt>
                <c:pt idx="43" formatCode="0%">
                  <c:v>3.9067871352747474E-2</c:v>
                </c:pt>
                <c:pt idx="44" formatCode="0%">
                  <c:v>4.085734919488182E-2</c:v>
                </c:pt>
                <c:pt idx="45" formatCode="0%">
                  <c:v>5.7629067529960887E-2</c:v>
                </c:pt>
                <c:pt idx="46" formatCode="0%">
                  <c:v>4.0464106091386398E-2</c:v>
                </c:pt>
                <c:pt idx="47" formatCode="0%">
                  <c:v>3.5550260794947608E-3</c:v>
                </c:pt>
                <c:pt idx="48" formatCode="0%">
                  <c:v>-2.838646379638543E-2</c:v>
                </c:pt>
                <c:pt idx="49" formatCode="0%">
                  <c:v>-6.8050816086950849E-2</c:v>
                </c:pt>
                <c:pt idx="50" formatCode="0%">
                  <c:v>-0.10562992908453039</c:v>
                </c:pt>
                <c:pt idx="51" formatCode="0%">
                  <c:v>-0.14021796739013748</c:v>
                </c:pt>
                <c:pt idx="52" formatCode="0%">
                  <c:v>-0.19560988382509714</c:v>
                </c:pt>
                <c:pt idx="53" formatCode="0%">
                  <c:v>-0.25076139201801873</c:v>
                </c:pt>
                <c:pt idx="54" formatCode="0%">
                  <c:v>-0.21876254033679943</c:v>
                </c:pt>
                <c:pt idx="55" formatCode="0%">
                  <c:v>-0.14283893447393625</c:v>
                </c:pt>
                <c:pt idx="56" formatCode="0%">
                  <c:v>-0.10171216248129289</c:v>
                </c:pt>
                <c:pt idx="57" formatCode="0%">
                  <c:v>-7.5870110527153978E-2</c:v>
                </c:pt>
                <c:pt idx="58" formatCode="0%">
                  <c:v>-8.4241733178773592E-2</c:v>
                </c:pt>
                <c:pt idx="59" formatCode="0%">
                  <c:v>-0.10792918895610737</c:v>
                </c:pt>
                <c:pt idx="60" formatCode="0%">
                  <c:v>-9.4272075255908305E-2</c:v>
                </c:pt>
                <c:pt idx="61" formatCode="0%">
                  <c:v>-3.9545532709691744E-2</c:v>
                </c:pt>
                <c:pt idx="62" formatCode="0%">
                  <c:v>-8.1954693715010629E-3</c:v>
                </c:pt>
                <c:pt idx="63" formatCode="0%">
                  <c:v>-7.3921189563201928E-3</c:v>
                </c:pt>
                <c:pt idx="64" formatCode="0%">
                  <c:v>-2.2328389606174337E-4</c:v>
                </c:pt>
                <c:pt idx="65" formatCode="0%">
                  <c:v>-4.8862016687374332E-3</c:v>
                </c:pt>
                <c:pt idx="66" formatCode="0%">
                  <c:v>5.7518843213428816E-3</c:v>
                </c:pt>
                <c:pt idx="67" formatCode="0%">
                  <c:v>3.9330481823231844E-2</c:v>
                </c:pt>
                <c:pt idx="68" formatCode="0%">
                  <c:v>6.7505443851352709E-2</c:v>
                </c:pt>
                <c:pt idx="69" formatCode="0%">
                  <c:v>8.5508467519370912E-2</c:v>
                </c:pt>
                <c:pt idx="70" formatCode="0%">
                  <c:v>8.6388009186381343E-2</c:v>
                </c:pt>
                <c:pt idx="71" formatCode="0%">
                  <c:v>8.3139949876654295E-2</c:v>
                </c:pt>
                <c:pt idx="72" formatCode="0%">
                  <c:v>9.3230331021848523E-2</c:v>
                </c:pt>
                <c:pt idx="73" formatCode="0%">
                  <c:v>0.11261396895498943</c:v>
                </c:pt>
                <c:pt idx="74" formatCode="0%">
                  <c:v>0.10678718237066409</c:v>
                </c:pt>
                <c:pt idx="75" formatCode="0%">
                  <c:v>9.3490085340989237E-2</c:v>
                </c:pt>
                <c:pt idx="76" formatCode="0%">
                  <c:v>0.1005837120694153</c:v>
                </c:pt>
                <c:pt idx="77" formatCode="0%">
                  <c:v>0.10088653948772874</c:v>
                </c:pt>
                <c:pt idx="78" formatCode="0%">
                  <c:v>8.4488978150498051E-2</c:v>
                </c:pt>
                <c:pt idx="79" formatCode="0%">
                  <c:v>6.7874983816707646E-2</c:v>
                </c:pt>
                <c:pt idx="80" formatCode="0%">
                  <c:v>5.2758701324552737E-2</c:v>
                </c:pt>
                <c:pt idx="81" formatCode="0%">
                  <c:v>4.239046296309068E-2</c:v>
                </c:pt>
                <c:pt idx="82" formatCode="0%">
                  <c:v>6.9479827815729145E-2</c:v>
                </c:pt>
                <c:pt idx="83" formatCode="0%">
                  <c:v>0.10395367310200254</c:v>
                </c:pt>
                <c:pt idx="84" formatCode="0%">
                  <c:v>0.12040757681013758</c:v>
                </c:pt>
                <c:pt idx="85" formatCode="0%">
                  <c:v>0.12882675832906032</c:v>
                </c:pt>
                <c:pt idx="86" formatCode="0%">
                  <c:v>9.7499507058035118E-2</c:v>
                </c:pt>
                <c:pt idx="87" formatCode="0%">
                  <c:v>6.7343795919777349E-2</c:v>
                </c:pt>
                <c:pt idx="88" formatCode="0%">
                  <c:v>6.2830035671463502E-2</c:v>
                </c:pt>
                <c:pt idx="89" formatCode="0%">
                  <c:v>6.0710151376587751E-2</c:v>
                </c:pt>
                <c:pt idx="90" formatCode="0%">
                  <c:v>7.0826789414918156E-2</c:v>
                </c:pt>
                <c:pt idx="91" formatCode="0%">
                  <c:v>7.4090979773524079E-2</c:v>
                </c:pt>
                <c:pt idx="92" formatCode="0%">
                  <c:v>5.194359575792995E-2</c:v>
                </c:pt>
                <c:pt idx="93" formatCode="0%">
                  <c:v>3.214662923075684E-2</c:v>
                </c:pt>
                <c:pt idx="94" formatCode="0%">
                  <c:v>3.8994845556710178E-2</c:v>
                </c:pt>
                <c:pt idx="95" formatCode="0%">
                  <c:v>5.0926874426287183E-2</c:v>
                </c:pt>
                <c:pt idx="96" formatCode="0%">
                  <c:v>4.6064644950705391E-2</c:v>
                </c:pt>
                <c:pt idx="97" formatCode="0%">
                  <c:v>3.0196541041625613E-2</c:v>
                </c:pt>
                <c:pt idx="98" formatCode="0%">
                  <c:v>4.3425299878740109E-2</c:v>
                </c:pt>
                <c:pt idx="99" formatCode="0%">
                  <c:v>6.6363313882368935E-2</c:v>
                </c:pt>
                <c:pt idx="100" formatCode="0%">
                  <c:v>6.4682095346061841E-2</c:v>
                </c:pt>
                <c:pt idx="101" formatCode="0%">
                  <c:v>8.5996906002311579E-2</c:v>
                </c:pt>
                <c:pt idx="102" formatCode="0%">
                  <c:v>0.1158757796863652</c:v>
                </c:pt>
                <c:pt idx="103" formatCode="0%">
                  <c:v>0.12420574675327933</c:v>
                </c:pt>
                <c:pt idx="104" formatCode="0%">
                  <c:v>0.14457191563221627</c:v>
                </c:pt>
                <c:pt idx="105" formatCode="0%">
                  <c:v>0.16016973568467652</c:v>
                </c:pt>
                <c:pt idx="106" formatCode="0%">
                  <c:v>9.4566130613634725E-2</c:v>
                </c:pt>
                <c:pt idx="107" formatCode="0%">
                  <c:v>2.8289365520126397E-2</c:v>
                </c:pt>
                <c:pt idx="108" formatCode="0%">
                  <c:v>-1.7112826805172343E-2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EE-40C4-8351-A33E681FA0F2}"/>
            </c:ext>
          </c:extLst>
        </c:ser>
        <c:ser>
          <c:idx val="1"/>
          <c:order val="1"/>
          <c:tx>
            <c:strRef>
              <c:f>PropertyType!$AB$6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PropertyType!$P$7:$P$115</c:f>
              <c:numCache>
                <c:formatCode>[$-409]mmm\-yy;@</c:formatCode>
                <c:ptCount val="10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</c:numCache>
            </c:numRef>
          </c:xVal>
          <c:yVal>
            <c:numRef>
              <c:f>PropertyType!$AB$7:$AB$115</c:f>
              <c:numCache>
                <c:formatCode>General</c:formatCode>
                <c:ptCount val="109"/>
                <c:pt idx="4" formatCode="0%">
                  <c:v>3.574642953343421E-2</c:v>
                </c:pt>
                <c:pt idx="5" formatCode="0%">
                  <c:v>4.4140541830086422E-2</c:v>
                </c:pt>
                <c:pt idx="6" formatCode="0%">
                  <c:v>7.8840440122697197E-2</c:v>
                </c:pt>
                <c:pt idx="7" formatCode="0%">
                  <c:v>0.12608263829181543</c:v>
                </c:pt>
                <c:pt idx="8" formatCode="0%">
                  <c:v>0.12661370794994919</c:v>
                </c:pt>
                <c:pt idx="9" formatCode="0%">
                  <c:v>8.1266381488397377E-2</c:v>
                </c:pt>
                <c:pt idx="10" formatCode="0%">
                  <c:v>4.8801144977984823E-2</c:v>
                </c:pt>
                <c:pt idx="11" formatCode="0%">
                  <c:v>6.3364677968937633E-2</c:v>
                </c:pt>
                <c:pt idx="12" formatCode="0%">
                  <c:v>9.6376927257646239E-2</c:v>
                </c:pt>
                <c:pt idx="13" formatCode="0%">
                  <c:v>0.10117191729018171</c:v>
                </c:pt>
                <c:pt idx="14" formatCode="0%">
                  <c:v>7.8608704196897694E-2</c:v>
                </c:pt>
                <c:pt idx="15" formatCode="0%">
                  <c:v>7.4904897587907637E-2</c:v>
                </c:pt>
                <c:pt idx="16" formatCode="0%">
                  <c:v>8.9389423074999197E-2</c:v>
                </c:pt>
                <c:pt idx="17" formatCode="0%">
                  <c:v>0.120890983949826</c:v>
                </c:pt>
                <c:pt idx="18" formatCode="0%">
                  <c:v>0.13322017935690056</c:v>
                </c:pt>
                <c:pt idx="19" formatCode="0%">
                  <c:v>0.10233625575396377</c:v>
                </c:pt>
                <c:pt idx="20" formatCode="0%">
                  <c:v>7.1828087645526173E-2</c:v>
                </c:pt>
                <c:pt idx="21" formatCode="0%">
                  <c:v>4.8551030212040214E-2</c:v>
                </c:pt>
                <c:pt idx="22" formatCode="0%">
                  <c:v>3.2667485992317502E-2</c:v>
                </c:pt>
                <c:pt idx="23" formatCode="0%">
                  <c:v>2.7553554941349923E-2</c:v>
                </c:pt>
                <c:pt idx="24" formatCode="0%">
                  <c:v>2.308664624439305E-2</c:v>
                </c:pt>
                <c:pt idx="25" formatCode="0%">
                  <c:v>3.8051439325207825E-2</c:v>
                </c:pt>
                <c:pt idx="26" formatCode="0%">
                  <c:v>7.6342996564624288E-2</c:v>
                </c:pt>
                <c:pt idx="27" formatCode="0%">
                  <c:v>9.186904216454983E-2</c:v>
                </c:pt>
                <c:pt idx="28" formatCode="0%">
                  <c:v>8.2075472282485906E-2</c:v>
                </c:pt>
                <c:pt idx="29" formatCode="0%">
                  <c:v>6.3973811785637436E-2</c:v>
                </c:pt>
                <c:pt idx="30" formatCode="0%">
                  <c:v>5.4899217696174896E-2</c:v>
                </c:pt>
                <c:pt idx="31" formatCode="0%">
                  <c:v>7.6282270108100958E-2</c:v>
                </c:pt>
                <c:pt idx="32" formatCode="0%">
                  <c:v>0.12904288818981957</c:v>
                </c:pt>
                <c:pt idx="33" formatCode="0%">
                  <c:v>0.17803886682001258</c:v>
                </c:pt>
                <c:pt idx="34" formatCode="0%">
                  <c:v>0.15851437565302606</c:v>
                </c:pt>
                <c:pt idx="35" formatCode="0%">
                  <c:v>0.12713778615725668</c:v>
                </c:pt>
                <c:pt idx="36" formatCode="0%">
                  <c:v>0.13399009866379807</c:v>
                </c:pt>
                <c:pt idx="37" formatCode="0%">
                  <c:v>0.14224286392813057</c:v>
                </c:pt>
                <c:pt idx="38" formatCode="0%">
                  <c:v>0.15537452667856888</c:v>
                </c:pt>
                <c:pt idx="39" formatCode="0%">
                  <c:v>0.16367741048081319</c:v>
                </c:pt>
                <c:pt idx="40" formatCode="0%">
                  <c:v>0.13697932246508926</c:v>
                </c:pt>
                <c:pt idx="41" formatCode="0%">
                  <c:v>0.102219212521105</c:v>
                </c:pt>
                <c:pt idx="42" formatCode="0%">
                  <c:v>9.7152682280392533E-2</c:v>
                </c:pt>
                <c:pt idx="43" formatCode="0%">
                  <c:v>9.3802710016437585E-2</c:v>
                </c:pt>
                <c:pt idx="44" formatCode="0%">
                  <c:v>7.3192767244624424E-2</c:v>
                </c:pt>
                <c:pt idx="45" formatCode="0%">
                  <c:v>5.993734408275686E-2</c:v>
                </c:pt>
                <c:pt idx="46" formatCode="0%">
                  <c:v>4.5155832679109276E-2</c:v>
                </c:pt>
                <c:pt idx="47" formatCode="0%">
                  <c:v>1.6557694790990229E-2</c:v>
                </c:pt>
                <c:pt idx="48" formatCode="0%">
                  <c:v>-1.362399006973769E-2</c:v>
                </c:pt>
                <c:pt idx="49" formatCode="0%">
                  <c:v>-3.5148755271157572E-2</c:v>
                </c:pt>
                <c:pt idx="50" formatCode="0%">
                  <c:v>-7.1675221026932689E-2</c:v>
                </c:pt>
                <c:pt idx="51" formatCode="0%">
                  <c:v>-0.12055632384897008</c:v>
                </c:pt>
                <c:pt idx="52" formatCode="0%">
                  <c:v>-0.17416488339467273</c:v>
                </c:pt>
                <c:pt idx="53" formatCode="0%">
                  <c:v>-0.21417997013257983</c:v>
                </c:pt>
                <c:pt idx="54" formatCode="0%">
                  <c:v>-0.19714704694516161</c:v>
                </c:pt>
                <c:pt idx="55" formatCode="0%">
                  <c:v>-0.15530909262308867</c:v>
                </c:pt>
                <c:pt idx="56" formatCode="0%">
                  <c:v>-0.10358948642239285</c:v>
                </c:pt>
                <c:pt idx="57" formatCode="0%">
                  <c:v>-4.8532259313750936E-2</c:v>
                </c:pt>
                <c:pt idx="58" formatCode="0%">
                  <c:v>-6.2008250884309724E-2</c:v>
                </c:pt>
                <c:pt idx="59" formatCode="0%">
                  <c:v>-9.4148629226757041E-2</c:v>
                </c:pt>
                <c:pt idx="60" formatCode="0%">
                  <c:v>-7.5069807838418323E-2</c:v>
                </c:pt>
                <c:pt idx="61" formatCode="0%">
                  <c:v>-3.7247211223626508E-2</c:v>
                </c:pt>
                <c:pt idx="62" formatCode="0%">
                  <c:v>-1.0729640979825095E-2</c:v>
                </c:pt>
                <c:pt idx="63" formatCode="0%">
                  <c:v>6.5525507783419368E-3</c:v>
                </c:pt>
                <c:pt idx="64" formatCode="0%">
                  <c:v>1.2888491589544415E-3</c:v>
                </c:pt>
                <c:pt idx="65" formatCode="0%">
                  <c:v>-2.5752211003239656E-2</c:v>
                </c:pt>
                <c:pt idx="66" formatCode="0%">
                  <c:v>4.5546138648533407E-4</c:v>
                </c:pt>
                <c:pt idx="67" formatCode="0%">
                  <c:v>4.6170752756103273E-2</c:v>
                </c:pt>
                <c:pt idx="68" formatCode="0%">
                  <c:v>5.4612764315880247E-2</c:v>
                </c:pt>
                <c:pt idx="69" formatCode="0%">
                  <c:v>6.6399181088646841E-2</c:v>
                </c:pt>
                <c:pt idx="70" formatCode="0%">
                  <c:v>7.7340710913420319E-2</c:v>
                </c:pt>
                <c:pt idx="71" formatCode="0%">
                  <c:v>9.0818999688782709E-2</c:v>
                </c:pt>
                <c:pt idx="72" formatCode="0%">
                  <c:v>0.11969650167472845</c:v>
                </c:pt>
                <c:pt idx="73" formatCode="0%">
                  <c:v>0.1389230424533423</c:v>
                </c:pt>
                <c:pt idx="74" formatCode="0%">
                  <c:v>0.12702799297606404</c:v>
                </c:pt>
                <c:pt idx="75" formatCode="0%">
                  <c:v>0.1133918481913081</c:v>
                </c:pt>
                <c:pt idx="76" formatCode="0%">
                  <c:v>0.10755956356053353</c:v>
                </c:pt>
                <c:pt idx="77" formatCode="0%">
                  <c:v>0.10363116961329055</c:v>
                </c:pt>
                <c:pt idx="78" formatCode="0%">
                  <c:v>9.3880769429917077E-2</c:v>
                </c:pt>
                <c:pt idx="79" formatCode="0%">
                  <c:v>8.2739648012912337E-2</c:v>
                </c:pt>
                <c:pt idx="80" formatCode="0%">
                  <c:v>9.4555907990182986E-2</c:v>
                </c:pt>
                <c:pt idx="81" formatCode="0%">
                  <c:v>0.11264413705497733</c:v>
                </c:pt>
                <c:pt idx="82" formatCode="0%">
                  <c:v>0.10881451216752969</c:v>
                </c:pt>
                <c:pt idx="83" formatCode="0%">
                  <c:v>0.1032144400073034</c:v>
                </c:pt>
                <c:pt idx="84" formatCode="0%">
                  <c:v>0.12649223078542526</c:v>
                </c:pt>
                <c:pt idx="85" formatCode="0%">
                  <c:v>0.16116611717700358</c:v>
                </c:pt>
                <c:pt idx="86" formatCode="0%">
                  <c:v>0.16882982840412408</c:v>
                </c:pt>
                <c:pt idx="87" formatCode="0%">
                  <c:v>0.15310380245049049</c:v>
                </c:pt>
                <c:pt idx="88" formatCode="0%">
                  <c:v>0.10875775949488342</c:v>
                </c:pt>
                <c:pt idx="89" formatCode="0%">
                  <c:v>4.6933897438705907E-2</c:v>
                </c:pt>
                <c:pt idx="90" formatCode="0%">
                  <c:v>5.0937878073681331E-2</c:v>
                </c:pt>
                <c:pt idx="91" formatCode="0%">
                  <c:v>9.2653032533706936E-2</c:v>
                </c:pt>
                <c:pt idx="92" formatCode="0%">
                  <c:v>9.7718121109736877E-2</c:v>
                </c:pt>
                <c:pt idx="93" formatCode="0%">
                  <c:v>8.0599008088750868E-2</c:v>
                </c:pt>
                <c:pt idx="94" formatCode="0%">
                  <c:v>6.69069037929646E-2</c:v>
                </c:pt>
                <c:pt idx="95" formatCode="0%">
                  <c:v>6.7199028043025466E-2</c:v>
                </c:pt>
                <c:pt idx="96" formatCode="0%">
                  <c:v>7.3697810327613356E-2</c:v>
                </c:pt>
                <c:pt idx="97" formatCode="0%">
                  <c:v>8.340838611860546E-2</c:v>
                </c:pt>
                <c:pt idx="98" formatCode="0%">
                  <c:v>0.10057479236546563</c:v>
                </c:pt>
                <c:pt idx="99" formatCode="0%">
                  <c:v>0.11496474493502862</c:v>
                </c:pt>
                <c:pt idx="100" formatCode="0%">
                  <c:v>0.13259885914597103</c:v>
                </c:pt>
                <c:pt idx="101" formatCode="0%">
                  <c:v>0.17645838764497079</c:v>
                </c:pt>
                <c:pt idx="102" formatCode="0%">
                  <c:v>0.2013161348648882</c:v>
                </c:pt>
                <c:pt idx="103" formatCode="0%">
                  <c:v>0.19712401544686053</c:v>
                </c:pt>
                <c:pt idx="104" formatCode="0%">
                  <c:v>0.22777712006093243</c:v>
                </c:pt>
                <c:pt idx="105" formatCode="0%">
                  <c:v>0.26688283063446816</c:v>
                </c:pt>
                <c:pt idx="106" formatCode="0%">
                  <c:v>0.21854433062949918</c:v>
                </c:pt>
                <c:pt idx="107" formatCode="0%">
                  <c:v>0.15450161478849744</c:v>
                </c:pt>
                <c:pt idx="108" formatCode="0%">
                  <c:v>8.150721750231571E-2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EE-40C4-8351-A33E681FA0F2}"/>
            </c:ext>
          </c:extLst>
        </c:ser>
        <c:ser>
          <c:idx val="2"/>
          <c:order val="2"/>
          <c:tx>
            <c:strRef>
              <c:f>PropertyType!$AC$6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PropertyType!$P$7:$P$115</c:f>
              <c:numCache>
                <c:formatCode>[$-409]mmm\-yy;@</c:formatCode>
                <c:ptCount val="10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</c:numCache>
            </c:numRef>
          </c:xVal>
          <c:yVal>
            <c:numRef>
              <c:f>PropertyType!$AC$7:$AC$115</c:f>
              <c:numCache>
                <c:formatCode>General</c:formatCode>
                <c:ptCount val="109"/>
                <c:pt idx="4" formatCode="0%">
                  <c:v>0.10573499422168542</c:v>
                </c:pt>
                <c:pt idx="5" formatCode="0%">
                  <c:v>0.13543904048457933</c:v>
                </c:pt>
                <c:pt idx="6" formatCode="0%">
                  <c:v>0.13887205955377513</c:v>
                </c:pt>
                <c:pt idx="7" formatCode="0%">
                  <c:v>0.10765348468575486</c:v>
                </c:pt>
                <c:pt idx="8" formatCode="0%">
                  <c:v>9.6741076505010071E-2</c:v>
                </c:pt>
                <c:pt idx="9" formatCode="0%">
                  <c:v>0.10431254204519602</c:v>
                </c:pt>
                <c:pt idx="10" formatCode="0%">
                  <c:v>7.3994960232556473E-2</c:v>
                </c:pt>
                <c:pt idx="11" formatCode="0%">
                  <c:v>3.9639019953380039E-2</c:v>
                </c:pt>
                <c:pt idx="12" formatCode="0%">
                  <c:v>5.065418048181658E-2</c:v>
                </c:pt>
                <c:pt idx="13" formatCode="0%">
                  <c:v>8.1083637990714497E-2</c:v>
                </c:pt>
                <c:pt idx="14" formatCode="0%">
                  <c:v>0.10902064178595872</c:v>
                </c:pt>
                <c:pt idx="15" formatCode="0%">
                  <c:v>0.11169365243714791</c:v>
                </c:pt>
                <c:pt idx="16" formatCode="0%">
                  <c:v>9.3955723596075513E-2</c:v>
                </c:pt>
                <c:pt idx="17" formatCode="0%">
                  <c:v>7.156629441050244E-2</c:v>
                </c:pt>
                <c:pt idx="18" formatCode="0%">
                  <c:v>5.3271858754835533E-2</c:v>
                </c:pt>
                <c:pt idx="19" formatCode="0%">
                  <c:v>5.4175189554558356E-2</c:v>
                </c:pt>
                <c:pt idx="20" formatCode="0%">
                  <c:v>6.6357762872780723E-2</c:v>
                </c:pt>
                <c:pt idx="21" formatCode="0%">
                  <c:v>7.6406656979930432E-2</c:v>
                </c:pt>
                <c:pt idx="22" formatCode="0%">
                  <c:v>8.4421348617017999E-2</c:v>
                </c:pt>
                <c:pt idx="23" formatCode="0%">
                  <c:v>8.4344857423590103E-2</c:v>
                </c:pt>
                <c:pt idx="24" formatCode="0%">
                  <c:v>7.4632074394849424E-2</c:v>
                </c:pt>
                <c:pt idx="25" formatCode="0%">
                  <c:v>6.747692234557201E-2</c:v>
                </c:pt>
                <c:pt idx="26" formatCode="0%">
                  <c:v>8.4297550696231127E-2</c:v>
                </c:pt>
                <c:pt idx="27" formatCode="0%">
                  <c:v>0.1123242880160038</c:v>
                </c:pt>
                <c:pt idx="28" formatCode="0%">
                  <c:v>0.13624172730316353</c:v>
                </c:pt>
                <c:pt idx="29" formatCode="0%">
                  <c:v>0.14651809309513419</c:v>
                </c:pt>
                <c:pt idx="30" formatCode="0%">
                  <c:v>0.13794950830549446</c:v>
                </c:pt>
                <c:pt idx="31" formatCode="0%">
                  <c:v>0.14212623656559464</c:v>
                </c:pt>
                <c:pt idx="32" formatCode="0%">
                  <c:v>0.16227220927957187</c:v>
                </c:pt>
                <c:pt idx="33" formatCode="0%">
                  <c:v>0.17913537852962547</c:v>
                </c:pt>
                <c:pt idx="34" formatCode="0%">
                  <c:v>0.17085175842783706</c:v>
                </c:pt>
                <c:pt idx="35" formatCode="0%">
                  <c:v>0.15401474089039935</c:v>
                </c:pt>
                <c:pt idx="36" formatCode="0%">
                  <c:v>0.16868040893000869</c:v>
                </c:pt>
                <c:pt idx="37" formatCode="0%">
                  <c:v>0.19700945054303198</c:v>
                </c:pt>
                <c:pt idx="38" formatCode="0%">
                  <c:v>0.17755025917110823</c:v>
                </c:pt>
                <c:pt idx="39" formatCode="0%">
                  <c:v>0.1374320875310826</c:v>
                </c:pt>
                <c:pt idx="40" formatCode="0%">
                  <c:v>0.10650755974890291</c:v>
                </c:pt>
                <c:pt idx="41" formatCode="0%">
                  <c:v>6.4876985645115681E-2</c:v>
                </c:pt>
                <c:pt idx="42" formatCode="0%">
                  <c:v>3.9026021133700572E-2</c:v>
                </c:pt>
                <c:pt idx="43" formatCode="0%">
                  <c:v>3.5546152217804439E-2</c:v>
                </c:pt>
                <c:pt idx="44" formatCode="0%">
                  <c:v>3.3060501666941855E-2</c:v>
                </c:pt>
                <c:pt idx="45" formatCode="0%">
                  <c:v>2.6428706326035556E-2</c:v>
                </c:pt>
                <c:pt idx="46" formatCode="0%">
                  <c:v>2.121159633711045E-2</c:v>
                </c:pt>
                <c:pt idx="47" formatCode="0%">
                  <c:v>-1.0474199761389968E-3</c:v>
                </c:pt>
                <c:pt idx="48" formatCode="0%">
                  <c:v>-4.7948405101189251E-2</c:v>
                </c:pt>
                <c:pt idx="49" formatCode="0%">
                  <c:v>-8.5983134776589587E-2</c:v>
                </c:pt>
                <c:pt idx="50" formatCode="0%">
                  <c:v>-0.12530063220956356</c:v>
                </c:pt>
                <c:pt idx="51" formatCode="0%">
                  <c:v>-0.16118509330362585</c:v>
                </c:pt>
                <c:pt idx="52" formatCode="0%">
                  <c:v>-0.17748814510186883</c:v>
                </c:pt>
                <c:pt idx="53" formatCode="0%">
                  <c:v>-0.17912010616080853</c:v>
                </c:pt>
                <c:pt idx="54" formatCode="0%">
                  <c:v>-0.13980063584350644</c:v>
                </c:pt>
                <c:pt idx="55" formatCode="0%">
                  <c:v>-9.728379239663687E-2</c:v>
                </c:pt>
                <c:pt idx="56" formatCode="0%">
                  <c:v>-9.6127997104334395E-2</c:v>
                </c:pt>
                <c:pt idx="57" formatCode="0%">
                  <c:v>-0.11527576072775791</c:v>
                </c:pt>
                <c:pt idx="58" formatCode="0%">
                  <c:v>-9.5926228136770986E-2</c:v>
                </c:pt>
                <c:pt idx="59" formatCode="0%">
                  <c:v>-5.5251498766624163E-2</c:v>
                </c:pt>
                <c:pt idx="60" formatCode="0%">
                  <c:v>-3.8730733230397441E-2</c:v>
                </c:pt>
                <c:pt idx="61" formatCode="0%">
                  <c:v>-1.6400824572463502E-2</c:v>
                </c:pt>
                <c:pt idx="62" formatCode="0%">
                  <c:v>-1.2128990063008716E-2</c:v>
                </c:pt>
                <c:pt idx="63" formatCode="0%">
                  <c:v>-2.0599958250132833E-2</c:v>
                </c:pt>
                <c:pt idx="64" formatCode="0%">
                  <c:v>-5.0251951271831352E-3</c:v>
                </c:pt>
                <c:pt idx="65" formatCode="0%">
                  <c:v>2.4672195078089043E-2</c:v>
                </c:pt>
                <c:pt idx="66" formatCode="0%">
                  <c:v>4.4791035941547097E-2</c:v>
                </c:pt>
                <c:pt idx="67" formatCode="0%">
                  <c:v>5.3054018982461315E-2</c:v>
                </c:pt>
                <c:pt idx="68" formatCode="0%">
                  <c:v>7.5088010929945659E-2</c:v>
                </c:pt>
                <c:pt idx="69" formatCode="0%">
                  <c:v>0.11526694526770753</c:v>
                </c:pt>
                <c:pt idx="70" formatCode="0%">
                  <c:v>0.11442159860646006</c:v>
                </c:pt>
                <c:pt idx="71" formatCode="0%">
                  <c:v>8.9768127813713461E-2</c:v>
                </c:pt>
                <c:pt idx="72" formatCode="0%">
                  <c:v>8.5320523860272779E-2</c:v>
                </c:pt>
                <c:pt idx="73" formatCode="0%">
                  <c:v>7.6432699426143946E-2</c:v>
                </c:pt>
                <c:pt idx="74" formatCode="0%">
                  <c:v>8.3238871909327328E-2</c:v>
                </c:pt>
                <c:pt idx="75" formatCode="0%">
                  <c:v>0.10334184490983422</c:v>
                </c:pt>
                <c:pt idx="76" formatCode="0%">
                  <c:v>0.10294735935185906</c:v>
                </c:pt>
                <c:pt idx="77" formatCode="0%">
                  <c:v>7.9238326483403565E-2</c:v>
                </c:pt>
                <c:pt idx="78" formatCode="0%">
                  <c:v>5.7165125002810901E-2</c:v>
                </c:pt>
                <c:pt idx="79" formatCode="0%">
                  <c:v>5.4964649716582992E-2</c:v>
                </c:pt>
                <c:pt idx="80" formatCode="0%">
                  <c:v>5.9489380835932693E-2</c:v>
                </c:pt>
                <c:pt idx="81" formatCode="0%">
                  <c:v>6.692920170976846E-2</c:v>
                </c:pt>
                <c:pt idx="82" formatCode="0%">
                  <c:v>8.607797950691487E-2</c:v>
                </c:pt>
                <c:pt idx="83" formatCode="0%">
                  <c:v>0.1036493403962111</c:v>
                </c:pt>
                <c:pt idx="84" formatCode="0%">
                  <c:v>0.11555598711507464</c:v>
                </c:pt>
                <c:pt idx="85" formatCode="0%">
                  <c:v>0.12837636321410684</c:v>
                </c:pt>
                <c:pt idx="86" formatCode="0%">
                  <c:v>0.11295677273899085</c:v>
                </c:pt>
                <c:pt idx="87" formatCode="0%">
                  <c:v>7.9098846955264257E-2</c:v>
                </c:pt>
                <c:pt idx="88" formatCode="0%">
                  <c:v>4.3915784830250937E-2</c:v>
                </c:pt>
                <c:pt idx="89" formatCode="0%">
                  <c:v>7.3101606411083431E-3</c:v>
                </c:pt>
                <c:pt idx="90" formatCode="0%">
                  <c:v>5.3942263398834012E-3</c:v>
                </c:pt>
                <c:pt idx="91" formatCode="0%">
                  <c:v>2.2035142016145093E-2</c:v>
                </c:pt>
                <c:pt idx="92" formatCode="0%">
                  <c:v>2.4393487838383576E-2</c:v>
                </c:pt>
                <c:pt idx="93" formatCode="0%">
                  <c:v>2.700143647747244E-2</c:v>
                </c:pt>
                <c:pt idx="94" formatCode="0%">
                  <c:v>2.6608315681480477E-2</c:v>
                </c:pt>
                <c:pt idx="95" formatCode="0%">
                  <c:v>2.452697422703265E-2</c:v>
                </c:pt>
                <c:pt idx="96" formatCode="0%">
                  <c:v>1.9993541471773124E-2</c:v>
                </c:pt>
                <c:pt idx="97" formatCode="0%">
                  <c:v>-3.4692202213235657E-3</c:v>
                </c:pt>
                <c:pt idx="98" formatCode="0%">
                  <c:v>-2.0555432462576739E-4</c:v>
                </c:pt>
                <c:pt idx="99" formatCode="0%">
                  <c:v>3.5846218191128543E-2</c:v>
                </c:pt>
                <c:pt idx="100" formatCode="0%">
                  <c:v>8.3417364580613107E-2</c:v>
                </c:pt>
                <c:pt idx="101" formatCode="0%">
                  <c:v>0.16037751325815353</c:v>
                </c:pt>
                <c:pt idx="102" formatCode="0%">
                  <c:v>0.18876099737809549</c:v>
                </c:pt>
                <c:pt idx="103" formatCode="0%">
                  <c:v>0.15648191597018291</c:v>
                </c:pt>
                <c:pt idx="104" formatCode="0%">
                  <c:v>0.13437567145697327</c:v>
                </c:pt>
                <c:pt idx="105" formatCode="0%">
                  <c:v>0.11212245295411583</c:v>
                </c:pt>
                <c:pt idx="106" formatCode="0%">
                  <c:v>7.609424420175559E-2</c:v>
                </c:pt>
                <c:pt idx="107" formatCode="0%">
                  <c:v>5.4883163213870656E-2</c:v>
                </c:pt>
                <c:pt idx="108" formatCode="0%">
                  <c:v>3.7315542150172742E-2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EE-40C4-8351-A33E681FA0F2}"/>
            </c:ext>
          </c:extLst>
        </c:ser>
        <c:ser>
          <c:idx val="3"/>
          <c:order val="3"/>
          <c:tx>
            <c:strRef>
              <c:f>PropertyType!$AD$6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PropertyType!$P$7:$P$115</c:f>
              <c:numCache>
                <c:formatCode>[$-409]mmm\-yy;@</c:formatCode>
                <c:ptCount val="10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</c:numCache>
            </c:numRef>
          </c:xVal>
          <c:yVal>
            <c:numRef>
              <c:f>PropertyType!$AD$7:$AD$115</c:f>
              <c:numCache>
                <c:formatCode>General</c:formatCode>
                <c:ptCount val="109"/>
                <c:pt idx="4" formatCode="0%">
                  <c:v>8.6420777294155648E-2</c:v>
                </c:pt>
                <c:pt idx="5" formatCode="0%">
                  <c:v>0.12670729282390525</c:v>
                </c:pt>
                <c:pt idx="6" formatCode="0%">
                  <c:v>0.13277141582531615</c:v>
                </c:pt>
                <c:pt idx="7" formatCode="0%">
                  <c:v>0.1256584671103218</c:v>
                </c:pt>
                <c:pt idx="8" formatCode="0%">
                  <c:v>0.105790513675321</c:v>
                </c:pt>
                <c:pt idx="9" formatCode="0%">
                  <c:v>8.8694686121663979E-2</c:v>
                </c:pt>
                <c:pt idx="10" formatCode="0%">
                  <c:v>0.10289316413365834</c:v>
                </c:pt>
                <c:pt idx="11" formatCode="0%">
                  <c:v>0.12482635880226356</c:v>
                </c:pt>
                <c:pt idx="12" formatCode="0%">
                  <c:v>0.13358691837957326</c:v>
                </c:pt>
                <c:pt idx="13" formatCode="0%">
                  <c:v>0.12309457685980152</c:v>
                </c:pt>
                <c:pt idx="14" formatCode="0%">
                  <c:v>0.10739074692304196</c:v>
                </c:pt>
                <c:pt idx="15" formatCode="0%">
                  <c:v>0.10767698101043011</c:v>
                </c:pt>
                <c:pt idx="16" formatCode="0%">
                  <c:v>0.12982894200114603</c:v>
                </c:pt>
                <c:pt idx="17" formatCode="0%">
                  <c:v>0.15829112419631497</c:v>
                </c:pt>
                <c:pt idx="18" formatCode="0%">
                  <c:v>0.1335588569449635</c:v>
                </c:pt>
                <c:pt idx="19" formatCode="0%">
                  <c:v>9.337073220187686E-2</c:v>
                </c:pt>
                <c:pt idx="20" formatCode="0%">
                  <c:v>8.7295529152170648E-2</c:v>
                </c:pt>
                <c:pt idx="21" formatCode="0%">
                  <c:v>9.655446795300171E-2</c:v>
                </c:pt>
                <c:pt idx="22" formatCode="0%">
                  <c:v>0.12191312611395277</c:v>
                </c:pt>
                <c:pt idx="23" formatCode="0%">
                  <c:v>0.13682678705629003</c:v>
                </c:pt>
                <c:pt idx="24" formatCode="0%">
                  <c:v>0.12400641736125251</c:v>
                </c:pt>
                <c:pt idx="25" formatCode="0%">
                  <c:v>0.11258883518966001</c:v>
                </c:pt>
                <c:pt idx="26" formatCode="0%">
                  <c:v>0.1332972970101578</c:v>
                </c:pt>
                <c:pt idx="27" formatCode="0%">
                  <c:v>0.15769209334350731</c:v>
                </c:pt>
                <c:pt idx="28" formatCode="0%">
                  <c:v>0.1585197495692201</c:v>
                </c:pt>
                <c:pt idx="29" formatCode="0%">
                  <c:v>0.14736635125384767</c:v>
                </c:pt>
                <c:pt idx="30" formatCode="0%">
                  <c:v>0.12546355013383326</c:v>
                </c:pt>
                <c:pt idx="31" formatCode="0%">
                  <c:v>0.11724945921602647</c:v>
                </c:pt>
                <c:pt idx="32" formatCode="0%">
                  <c:v>0.13363269246841503</c:v>
                </c:pt>
                <c:pt idx="33" formatCode="0%">
                  <c:v>0.15513237080009801</c:v>
                </c:pt>
                <c:pt idx="34" formatCode="0%">
                  <c:v>0.15869481885216863</c:v>
                </c:pt>
                <c:pt idx="35" formatCode="0%">
                  <c:v>0.14643918246536858</c:v>
                </c:pt>
                <c:pt idx="36" formatCode="0%">
                  <c:v>0.13352081534407789</c:v>
                </c:pt>
                <c:pt idx="37" formatCode="0%">
                  <c:v>0.13236017127825428</c:v>
                </c:pt>
                <c:pt idx="38" formatCode="0%">
                  <c:v>0.14162189555406623</c:v>
                </c:pt>
                <c:pt idx="39" formatCode="0%">
                  <c:v>0.13382288027098888</c:v>
                </c:pt>
                <c:pt idx="40" formatCode="0%">
                  <c:v>9.2212638034371741E-2</c:v>
                </c:pt>
                <c:pt idx="41" formatCode="0%">
                  <c:v>2.7970393940668803E-2</c:v>
                </c:pt>
                <c:pt idx="42" formatCode="0%">
                  <c:v>-1.7539816620752546E-2</c:v>
                </c:pt>
                <c:pt idx="43" formatCode="0%">
                  <c:v>-2.0022297401866784E-2</c:v>
                </c:pt>
                <c:pt idx="44" formatCode="0%">
                  <c:v>8.9250589951350712E-3</c:v>
                </c:pt>
                <c:pt idx="45" formatCode="0%">
                  <c:v>4.0761385514335835E-2</c:v>
                </c:pt>
                <c:pt idx="46" formatCode="0%">
                  <c:v>1.609142351472892E-2</c:v>
                </c:pt>
                <c:pt idx="47" formatCode="0%">
                  <c:v>-4.1528122619703733E-2</c:v>
                </c:pt>
                <c:pt idx="48" formatCode="0%">
                  <c:v>-8.5419940423607787E-2</c:v>
                </c:pt>
                <c:pt idx="49" formatCode="0%">
                  <c:v>-0.11307601588459459</c:v>
                </c:pt>
                <c:pt idx="50" formatCode="0%">
                  <c:v>-0.12062913681102938</c:v>
                </c:pt>
                <c:pt idx="51" formatCode="0%">
                  <c:v>-0.12353705798434844</c:v>
                </c:pt>
                <c:pt idx="52" formatCode="0%">
                  <c:v>-0.15118191977267637</c:v>
                </c:pt>
                <c:pt idx="53" formatCode="0%">
                  <c:v>-0.20954497647102721</c:v>
                </c:pt>
                <c:pt idx="54" formatCode="0%">
                  <c:v>-0.22999631340758364</c:v>
                </c:pt>
                <c:pt idx="55" formatCode="0%">
                  <c:v>-0.20148698024021217</c:v>
                </c:pt>
                <c:pt idx="56" formatCode="0%">
                  <c:v>-0.15211778793981745</c:v>
                </c:pt>
                <c:pt idx="57" formatCode="0%">
                  <c:v>-8.6795181417382739E-2</c:v>
                </c:pt>
                <c:pt idx="58" formatCode="0%">
                  <c:v>-2.0567030820396348E-2</c:v>
                </c:pt>
                <c:pt idx="59" formatCode="0%">
                  <c:v>2.0562983612842256E-2</c:v>
                </c:pt>
                <c:pt idx="60" formatCode="0%">
                  <c:v>4.3472870768322958E-2</c:v>
                </c:pt>
                <c:pt idx="61" formatCode="0%">
                  <c:v>8.5690524451356387E-2</c:v>
                </c:pt>
                <c:pt idx="62" formatCode="0%">
                  <c:v>0.12156623520289034</c:v>
                </c:pt>
                <c:pt idx="63" formatCode="0%">
                  <c:v>0.12392939313242146</c:v>
                </c:pt>
                <c:pt idx="64" formatCode="0%">
                  <c:v>0.10649784885254898</c:v>
                </c:pt>
                <c:pt idx="65" formatCode="0%">
                  <c:v>9.4408485217650107E-2</c:v>
                </c:pt>
                <c:pt idx="66" formatCode="0%">
                  <c:v>9.9848781200211345E-2</c:v>
                </c:pt>
                <c:pt idx="67" formatCode="0%">
                  <c:v>0.10806854185114512</c:v>
                </c:pt>
                <c:pt idx="68" formatCode="0%">
                  <c:v>0.11774762942605221</c:v>
                </c:pt>
                <c:pt idx="69" formatCode="0%">
                  <c:v>0.13637884843463399</c:v>
                </c:pt>
                <c:pt idx="70" formatCode="0%">
                  <c:v>0.14001022986816913</c:v>
                </c:pt>
                <c:pt idx="71" formatCode="0%">
                  <c:v>0.13382183224590727</c:v>
                </c:pt>
                <c:pt idx="72" formatCode="0%">
                  <c:v>0.14564601987620951</c:v>
                </c:pt>
                <c:pt idx="73" formatCode="0%">
                  <c:v>0.16240621885396078</c:v>
                </c:pt>
                <c:pt idx="74" formatCode="0%">
                  <c:v>0.14803740135790622</c:v>
                </c:pt>
                <c:pt idx="75" formatCode="0%">
                  <c:v>0.12318030744716868</c:v>
                </c:pt>
                <c:pt idx="76" formatCode="0%">
                  <c:v>0.11491512460385822</c:v>
                </c:pt>
                <c:pt idx="77" formatCode="0%">
                  <c:v>0.11309852981028601</c:v>
                </c:pt>
                <c:pt idx="78" formatCode="0%">
                  <c:v>0.11053031623777665</c:v>
                </c:pt>
                <c:pt idx="79" formatCode="0%">
                  <c:v>0.10925000111998528</c:v>
                </c:pt>
                <c:pt idx="80" formatCode="0%">
                  <c:v>0.11614046911146847</c:v>
                </c:pt>
                <c:pt idx="81" formatCode="0%">
                  <c:v>0.12409338215388988</c:v>
                </c:pt>
                <c:pt idx="82" formatCode="0%">
                  <c:v>0.12775057544415014</c:v>
                </c:pt>
                <c:pt idx="83" formatCode="0%">
                  <c:v>0.12855434921463926</c:v>
                </c:pt>
                <c:pt idx="84" formatCode="0%">
                  <c:v>0.12757192064578238</c:v>
                </c:pt>
                <c:pt idx="85" formatCode="0%">
                  <c:v>0.11617709343628446</c:v>
                </c:pt>
                <c:pt idx="86" formatCode="0%">
                  <c:v>9.9024936636778138E-2</c:v>
                </c:pt>
                <c:pt idx="87" formatCode="0%">
                  <c:v>9.245761754337023E-2</c:v>
                </c:pt>
                <c:pt idx="88" formatCode="0%">
                  <c:v>9.5717569202145913E-2</c:v>
                </c:pt>
                <c:pt idx="89" formatCode="0%">
                  <c:v>0.10028247134422008</c:v>
                </c:pt>
                <c:pt idx="90" formatCode="0%">
                  <c:v>0.10150258689498903</c:v>
                </c:pt>
                <c:pt idx="91" formatCode="0%">
                  <c:v>9.8882794698109677E-2</c:v>
                </c:pt>
                <c:pt idx="92" formatCode="0%">
                  <c:v>8.1585842126649544E-2</c:v>
                </c:pt>
                <c:pt idx="93" formatCode="0%">
                  <c:v>6.3994817585331099E-2</c:v>
                </c:pt>
                <c:pt idx="94" formatCode="0%">
                  <c:v>8.8177632586335708E-2</c:v>
                </c:pt>
                <c:pt idx="95" formatCode="0%">
                  <c:v>0.11409143176827508</c:v>
                </c:pt>
                <c:pt idx="96" formatCode="0%">
                  <c:v>9.362281893208646E-2</c:v>
                </c:pt>
                <c:pt idx="97" formatCode="0%">
                  <c:v>5.5863426860515375E-2</c:v>
                </c:pt>
                <c:pt idx="98" formatCode="0%">
                  <c:v>6.189206432116201E-2</c:v>
                </c:pt>
                <c:pt idx="99" formatCode="0%">
                  <c:v>9.8685822081397312E-2</c:v>
                </c:pt>
                <c:pt idx="100" formatCode="0%">
                  <c:v>0.14232844910348574</c:v>
                </c:pt>
                <c:pt idx="101" formatCode="0%">
                  <c:v>0.2166815339186472</c:v>
                </c:pt>
                <c:pt idx="102" formatCode="0%">
                  <c:v>0.23657667192494913</c:v>
                </c:pt>
                <c:pt idx="103" formatCode="0%">
                  <c:v>0.20713678920086065</c:v>
                </c:pt>
                <c:pt idx="104" formatCode="0%">
                  <c:v>0.21304000242739973</c:v>
                </c:pt>
                <c:pt idx="105" formatCode="0%">
                  <c:v>0.20850174836732283</c:v>
                </c:pt>
                <c:pt idx="106" formatCode="0%">
                  <c:v>0.11205883348435242</c:v>
                </c:pt>
                <c:pt idx="107" formatCode="0%">
                  <c:v>3.5092640840080458E-2</c:v>
                </c:pt>
                <c:pt idx="108" formatCode="0%">
                  <c:v>-3.1675950175061418E-2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EE-40C4-8351-A33E681FA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4985"/>
          <c:min val="3552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low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/>
                  <a:t>Title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5284689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4.2023081314800932E-2"/>
          <c:y val="1.1128608923884517E-2"/>
          <c:w val="0.94027780638162162"/>
          <c:h val="0.1027742782152231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PropertyType!$AG$6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PropertyType!$P$7:$P$115</c:f>
              <c:numCache>
                <c:formatCode>[$-409]mmm\-yy;@</c:formatCode>
                <c:ptCount val="10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</c:numCache>
            </c:numRef>
          </c:xVal>
          <c:yVal>
            <c:numRef>
              <c:f>PropertyType!$AG$7:$AG$115</c:f>
              <c:numCache>
                <c:formatCode>General</c:formatCode>
                <c:ptCount val="109"/>
                <c:pt idx="4" formatCode="0%">
                  <c:v>0.10609452181350898</c:v>
                </c:pt>
                <c:pt idx="5" formatCode="0%">
                  <c:v>0.10765346130396303</c:v>
                </c:pt>
                <c:pt idx="6" formatCode="0%">
                  <c:v>0.1410844300479146</c:v>
                </c:pt>
                <c:pt idx="7" formatCode="0%">
                  <c:v>0.21936317800124661</c:v>
                </c:pt>
                <c:pt idx="8" formatCode="0%">
                  <c:v>0.2300500651122801</c:v>
                </c:pt>
                <c:pt idx="9" formatCode="0%">
                  <c:v>0.24895214740723937</c:v>
                </c:pt>
                <c:pt idx="10" formatCode="0%">
                  <c:v>0.18763984396346056</c:v>
                </c:pt>
                <c:pt idx="11" formatCode="0%">
                  <c:v>6.3781728520675207E-2</c:v>
                </c:pt>
                <c:pt idx="12" formatCode="0%">
                  <c:v>2.9158460120810137E-2</c:v>
                </c:pt>
                <c:pt idx="13" formatCode="0%">
                  <c:v>3.4251440826791546E-2</c:v>
                </c:pt>
                <c:pt idx="14" formatCode="0%">
                  <c:v>3.8282807838447175E-2</c:v>
                </c:pt>
                <c:pt idx="15" formatCode="0%">
                  <c:v>1.8899058664470836E-2</c:v>
                </c:pt>
                <c:pt idx="16" formatCode="0%">
                  <c:v>2.0351316264576536E-2</c:v>
                </c:pt>
                <c:pt idx="17" formatCode="0%">
                  <c:v>6.2400349738947369E-2</c:v>
                </c:pt>
                <c:pt idx="18" formatCode="0%">
                  <c:v>8.9388511100873425E-2</c:v>
                </c:pt>
                <c:pt idx="19" formatCode="0%">
                  <c:v>0.13183013256620901</c:v>
                </c:pt>
                <c:pt idx="20" formatCode="0%">
                  <c:v>0.14808236589972767</c:v>
                </c:pt>
                <c:pt idx="21" formatCode="0%">
                  <c:v>8.0683505693792235E-2</c:v>
                </c:pt>
                <c:pt idx="22" formatCode="0%">
                  <c:v>6.3441457924651168E-4</c:v>
                </c:pt>
                <c:pt idx="23" formatCode="0%">
                  <c:v>-1.8484486824786095E-2</c:v>
                </c:pt>
                <c:pt idx="24" formatCode="0%">
                  <c:v>-2.9733231900516133E-3</c:v>
                </c:pt>
                <c:pt idx="25" formatCode="0%">
                  <c:v>-9.0128746417427186E-3</c:v>
                </c:pt>
                <c:pt idx="26" formatCode="0%">
                  <c:v>3.3536153855517892E-3</c:v>
                </c:pt>
                <c:pt idx="27" formatCode="0%">
                  <c:v>3.6117221359218465E-2</c:v>
                </c:pt>
                <c:pt idx="28" formatCode="0%">
                  <c:v>6.1421601272110049E-2</c:v>
                </c:pt>
                <c:pt idx="29" formatCode="0%">
                  <c:v>4.4325401943660525E-2</c:v>
                </c:pt>
                <c:pt idx="30" formatCode="0%">
                  <c:v>-4.131716562447596E-3</c:v>
                </c:pt>
                <c:pt idx="31" formatCode="0%">
                  <c:v>-9.1096987051706435E-3</c:v>
                </c:pt>
                <c:pt idx="32" formatCode="0%">
                  <c:v>1.7868383661323373E-2</c:v>
                </c:pt>
                <c:pt idx="33" formatCode="0%">
                  <c:v>8.9535535118412612E-2</c:v>
                </c:pt>
                <c:pt idx="34" formatCode="0%">
                  <c:v>0.18019237368432517</c:v>
                </c:pt>
                <c:pt idx="35" formatCode="0%">
                  <c:v>0.1861313136899887</c:v>
                </c:pt>
                <c:pt idx="36" formatCode="0%">
                  <c:v>0.14617557409170878</c:v>
                </c:pt>
                <c:pt idx="37" formatCode="0%">
                  <c:v>0.11142554590411091</c:v>
                </c:pt>
                <c:pt idx="38" formatCode="0%">
                  <c:v>0.10748307420841119</c:v>
                </c:pt>
                <c:pt idx="39" formatCode="0%">
                  <c:v>0.1214212856854584</c:v>
                </c:pt>
                <c:pt idx="40" formatCode="0%">
                  <c:v>0.12338045489284588</c:v>
                </c:pt>
                <c:pt idx="41" formatCode="0%">
                  <c:v>0.15497714455958733</c:v>
                </c:pt>
                <c:pt idx="42" formatCode="0%">
                  <c:v>0.16853369450876832</c:v>
                </c:pt>
                <c:pt idx="43" formatCode="0%">
                  <c:v>0.15622947563181611</c:v>
                </c:pt>
                <c:pt idx="44" formatCode="0%">
                  <c:v>0.17071753581486915</c:v>
                </c:pt>
                <c:pt idx="45" formatCode="0%">
                  <c:v>0.15590968205467082</c:v>
                </c:pt>
                <c:pt idx="46" formatCode="0%">
                  <c:v>0.13196941608151125</c:v>
                </c:pt>
                <c:pt idx="47" formatCode="0%">
                  <c:v>9.5998239760792581E-2</c:v>
                </c:pt>
                <c:pt idx="48" formatCode="0%">
                  <c:v>-7.1046793568052546E-3</c:v>
                </c:pt>
                <c:pt idx="49" formatCode="0%">
                  <c:v>-7.0852902810105145E-2</c:v>
                </c:pt>
                <c:pt idx="50" formatCode="0%">
                  <c:v>-9.8345009403534189E-2</c:v>
                </c:pt>
                <c:pt idx="51" formatCode="0%">
                  <c:v>-0.11611053720916675</c:v>
                </c:pt>
                <c:pt idx="52" formatCode="0%">
                  <c:v>-0.16262665173102431</c:v>
                </c:pt>
                <c:pt idx="53" formatCode="0%">
                  <c:v>-0.27938754425959234</c:v>
                </c:pt>
                <c:pt idx="54" formatCode="0%">
                  <c:v>-0.33946090334756096</c:v>
                </c:pt>
                <c:pt idx="55" formatCode="0%">
                  <c:v>-0.3361542212326144</c:v>
                </c:pt>
                <c:pt idx="56" formatCode="0%">
                  <c:v>-0.18782848534544649</c:v>
                </c:pt>
                <c:pt idx="57" formatCode="0%">
                  <c:v>5.2216557281952403E-2</c:v>
                </c:pt>
                <c:pt idx="58" formatCode="0%">
                  <c:v>0.12683881800718888</c:v>
                </c:pt>
                <c:pt idx="59" formatCode="0%">
                  <c:v>0.1631599165090647</c:v>
                </c:pt>
                <c:pt idx="60" formatCode="0%">
                  <c:v>0.10013485917417153</c:v>
                </c:pt>
                <c:pt idx="61" formatCode="0%">
                  <c:v>1.8220547064534909E-2</c:v>
                </c:pt>
                <c:pt idx="62" formatCode="0%">
                  <c:v>3.7718414038886205E-2</c:v>
                </c:pt>
                <c:pt idx="63" formatCode="0%">
                  <c:v>4.8480956291855559E-2</c:v>
                </c:pt>
                <c:pt idx="64" formatCode="0%">
                  <c:v>3.8180374165698305E-2</c:v>
                </c:pt>
                <c:pt idx="65" formatCode="0%">
                  <c:v>5.552266206868639E-2</c:v>
                </c:pt>
                <c:pt idx="66" formatCode="0%">
                  <c:v>7.9587498382945654E-2</c:v>
                </c:pt>
                <c:pt idx="67" formatCode="0%">
                  <c:v>5.9514465149538065E-2</c:v>
                </c:pt>
                <c:pt idx="68" formatCode="0%">
                  <c:v>7.6729081254554687E-2</c:v>
                </c:pt>
                <c:pt idx="69" formatCode="0%">
                  <c:v>0.13157593123762057</c:v>
                </c:pt>
                <c:pt idx="70" formatCode="0%">
                  <c:v>0.15281916176820221</c:v>
                </c:pt>
                <c:pt idx="71" formatCode="0%">
                  <c:v>0.14055139983835874</c:v>
                </c:pt>
                <c:pt idx="72" formatCode="0%">
                  <c:v>8.8832387263845458E-2</c:v>
                </c:pt>
                <c:pt idx="73" formatCode="0%">
                  <c:v>6.504675563658191E-2</c:v>
                </c:pt>
                <c:pt idx="74" formatCode="0%">
                  <c:v>6.6446349789735404E-2</c:v>
                </c:pt>
                <c:pt idx="75" formatCode="0%">
                  <c:v>9.0691527321124621E-2</c:v>
                </c:pt>
                <c:pt idx="76" formatCode="0%">
                  <c:v>0.14414060190599454</c:v>
                </c:pt>
                <c:pt idx="77" formatCode="0%">
                  <c:v>0.13507640766573759</c:v>
                </c:pt>
                <c:pt idx="78" formatCode="0%">
                  <c:v>0.1008224118608172</c:v>
                </c:pt>
                <c:pt idx="79" formatCode="0%">
                  <c:v>4.9760159671007553E-2</c:v>
                </c:pt>
                <c:pt idx="80" formatCode="0%">
                  <c:v>-1.2832803933496617E-2</c:v>
                </c:pt>
                <c:pt idx="81" formatCode="0%">
                  <c:v>-1.2971799033223319E-2</c:v>
                </c:pt>
                <c:pt idx="82" formatCode="0%">
                  <c:v>1.7557687303373148E-2</c:v>
                </c:pt>
                <c:pt idx="83" formatCode="0%">
                  <c:v>3.7539130571845325E-2</c:v>
                </c:pt>
                <c:pt idx="84" formatCode="0%">
                  <c:v>5.4464719589458088E-2</c:v>
                </c:pt>
                <c:pt idx="85" formatCode="0%">
                  <c:v>6.3643489266615783E-2</c:v>
                </c:pt>
                <c:pt idx="86" formatCode="0%">
                  <c:v>4.4560357384780147E-2</c:v>
                </c:pt>
                <c:pt idx="87" formatCode="0%">
                  <c:v>4.7523545299352543E-2</c:v>
                </c:pt>
                <c:pt idx="88" formatCode="0%">
                  <c:v>5.6152807064894228E-2</c:v>
                </c:pt>
                <c:pt idx="89" formatCode="0%">
                  <c:v>2.349212495418973E-2</c:v>
                </c:pt>
                <c:pt idx="90" formatCode="0%">
                  <c:v>2.003336929376287E-2</c:v>
                </c:pt>
                <c:pt idx="91" formatCode="0%">
                  <c:v>3.03322302333493E-2</c:v>
                </c:pt>
                <c:pt idx="92" formatCode="0%">
                  <c:v>5.3982578217789401E-2</c:v>
                </c:pt>
                <c:pt idx="93" formatCode="0%">
                  <c:v>8.041626968372384E-2</c:v>
                </c:pt>
                <c:pt idx="94" formatCode="0%">
                  <c:v>7.1822563822793839E-2</c:v>
                </c:pt>
                <c:pt idx="95" formatCode="0%">
                  <c:v>6.821543716823153E-2</c:v>
                </c:pt>
                <c:pt idx="96" formatCode="0%">
                  <c:v>3.4543901398288002E-2</c:v>
                </c:pt>
                <c:pt idx="97" formatCode="0%">
                  <c:v>-3.4994602549693443E-2</c:v>
                </c:pt>
                <c:pt idx="98" formatCode="0%">
                  <c:v>-4.5745812168304978E-2</c:v>
                </c:pt>
                <c:pt idx="99" formatCode="0%">
                  <c:v>-2.5150687865557075E-2</c:v>
                </c:pt>
                <c:pt idx="100" formatCode="0%">
                  <c:v>-2.5799907921335796E-2</c:v>
                </c:pt>
                <c:pt idx="101" formatCode="0%">
                  <c:v>4.7630662628537657E-2</c:v>
                </c:pt>
                <c:pt idx="102" formatCode="0%">
                  <c:v>0.13570200171068203</c:v>
                </c:pt>
                <c:pt idx="103" formatCode="0%">
                  <c:v>0.13474106428019361</c:v>
                </c:pt>
                <c:pt idx="104" formatCode="0%">
                  <c:v>9.6224123780552562E-2</c:v>
                </c:pt>
                <c:pt idx="105" formatCode="0%">
                  <c:v>1.2734740393598676E-2</c:v>
                </c:pt>
                <c:pt idx="106" formatCode="0%">
                  <c:v>-0.10112169982565411</c:v>
                </c:pt>
                <c:pt idx="107" formatCode="0%">
                  <c:v>-0.17001369806505928</c:v>
                </c:pt>
                <c:pt idx="108" formatCode="0%">
                  <c:v>-0.16090279903271809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EE-40C4-8351-A33E681FA0F2}"/>
            </c:ext>
          </c:extLst>
        </c:ser>
        <c:ser>
          <c:idx val="1"/>
          <c:order val="1"/>
          <c:tx>
            <c:strRef>
              <c:f>PropertyType!$AH$6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PropertyType!$P$7:$P$115</c:f>
              <c:numCache>
                <c:formatCode>[$-409]mmm\-yy;@</c:formatCode>
                <c:ptCount val="10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</c:numCache>
            </c:numRef>
          </c:xVal>
          <c:yVal>
            <c:numRef>
              <c:f>PropertyType!$AH$7:$AH$115</c:f>
              <c:numCache>
                <c:formatCode>General</c:formatCode>
                <c:ptCount val="109"/>
                <c:pt idx="4" formatCode="0%">
                  <c:v>5.8721563994443615E-2</c:v>
                </c:pt>
                <c:pt idx="5" formatCode="0%">
                  <c:v>6.2770893083002877E-2</c:v>
                </c:pt>
                <c:pt idx="6" formatCode="0%">
                  <c:v>6.8307437801544246E-2</c:v>
                </c:pt>
                <c:pt idx="7" formatCode="0%">
                  <c:v>9.0913086234246654E-2</c:v>
                </c:pt>
                <c:pt idx="8" formatCode="0%">
                  <c:v>0.10944615999338625</c:v>
                </c:pt>
                <c:pt idx="9" formatCode="0%">
                  <c:v>0.11994457184970742</c:v>
                </c:pt>
                <c:pt idx="10" formatCode="0%">
                  <c:v>9.9156039837483556E-2</c:v>
                </c:pt>
                <c:pt idx="11" formatCode="0%">
                  <c:v>4.3454490959896619E-2</c:v>
                </c:pt>
                <c:pt idx="12" formatCode="0%">
                  <c:v>3.3846225287085474E-2</c:v>
                </c:pt>
                <c:pt idx="13" formatCode="0%">
                  <c:v>6.9152279636000236E-2</c:v>
                </c:pt>
                <c:pt idx="14" formatCode="0%">
                  <c:v>9.3735137857902551E-2</c:v>
                </c:pt>
                <c:pt idx="15" formatCode="0%">
                  <c:v>0.10722821454578035</c:v>
                </c:pt>
                <c:pt idx="16" formatCode="0%">
                  <c:v>8.4912153308532856E-2</c:v>
                </c:pt>
                <c:pt idx="17" formatCode="0%">
                  <c:v>7.4500038253788814E-2</c:v>
                </c:pt>
                <c:pt idx="18" formatCode="0%">
                  <c:v>0.10111278476047447</c:v>
                </c:pt>
                <c:pt idx="19" formatCode="0%">
                  <c:v>0.10196349650578274</c:v>
                </c:pt>
                <c:pt idx="20" formatCode="0%">
                  <c:v>9.1679911159879168E-2</c:v>
                </c:pt>
                <c:pt idx="21" formatCode="0%">
                  <c:v>7.1865493014464432E-2</c:v>
                </c:pt>
                <c:pt idx="22" formatCode="0%">
                  <c:v>3.3010424591792376E-2</c:v>
                </c:pt>
                <c:pt idx="23" formatCode="0%">
                  <c:v>6.4663979771999447E-3</c:v>
                </c:pt>
                <c:pt idx="24" formatCode="0%">
                  <c:v>-1.7528101253190265E-3</c:v>
                </c:pt>
                <c:pt idx="25" formatCode="0%">
                  <c:v>-1.366971794813987E-2</c:v>
                </c:pt>
                <c:pt idx="26" formatCode="0%">
                  <c:v>-1.8433872807511853E-2</c:v>
                </c:pt>
                <c:pt idx="27" formatCode="0%">
                  <c:v>1.7081453518967393E-2</c:v>
                </c:pt>
                <c:pt idx="28" formatCode="0%">
                  <c:v>6.2882661323100386E-2</c:v>
                </c:pt>
                <c:pt idx="29" formatCode="0%">
                  <c:v>8.6539301030850613E-2</c:v>
                </c:pt>
                <c:pt idx="30" formatCode="0%">
                  <c:v>9.3500088538881698E-2</c:v>
                </c:pt>
                <c:pt idx="31" formatCode="0%">
                  <c:v>8.5073552025243249E-2</c:v>
                </c:pt>
                <c:pt idx="32" formatCode="0%">
                  <c:v>8.1834529429384961E-2</c:v>
                </c:pt>
                <c:pt idx="33" formatCode="0%">
                  <c:v>9.4504416138504466E-2</c:v>
                </c:pt>
                <c:pt idx="34" formatCode="0%">
                  <c:v>0.11745329501888202</c:v>
                </c:pt>
                <c:pt idx="35" formatCode="0%">
                  <c:v>0.12946646782598514</c:v>
                </c:pt>
                <c:pt idx="36" formatCode="0%">
                  <c:v>0.13710815135710419</c:v>
                </c:pt>
                <c:pt idx="37" formatCode="0%">
                  <c:v>0.14251902566064945</c:v>
                </c:pt>
                <c:pt idx="38" formatCode="0%">
                  <c:v>0.13254325398696198</c:v>
                </c:pt>
                <c:pt idx="39" formatCode="0%">
                  <c:v>0.14304023862857562</c:v>
                </c:pt>
                <c:pt idx="40" formatCode="0%">
                  <c:v>0.15401577611937989</c:v>
                </c:pt>
                <c:pt idx="41" formatCode="0%">
                  <c:v>0.13917983425537317</c:v>
                </c:pt>
                <c:pt idx="42" formatCode="0%">
                  <c:v>0.12550719909419716</c:v>
                </c:pt>
                <c:pt idx="43" formatCode="0%">
                  <c:v>0.10473096233238421</c:v>
                </c:pt>
                <c:pt idx="44" formatCode="0%">
                  <c:v>9.4702506787144092E-2</c:v>
                </c:pt>
                <c:pt idx="45" formatCode="0%">
                  <c:v>0.1053781617965508</c:v>
                </c:pt>
                <c:pt idx="46" formatCode="0%">
                  <c:v>8.9215694228048426E-2</c:v>
                </c:pt>
                <c:pt idx="47" formatCode="0%">
                  <c:v>5.7346058315052018E-2</c:v>
                </c:pt>
                <c:pt idx="48" formatCode="0%">
                  <c:v>2.6599566739033298E-2</c:v>
                </c:pt>
                <c:pt idx="49" formatCode="0%">
                  <c:v>-1.6636756098171501E-2</c:v>
                </c:pt>
                <c:pt idx="50" formatCode="0%">
                  <c:v>-4.3035472926093221E-2</c:v>
                </c:pt>
                <c:pt idx="51" formatCode="0%">
                  <c:v>-4.9473956483964576E-2</c:v>
                </c:pt>
                <c:pt idx="52" formatCode="0%">
                  <c:v>-0.10953261448780038</c:v>
                </c:pt>
                <c:pt idx="53" formatCode="0%">
                  <c:v>-0.19586842577374419</c:v>
                </c:pt>
                <c:pt idx="54" formatCode="0%">
                  <c:v>-0.22702441050566657</c:v>
                </c:pt>
                <c:pt idx="55" formatCode="0%">
                  <c:v>-0.22704192653071475</c:v>
                </c:pt>
                <c:pt idx="56" formatCode="0%">
                  <c:v>-0.19793068105253409</c:v>
                </c:pt>
                <c:pt idx="57" formatCode="0%">
                  <c:v>-0.11020371929146255</c:v>
                </c:pt>
                <c:pt idx="58" formatCode="0%">
                  <c:v>-4.3361783747151161E-2</c:v>
                </c:pt>
                <c:pt idx="59" formatCode="0%">
                  <c:v>-3.0094723169104665E-2</c:v>
                </c:pt>
                <c:pt idx="60" formatCode="0%">
                  <c:v>6.1604548611415844E-4</c:v>
                </c:pt>
                <c:pt idx="61" formatCode="0%">
                  <c:v>2.2759176142701509E-2</c:v>
                </c:pt>
                <c:pt idx="62" formatCode="0%">
                  <c:v>3.6934095657677801E-2</c:v>
                </c:pt>
                <c:pt idx="63" formatCode="0%">
                  <c:v>4.3524584393263677E-2</c:v>
                </c:pt>
                <c:pt idx="64" formatCode="0%">
                  <c:v>3.9528728315145978E-2</c:v>
                </c:pt>
                <c:pt idx="65" formatCode="0%">
                  <c:v>5.25079248118967E-2</c:v>
                </c:pt>
                <c:pt idx="66" formatCode="0%">
                  <c:v>4.2583746386472887E-2</c:v>
                </c:pt>
                <c:pt idx="67" formatCode="0%">
                  <c:v>3.1831336920032927E-2</c:v>
                </c:pt>
                <c:pt idx="68" formatCode="0%">
                  <c:v>4.4433967281467535E-2</c:v>
                </c:pt>
                <c:pt idx="69" formatCode="0%">
                  <c:v>4.2390958085635422E-2</c:v>
                </c:pt>
                <c:pt idx="70" formatCode="0%">
                  <c:v>5.4558465228974562E-2</c:v>
                </c:pt>
                <c:pt idx="71" formatCode="0%">
                  <c:v>9.9346819572529999E-2</c:v>
                </c:pt>
                <c:pt idx="72" formatCode="0%">
                  <c:v>0.12493455150342236</c:v>
                </c:pt>
                <c:pt idx="73" formatCode="0%">
                  <c:v>0.11716811367674218</c:v>
                </c:pt>
                <c:pt idx="74" formatCode="0%">
                  <c:v>0.11152849717501412</c:v>
                </c:pt>
                <c:pt idx="75" formatCode="0%">
                  <c:v>0.11227199579985969</c:v>
                </c:pt>
                <c:pt idx="76" formatCode="0%">
                  <c:v>0.10181522207555038</c:v>
                </c:pt>
                <c:pt idx="77" formatCode="0%">
                  <c:v>0.10387382404393231</c:v>
                </c:pt>
                <c:pt idx="78" formatCode="0%">
                  <c:v>9.3149707399838189E-2</c:v>
                </c:pt>
                <c:pt idx="79" formatCode="0%">
                  <c:v>6.64377453772802E-2</c:v>
                </c:pt>
                <c:pt idx="80" formatCode="0%">
                  <c:v>6.7988542893609338E-2</c:v>
                </c:pt>
                <c:pt idx="81" formatCode="0%">
                  <c:v>7.4458581908086741E-2</c:v>
                </c:pt>
                <c:pt idx="82" formatCode="0%">
                  <c:v>7.8103420074667751E-2</c:v>
                </c:pt>
                <c:pt idx="83" formatCode="0%">
                  <c:v>8.6604848486722563E-2</c:v>
                </c:pt>
                <c:pt idx="84" formatCode="0%">
                  <c:v>9.2967178467812994E-2</c:v>
                </c:pt>
                <c:pt idx="85" formatCode="0%">
                  <c:v>9.6976516960523451E-2</c:v>
                </c:pt>
                <c:pt idx="86" formatCode="0%">
                  <c:v>0.10155861920734721</c:v>
                </c:pt>
                <c:pt idx="87" formatCode="0%">
                  <c:v>0.11023378960746055</c:v>
                </c:pt>
                <c:pt idx="88" formatCode="0%">
                  <c:v>0.11680189523688456</c:v>
                </c:pt>
                <c:pt idx="89" formatCode="0%">
                  <c:v>0.11618639560143862</c:v>
                </c:pt>
                <c:pt idx="90" formatCode="0%">
                  <c:v>0.10521269547299594</c:v>
                </c:pt>
                <c:pt idx="91" formatCode="0%">
                  <c:v>7.9313988205208297E-2</c:v>
                </c:pt>
                <c:pt idx="92" formatCode="0%">
                  <c:v>6.1716224349883442E-2</c:v>
                </c:pt>
                <c:pt idx="93" formatCode="0%">
                  <c:v>6.9027900288655797E-2</c:v>
                </c:pt>
                <c:pt idx="94" formatCode="0%">
                  <c:v>8.1134007332304581E-2</c:v>
                </c:pt>
                <c:pt idx="95" formatCode="0%">
                  <c:v>0.10496602794085352</c:v>
                </c:pt>
                <c:pt idx="96" formatCode="0%">
                  <c:v>0.11066144673226397</c:v>
                </c:pt>
                <c:pt idx="97" formatCode="0%">
                  <c:v>0.10092692557603455</c:v>
                </c:pt>
                <c:pt idx="98" formatCode="0%">
                  <c:v>0.13155375332375074</c:v>
                </c:pt>
                <c:pt idx="99" formatCode="0%">
                  <c:v>0.15419928786988768</c:v>
                </c:pt>
                <c:pt idx="100" formatCode="0%">
                  <c:v>0.15033358479218428</c:v>
                </c:pt>
                <c:pt idx="101" formatCode="0%">
                  <c:v>0.17801195971632366</c:v>
                </c:pt>
                <c:pt idx="102" formatCode="0%">
                  <c:v>0.22928426929645651</c:v>
                </c:pt>
                <c:pt idx="103" formatCode="0%">
                  <c:v>0.24678758339560947</c:v>
                </c:pt>
                <c:pt idx="104" formatCode="0%">
                  <c:v>0.29416862165926938</c:v>
                </c:pt>
                <c:pt idx="105" formatCode="0%">
                  <c:v>0.3408087878170496</c:v>
                </c:pt>
                <c:pt idx="106" formatCode="0%">
                  <c:v>0.25520175611033458</c:v>
                </c:pt>
                <c:pt idx="107" formatCode="0%">
                  <c:v>0.15823358223982109</c:v>
                </c:pt>
                <c:pt idx="108" formatCode="0%">
                  <c:v>6.4914060174260824E-2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EE-40C4-8351-A33E681FA0F2}"/>
            </c:ext>
          </c:extLst>
        </c:ser>
        <c:ser>
          <c:idx val="2"/>
          <c:order val="2"/>
          <c:tx>
            <c:strRef>
              <c:f>PropertyType!$AI$6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PropertyType!$P$7:$P$115</c:f>
              <c:numCache>
                <c:formatCode>[$-409]mmm\-yy;@</c:formatCode>
                <c:ptCount val="10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</c:numCache>
            </c:numRef>
          </c:xVal>
          <c:yVal>
            <c:numRef>
              <c:f>PropertyType!$AI$7:$AI$115</c:f>
              <c:numCache>
                <c:formatCode>General</c:formatCode>
                <c:ptCount val="109"/>
                <c:pt idx="4" formatCode="0%">
                  <c:v>5.0423223836808528E-3</c:v>
                </c:pt>
                <c:pt idx="5" formatCode="0%">
                  <c:v>0.14118955471866212</c:v>
                </c:pt>
                <c:pt idx="6" formatCode="0%">
                  <c:v>0.25277861813614577</c:v>
                </c:pt>
                <c:pt idx="7" formatCode="0%">
                  <c:v>0.198661518434744</c:v>
                </c:pt>
                <c:pt idx="8" formatCode="0%">
                  <c:v>6.7209320588061061E-2</c:v>
                </c:pt>
                <c:pt idx="9" formatCode="0%">
                  <c:v>5.3459752754544398E-2</c:v>
                </c:pt>
                <c:pt idx="10" formatCode="0%">
                  <c:v>7.2197853459295525E-2</c:v>
                </c:pt>
                <c:pt idx="11" formatCode="0%">
                  <c:v>8.9749803331333533E-2</c:v>
                </c:pt>
                <c:pt idx="12" formatCode="0%">
                  <c:v>0.10923232483481149</c:v>
                </c:pt>
                <c:pt idx="13" formatCode="0%">
                  <c:v>6.1171486105643824E-2</c:v>
                </c:pt>
                <c:pt idx="14" formatCode="0%">
                  <c:v>2.7344692779978752E-2</c:v>
                </c:pt>
                <c:pt idx="15" formatCode="0%">
                  <c:v>2.4826926885133993E-2</c:v>
                </c:pt>
                <c:pt idx="16" formatCode="0%">
                  <c:v>1.0536287660157129E-2</c:v>
                </c:pt>
                <c:pt idx="17" formatCode="0%">
                  <c:v>2.0553126805017863E-2</c:v>
                </c:pt>
                <c:pt idx="18" formatCode="0%">
                  <c:v>4.7720920818999923E-2</c:v>
                </c:pt>
                <c:pt idx="19" formatCode="0%">
                  <c:v>5.860824603317627E-2</c:v>
                </c:pt>
                <c:pt idx="20" formatCode="0%">
                  <c:v>6.1804787155218088E-2</c:v>
                </c:pt>
                <c:pt idx="21" formatCode="0%">
                  <c:v>7.5225581203033132E-2</c:v>
                </c:pt>
                <c:pt idx="22" formatCode="0%">
                  <c:v>6.3786564015754221E-2</c:v>
                </c:pt>
                <c:pt idx="23" formatCode="0%">
                  <c:v>3.1290619524880103E-2</c:v>
                </c:pt>
                <c:pt idx="24" formatCode="0%">
                  <c:v>3.0661179783709303E-2</c:v>
                </c:pt>
                <c:pt idx="25" formatCode="0%">
                  <c:v>3.0044429386471672E-2</c:v>
                </c:pt>
                <c:pt idx="26" formatCode="0%">
                  <c:v>5.0393641427595615E-2</c:v>
                </c:pt>
                <c:pt idx="27" formatCode="0%">
                  <c:v>0.10526559208246633</c:v>
                </c:pt>
                <c:pt idx="28" formatCode="0%">
                  <c:v>0.12950886772305914</c:v>
                </c:pt>
                <c:pt idx="29" formatCode="0%">
                  <c:v>0.1492248689329263</c:v>
                </c:pt>
                <c:pt idx="30" formatCode="0%">
                  <c:v>0.14524790225340789</c:v>
                </c:pt>
                <c:pt idx="31" formatCode="0%">
                  <c:v>0.11971208313456927</c:v>
                </c:pt>
                <c:pt idx="32" formatCode="0%">
                  <c:v>0.1416198969416409</c:v>
                </c:pt>
                <c:pt idx="33" formatCode="0%">
                  <c:v>0.1667676993894549</c:v>
                </c:pt>
                <c:pt idx="34" formatCode="0%">
                  <c:v>0.1798423294298277</c:v>
                </c:pt>
                <c:pt idx="35" formatCode="0%">
                  <c:v>0.18022330578130208</c:v>
                </c:pt>
                <c:pt idx="36" formatCode="0%">
                  <c:v>0.15363669694780446</c:v>
                </c:pt>
                <c:pt idx="37" formatCode="0%">
                  <c:v>0.14674041072445565</c:v>
                </c:pt>
                <c:pt idx="38" formatCode="0%">
                  <c:v>0.14334685244610346</c:v>
                </c:pt>
                <c:pt idx="39" formatCode="0%">
                  <c:v>0.13796217786247378</c:v>
                </c:pt>
                <c:pt idx="40" formatCode="0%">
                  <c:v>0.1229973253042318</c:v>
                </c:pt>
                <c:pt idx="41" formatCode="0%">
                  <c:v>7.2938814758470416E-2</c:v>
                </c:pt>
                <c:pt idx="42" formatCode="0%">
                  <c:v>3.782313661606973E-2</c:v>
                </c:pt>
                <c:pt idx="43" formatCode="0%">
                  <c:v>2.9776786769247554E-2</c:v>
                </c:pt>
                <c:pt idx="44" formatCode="0%">
                  <c:v>3.1850313470961122E-2</c:v>
                </c:pt>
                <c:pt idx="45" formatCode="0%">
                  <c:v>4.773714601291279E-2</c:v>
                </c:pt>
                <c:pt idx="46" formatCode="0%">
                  <c:v>6.3439128958783675E-2</c:v>
                </c:pt>
                <c:pt idx="47" formatCode="0%">
                  <c:v>4.8316010194571435E-2</c:v>
                </c:pt>
                <c:pt idx="48" formatCode="0%">
                  <c:v>9.8185539933621779E-3</c:v>
                </c:pt>
                <c:pt idx="49" formatCode="0%">
                  <c:v>-2.8972350439193995E-2</c:v>
                </c:pt>
                <c:pt idx="50" formatCode="0%">
                  <c:v>-9.4370461893642066E-2</c:v>
                </c:pt>
                <c:pt idx="51" formatCode="0%">
                  <c:v>-0.15209188970198761</c:v>
                </c:pt>
                <c:pt idx="52" formatCode="0%">
                  <c:v>-0.18313580850156042</c:v>
                </c:pt>
                <c:pt idx="53" formatCode="0%">
                  <c:v>-0.21671615430084534</c:v>
                </c:pt>
                <c:pt idx="54" formatCode="0%">
                  <c:v>-0.21738056397981265</c:v>
                </c:pt>
                <c:pt idx="55" formatCode="0%">
                  <c:v>-0.17927583210649123</c:v>
                </c:pt>
                <c:pt idx="56" formatCode="0%">
                  <c:v>-0.11878297427539175</c:v>
                </c:pt>
                <c:pt idx="57" formatCode="0%">
                  <c:v>-6.0064440828340837E-2</c:v>
                </c:pt>
                <c:pt idx="58" formatCode="0%">
                  <c:v>-2.4796351373264525E-2</c:v>
                </c:pt>
                <c:pt idx="59" formatCode="0%">
                  <c:v>8.8357158260070623E-3</c:v>
                </c:pt>
                <c:pt idx="60" formatCode="0%">
                  <c:v>2.8312135103158775E-2</c:v>
                </c:pt>
                <c:pt idx="61" formatCode="0%">
                  <c:v>3.9299574470102794E-2</c:v>
                </c:pt>
                <c:pt idx="62" formatCode="0%">
                  <c:v>5.5409499608863655E-2</c:v>
                </c:pt>
                <c:pt idx="63" formatCode="0%">
                  <c:v>5.9412138478439624E-2</c:v>
                </c:pt>
                <c:pt idx="64" formatCode="0%">
                  <c:v>5.0602746838445123E-2</c:v>
                </c:pt>
                <c:pt idx="65" formatCode="0%">
                  <c:v>4.4878943329517362E-2</c:v>
                </c:pt>
                <c:pt idx="66" formatCode="0%">
                  <c:v>5.0531312528513839E-2</c:v>
                </c:pt>
                <c:pt idx="67" formatCode="0%">
                  <c:v>3.6600286923831327E-2</c:v>
                </c:pt>
                <c:pt idx="68" formatCode="0%">
                  <c:v>3.6132332134835687E-2</c:v>
                </c:pt>
                <c:pt idx="69" formatCode="0%">
                  <c:v>7.4748817008363222E-2</c:v>
                </c:pt>
                <c:pt idx="70" formatCode="0%">
                  <c:v>8.6769632106343586E-2</c:v>
                </c:pt>
                <c:pt idx="71" formatCode="0%">
                  <c:v>0.10003870039227314</c:v>
                </c:pt>
                <c:pt idx="72" formatCode="0%">
                  <c:v>0.10199906070063958</c:v>
                </c:pt>
                <c:pt idx="73" formatCode="0%">
                  <c:v>6.2112396481950993E-2</c:v>
                </c:pt>
                <c:pt idx="74" formatCode="0%">
                  <c:v>5.3979192739703974E-2</c:v>
                </c:pt>
                <c:pt idx="75" formatCode="0%">
                  <c:v>7.2268887961395967E-2</c:v>
                </c:pt>
                <c:pt idx="76" formatCode="0%">
                  <c:v>8.9869599652990351E-2</c:v>
                </c:pt>
                <c:pt idx="77" formatCode="0%">
                  <c:v>9.9189406250054013E-2</c:v>
                </c:pt>
                <c:pt idx="78" formatCode="0%">
                  <c:v>9.0493188355271759E-2</c:v>
                </c:pt>
                <c:pt idx="79" formatCode="0%">
                  <c:v>6.34897697298209E-2</c:v>
                </c:pt>
                <c:pt idx="80" formatCode="0%">
                  <c:v>2.7904671208593079E-2</c:v>
                </c:pt>
                <c:pt idx="81" formatCode="0%">
                  <c:v>1.7873159750157797E-2</c:v>
                </c:pt>
                <c:pt idx="82" formatCode="0%">
                  <c:v>3.4424282976164289E-2</c:v>
                </c:pt>
                <c:pt idx="83" formatCode="0%">
                  <c:v>5.8190442569386658E-2</c:v>
                </c:pt>
                <c:pt idx="84" formatCode="0%">
                  <c:v>5.942422075943421E-2</c:v>
                </c:pt>
                <c:pt idx="85" formatCode="0%">
                  <c:v>3.9807034844998146E-2</c:v>
                </c:pt>
                <c:pt idx="86" formatCode="0%">
                  <c:v>1.6881843036617772E-2</c:v>
                </c:pt>
                <c:pt idx="87" formatCode="0%">
                  <c:v>-2.1904040939531022E-3</c:v>
                </c:pt>
                <c:pt idx="88" formatCode="0%">
                  <c:v>8.5524820482083541E-3</c:v>
                </c:pt>
                <c:pt idx="89" formatCode="0%">
                  <c:v>2.1555675995203138E-2</c:v>
                </c:pt>
                <c:pt idx="90" formatCode="0%">
                  <c:v>4.9527507567841411E-3</c:v>
                </c:pt>
                <c:pt idx="91" formatCode="0%">
                  <c:v>-1.665540530047549E-2</c:v>
                </c:pt>
                <c:pt idx="92" formatCode="0%">
                  <c:v>-1.9842834293709033E-2</c:v>
                </c:pt>
                <c:pt idx="93" formatCode="0%">
                  <c:v>-7.9312378078026935E-3</c:v>
                </c:pt>
                <c:pt idx="94" formatCode="0%">
                  <c:v>1.3228932905346102E-2</c:v>
                </c:pt>
                <c:pt idx="95" formatCode="0%">
                  <c:v>3.0654929815395526E-2</c:v>
                </c:pt>
                <c:pt idx="96" formatCode="0%">
                  <c:v>2.2842764224314749E-2</c:v>
                </c:pt>
                <c:pt idx="97" formatCode="0%">
                  <c:v>2.4321691902484677E-3</c:v>
                </c:pt>
                <c:pt idx="98" formatCode="0%">
                  <c:v>3.2009680782125738E-3</c:v>
                </c:pt>
                <c:pt idx="99" formatCode="0%">
                  <c:v>1.3654963117021968E-2</c:v>
                </c:pt>
                <c:pt idx="100" formatCode="0%">
                  <c:v>3.9747728282553574E-2</c:v>
                </c:pt>
                <c:pt idx="101" formatCode="0%">
                  <c:v>9.8074384159666739E-2</c:v>
                </c:pt>
                <c:pt idx="102" formatCode="0%">
                  <c:v>0.12844572981869606</c:v>
                </c:pt>
                <c:pt idx="103" formatCode="0%">
                  <c:v>0.13388208837935989</c:v>
                </c:pt>
                <c:pt idx="104" formatCode="0%">
                  <c:v>0.12041328364500603</c:v>
                </c:pt>
                <c:pt idx="105" formatCode="0%">
                  <c:v>7.2649477507337634E-2</c:v>
                </c:pt>
                <c:pt idx="106" formatCode="0%">
                  <c:v>4.226062355584026E-2</c:v>
                </c:pt>
                <c:pt idx="107" formatCode="0%">
                  <c:v>1.5290741636630578E-2</c:v>
                </c:pt>
                <c:pt idx="108" formatCode="0%">
                  <c:v>-2.2739527570110996E-2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EE-40C4-8351-A33E681FA0F2}"/>
            </c:ext>
          </c:extLst>
        </c:ser>
        <c:ser>
          <c:idx val="3"/>
          <c:order val="3"/>
          <c:tx>
            <c:strRef>
              <c:f>PropertyType!$AJ$6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PropertyType!$P$7:$P$115</c:f>
              <c:numCache>
                <c:formatCode>[$-409]mmm\-yy;@</c:formatCode>
                <c:ptCount val="109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</c:numCache>
            </c:numRef>
          </c:xVal>
          <c:yVal>
            <c:numRef>
              <c:f>PropertyType!$AJ$7:$AJ$115</c:f>
              <c:numCache>
                <c:formatCode>General</c:formatCode>
                <c:ptCount val="109"/>
                <c:pt idx="4" formatCode="0%">
                  <c:v>4.0293325850360384E-2</c:v>
                </c:pt>
                <c:pt idx="5" formatCode="0%">
                  <c:v>9.0100350983073119E-2</c:v>
                </c:pt>
                <c:pt idx="6" formatCode="0%">
                  <c:v>0.10132951448380734</c:v>
                </c:pt>
                <c:pt idx="7" formatCode="0%">
                  <c:v>0.12904267239357026</c:v>
                </c:pt>
                <c:pt idx="8" formatCode="0%">
                  <c:v>0.13330863582617836</c:v>
                </c:pt>
                <c:pt idx="9" formatCode="0%">
                  <c:v>0.11116585727977801</c:v>
                </c:pt>
                <c:pt idx="10" formatCode="0%">
                  <c:v>0.10410316283267629</c:v>
                </c:pt>
                <c:pt idx="11" formatCode="0%">
                  <c:v>6.9559846243420598E-2</c:v>
                </c:pt>
                <c:pt idx="12" formatCode="0%">
                  <c:v>3.0992648215435237E-2</c:v>
                </c:pt>
                <c:pt idx="13" formatCode="0%">
                  <c:v>6.3944930750889251E-2</c:v>
                </c:pt>
                <c:pt idx="14" formatCode="0%">
                  <c:v>0.11736171596218581</c:v>
                </c:pt>
                <c:pt idx="15" formatCode="0%">
                  <c:v>0.1428719405547052</c:v>
                </c:pt>
                <c:pt idx="16" formatCode="0%">
                  <c:v>0.15286303705776083</c:v>
                </c:pt>
                <c:pt idx="17" formatCode="0%">
                  <c:v>0.11097811610377728</c:v>
                </c:pt>
                <c:pt idx="18" formatCode="0%">
                  <c:v>6.218883855270918E-2</c:v>
                </c:pt>
                <c:pt idx="19" formatCode="0%">
                  <c:v>6.0299918367825223E-2</c:v>
                </c:pt>
                <c:pt idx="20" formatCode="0%">
                  <c:v>7.9571120848981991E-2</c:v>
                </c:pt>
                <c:pt idx="21" formatCode="0%">
                  <c:v>9.124447721974982E-2</c:v>
                </c:pt>
                <c:pt idx="22" formatCode="0%">
                  <c:v>7.5090134898544658E-2</c:v>
                </c:pt>
                <c:pt idx="23" formatCode="0%">
                  <c:v>6.4123948195159874E-2</c:v>
                </c:pt>
                <c:pt idx="24" formatCode="0%">
                  <c:v>7.4627256617608939E-2</c:v>
                </c:pt>
                <c:pt idx="25" formatCode="0%">
                  <c:v>7.1307341378031408E-2</c:v>
                </c:pt>
                <c:pt idx="26" formatCode="0%">
                  <c:v>6.9940436465880218E-2</c:v>
                </c:pt>
                <c:pt idx="27" formatCode="0%">
                  <c:v>8.4546865623016609E-2</c:v>
                </c:pt>
                <c:pt idx="28" formatCode="0%">
                  <c:v>8.6885953596599341E-2</c:v>
                </c:pt>
                <c:pt idx="29" formatCode="0%">
                  <c:v>9.2632101503584696E-2</c:v>
                </c:pt>
                <c:pt idx="30" formatCode="0%">
                  <c:v>9.7683993951145576E-2</c:v>
                </c:pt>
                <c:pt idx="31" formatCode="0%">
                  <c:v>7.4287837947516477E-2</c:v>
                </c:pt>
                <c:pt idx="32" formatCode="0%">
                  <c:v>5.6803259756067925E-2</c:v>
                </c:pt>
                <c:pt idx="33" formatCode="0%">
                  <c:v>7.6429181705178761E-2</c:v>
                </c:pt>
                <c:pt idx="34" formatCode="0%">
                  <c:v>0.11123936227349751</c:v>
                </c:pt>
                <c:pt idx="35" formatCode="0%">
                  <c:v>0.1368638201285588</c:v>
                </c:pt>
                <c:pt idx="36" formatCode="0%">
                  <c:v>0.14944364057564652</c:v>
                </c:pt>
                <c:pt idx="37" formatCode="0%">
                  <c:v>0.15558388184696437</c:v>
                </c:pt>
                <c:pt idx="38" formatCode="0%">
                  <c:v>0.17201626158391337</c:v>
                </c:pt>
                <c:pt idx="39" formatCode="0%">
                  <c:v>0.18186769159164062</c:v>
                </c:pt>
                <c:pt idx="40" formatCode="0%">
                  <c:v>0.15256705367695256</c:v>
                </c:pt>
                <c:pt idx="41" formatCode="0%">
                  <c:v>8.7665371942573067E-2</c:v>
                </c:pt>
                <c:pt idx="42" formatCode="0%">
                  <c:v>5.3426384946027472E-2</c:v>
                </c:pt>
                <c:pt idx="43" formatCode="0%">
                  <c:v>6.4087445460795589E-2</c:v>
                </c:pt>
                <c:pt idx="44" formatCode="0%">
                  <c:v>6.0374079521902768E-2</c:v>
                </c:pt>
                <c:pt idx="45" formatCode="0%">
                  <c:v>4.8238741975512145E-2</c:v>
                </c:pt>
                <c:pt idx="46" formatCode="0%">
                  <c:v>4.0433094904921418E-3</c:v>
                </c:pt>
                <c:pt idx="47" formatCode="0%">
                  <c:v>-5.8370861351815684E-2</c:v>
                </c:pt>
                <c:pt idx="48" formatCode="0%">
                  <c:v>-7.7776093586882755E-2</c:v>
                </c:pt>
                <c:pt idx="49" formatCode="0%">
                  <c:v>-7.6166607540215425E-2</c:v>
                </c:pt>
                <c:pt idx="50" formatCode="0%">
                  <c:v>-8.7389992709959841E-2</c:v>
                </c:pt>
                <c:pt idx="51" formatCode="0%">
                  <c:v>-0.12350901960784044</c:v>
                </c:pt>
                <c:pt idx="52" formatCode="0%">
                  <c:v>-0.16768921275663096</c:v>
                </c:pt>
                <c:pt idx="53" formatCode="0%">
                  <c:v>-0.20583328412824609</c:v>
                </c:pt>
                <c:pt idx="54" formatCode="0%">
                  <c:v>-0.21467283246987645</c:v>
                </c:pt>
                <c:pt idx="55" formatCode="0%">
                  <c:v>-0.18280757531159109</c:v>
                </c:pt>
                <c:pt idx="56" formatCode="0%">
                  <c:v>-0.1149988819339699</c:v>
                </c:pt>
                <c:pt idx="57" formatCode="0%">
                  <c:v>-2.7497391899212742E-3</c:v>
                </c:pt>
                <c:pt idx="58" formatCode="0%">
                  <c:v>0.11269117384566241</c:v>
                </c:pt>
                <c:pt idx="59" formatCode="0%">
                  <c:v>0.17224739265398115</c:v>
                </c:pt>
                <c:pt idx="60" formatCode="0%">
                  <c:v>0.17546079679622917</c:v>
                </c:pt>
                <c:pt idx="61" formatCode="0%">
                  <c:v>0.13929075675716907</c:v>
                </c:pt>
                <c:pt idx="62" formatCode="0%">
                  <c:v>0.10368546949888291</c:v>
                </c:pt>
                <c:pt idx="63" formatCode="0%">
                  <c:v>8.5746800657624744E-2</c:v>
                </c:pt>
                <c:pt idx="64" formatCode="0%">
                  <c:v>6.4980360307490104E-2</c:v>
                </c:pt>
                <c:pt idx="65" formatCode="0%">
                  <c:v>6.3654509572070639E-2</c:v>
                </c:pt>
                <c:pt idx="66" formatCode="0%">
                  <c:v>7.0876776831652721E-2</c:v>
                </c:pt>
                <c:pt idx="67" formatCode="0%">
                  <c:v>7.6890347649231972E-2</c:v>
                </c:pt>
                <c:pt idx="68" formatCode="0%">
                  <c:v>0.10663564141781046</c:v>
                </c:pt>
                <c:pt idx="69" formatCode="0%">
                  <c:v>0.10832380649717144</c:v>
                </c:pt>
                <c:pt idx="70" formatCode="0%">
                  <c:v>8.6171203020830145E-2</c:v>
                </c:pt>
                <c:pt idx="71" formatCode="0%">
                  <c:v>8.8894790348248875E-2</c:v>
                </c:pt>
                <c:pt idx="72" formatCode="0%">
                  <c:v>6.228109623139888E-2</c:v>
                </c:pt>
                <c:pt idx="73" formatCode="0%">
                  <c:v>4.1115180872429047E-2</c:v>
                </c:pt>
                <c:pt idx="74" formatCode="0%">
                  <c:v>7.5612351272084766E-2</c:v>
                </c:pt>
                <c:pt idx="75" formatCode="0%">
                  <c:v>9.7732991858894502E-2</c:v>
                </c:pt>
                <c:pt idx="76" formatCode="0%">
                  <c:v>0.13350274719234334</c:v>
                </c:pt>
                <c:pt idx="77" formatCode="0%">
                  <c:v>0.16624360017106765</c:v>
                </c:pt>
                <c:pt idx="78" formatCode="0%">
                  <c:v>0.12087037090474162</c:v>
                </c:pt>
                <c:pt idx="79" formatCode="0%">
                  <c:v>8.557797628483943E-2</c:v>
                </c:pt>
                <c:pt idx="80" formatCode="0%">
                  <c:v>8.5240596100649713E-2</c:v>
                </c:pt>
                <c:pt idx="81" formatCode="0%">
                  <c:v>8.1095762898764967E-2</c:v>
                </c:pt>
                <c:pt idx="82" formatCode="0%">
                  <c:v>8.418572775982458E-2</c:v>
                </c:pt>
                <c:pt idx="83" formatCode="0%">
                  <c:v>7.7538030907498889E-2</c:v>
                </c:pt>
                <c:pt idx="84" formatCode="0%">
                  <c:v>6.1207001581210063E-2</c:v>
                </c:pt>
                <c:pt idx="85" formatCode="0%">
                  <c:v>5.7046385041760184E-2</c:v>
                </c:pt>
                <c:pt idx="86" formatCode="0%">
                  <c:v>6.0704295651525797E-2</c:v>
                </c:pt>
                <c:pt idx="87" formatCode="0%">
                  <c:v>7.332017945942515E-2</c:v>
                </c:pt>
                <c:pt idx="88" formatCode="0%">
                  <c:v>8.5833582777411044E-2</c:v>
                </c:pt>
                <c:pt idx="89" formatCode="0%">
                  <c:v>8.5956291905849636E-2</c:v>
                </c:pt>
                <c:pt idx="90" formatCode="0%">
                  <c:v>7.8927871602707533E-2</c:v>
                </c:pt>
                <c:pt idx="91" formatCode="0%">
                  <c:v>6.505847655543251E-2</c:v>
                </c:pt>
                <c:pt idx="92" formatCode="0%">
                  <c:v>6.3992493954257545E-2</c:v>
                </c:pt>
                <c:pt idx="93" formatCode="0%">
                  <c:v>6.9564691550921598E-2</c:v>
                </c:pt>
                <c:pt idx="94" formatCode="0%">
                  <c:v>7.0928935977538243E-2</c:v>
                </c:pt>
                <c:pt idx="95" formatCode="0%">
                  <c:v>8.3803315914806831E-2</c:v>
                </c:pt>
                <c:pt idx="96" formatCode="0%">
                  <c:v>7.9140649007247044E-2</c:v>
                </c:pt>
                <c:pt idx="97" formatCode="0%">
                  <c:v>7.672341961077711E-2</c:v>
                </c:pt>
                <c:pt idx="98" formatCode="0%">
                  <c:v>9.0226806577478058E-2</c:v>
                </c:pt>
                <c:pt idx="99" formatCode="0%">
                  <c:v>8.7409500303817333E-2</c:v>
                </c:pt>
                <c:pt idx="100" formatCode="0%">
                  <c:v>0.10957190880537349</c:v>
                </c:pt>
                <c:pt idx="101" formatCode="0%">
                  <c:v>0.15549698947607227</c:v>
                </c:pt>
                <c:pt idx="102" formatCode="0%">
                  <c:v>0.20126742333414449</c:v>
                </c:pt>
                <c:pt idx="103" formatCode="0%">
                  <c:v>0.24005216844405619</c:v>
                </c:pt>
                <c:pt idx="104" formatCode="0%">
                  <c:v>0.24941869956172313</c:v>
                </c:pt>
                <c:pt idx="105" formatCode="0%">
                  <c:v>0.22480541371975282</c:v>
                </c:pt>
                <c:pt idx="106" formatCode="0%">
                  <c:v>0.12481600299565621</c:v>
                </c:pt>
                <c:pt idx="107" formatCode="0%">
                  <c:v>4.1382641876779314E-3</c:v>
                </c:pt>
                <c:pt idx="108" formatCode="0%">
                  <c:v>-5.8875076893018408E-2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EE-40C4-8351-A33E681FA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4985"/>
          <c:min val="3552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low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/>
                  <a:t>Title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5284689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4.2023081314800932E-2"/>
          <c:y val="1.1128608923884517E-2"/>
          <c:w val="0.94027780638162162"/>
          <c:h val="0.1027742782152231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5" Type="http://schemas.openxmlformats.org/officeDocument/2006/relationships/image" Target="../media/image1.jpg"/><Relationship Id="rId4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image" Target="../media/image1.jpg"/><Relationship Id="rId4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9F8231-8EE8-482C-ADE4-6F74FF7ADD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3D01E9-0135-423C-BF80-05B958D22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05100" cy="800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10</xdr:col>
      <xdr:colOff>9524</xdr:colOff>
      <xdr:row>65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C23A576-36F8-400B-BA48-F8ACB5AEE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CE154D-1297-4080-9B07-D37341D973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AB6231-5828-486C-8C09-FEF03DC5D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051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8B9E0-C956-4D7A-8BBB-C70B9F5D08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C167B6C-B2B9-474A-A42E-62E413CD1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051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C171AF-44DD-4E7C-9A4F-95A1B0DE6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C8C190-831A-4898-9E8E-DD50081E6E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ACDF078-803F-4761-8661-17A71A3F78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DBCB8D2-7EE4-4FC7-94BD-3C6803DC4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05100" cy="8001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28</xdr:row>
      <xdr:rowOff>0</xdr:rowOff>
    </xdr:from>
    <xdr:to>
      <xdr:col>15</xdr:col>
      <xdr:colOff>57151</xdr:colOff>
      <xdr:row>44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E8DE685-C5B6-4446-B341-FB60D53068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48</xdr:row>
      <xdr:rowOff>0</xdr:rowOff>
    </xdr:from>
    <xdr:to>
      <xdr:col>15</xdr:col>
      <xdr:colOff>57151</xdr:colOff>
      <xdr:row>64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4325F3B-ED26-4415-949A-6AD1B434DD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AECB9A0-B7CC-423C-9E97-33ADCC51E4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D3A476C-CCAC-437B-8AAB-13F7881BAC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772B048-BADD-49FF-A97C-7ABD73915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051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BB6FA6-115C-4A44-B250-E5B407E22B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2EE85A7-E7DA-4BD9-9E2B-E00F6700CD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C04D4C5-B6C2-4A42-B8A2-3EAD009EEF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548C8D2-9D7E-480A-9E82-49152B890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40DF503-7577-4A62-8F78-343922ACE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051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26AD9CB-8156-4BAD-886B-1324355C9A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2DAB8B-E53C-4BA3-BB7F-D56775CF9F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851518-6954-4480-A3F3-19FCF2E578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BDA294C-A613-4103-9723-0C798D9D06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DDA787D-FB1B-4DBA-A2AF-B78ECC836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051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6E10812-EBAC-423B-B8F5-8713EE1A7A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40A9F05-0CE1-4864-8C25-264210B58A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A3318FF-57DC-413A-8148-0E4EF02A6A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FC817CA-A1F6-4DB1-96C0-58D1B69D4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051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C6B8BF-A060-4B88-A8A2-FC8CDC5C4E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8C55161-F0AA-4BCC-BB07-96F817C265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478B615-439A-4A0B-94F8-36602AC87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051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g01fileprd501\PPR_Groups_PRD\Jrs\R&amp;D\RSR\CCRSI_NewFormat\CCRSI%20Indices%20-%20New%20Format%20Template(Use%20This).xlsm" TargetMode="External"/><Relationship Id="rId1" Type="http://schemas.openxmlformats.org/officeDocument/2006/relationships/externalLinkPath" Target="/Jrs/R&amp;D/RSR/CCRSI_NewFormat/CCRSI%20Indices%20-%20New%20Format%20Template(Use%20Thi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.S. EW &amp; VW"/>
      <sheetName val="U.S. EW - By Segment"/>
      <sheetName val="U.S. VW - By Segment"/>
      <sheetName val="PropertyType"/>
      <sheetName val="Regional"/>
      <sheetName val="RegionalPropertyType"/>
      <sheetName val="PrimeMarkets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  <sheetName val="Sheet2"/>
    </sheetNames>
    <sheetDataSet>
      <sheetData sheetId="0">
        <row r="6">
          <cell r="M6">
            <v>78.316080303230706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Midwest Office</v>
          </cell>
        </row>
      </sheetData>
      <sheetData sheetId="6">
        <row r="5">
          <cell r="O5" t="str">
            <v>Prime Office Metros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/>
      <sheetData sheetId="10" refreshError="1"/>
      <sheetData sheetId="11">
        <row r="3">
          <cell r="H3">
            <v>44957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  <row r="232">
          <cell r="A232">
            <v>2019</v>
          </cell>
        </row>
        <row r="233">
          <cell r="A233">
            <v>2019</v>
          </cell>
        </row>
        <row r="234">
          <cell r="A234">
            <v>2019</v>
          </cell>
        </row>
        <row r="235">
          <cell r="A235">
            <v>2019</v>
          </cell>
        </row>
        <row r="236">
          <cell r="A236">
            <v>2019</v>
          </cell>
        </row>
        <row r="237">
          <cell r="A237">
            <v>2019</v>
          </cell>
        </row>
        <row r="238">
          <cell r="A238">
            <v>2019</v>
          </cell>
        </row>
        <row r="239">
          <cell r="A239">
            <v>2019</v>
          </cell>
        </row>
        <row r="240">
          <cell r="A240">
            <v>2019</v>
          </cell>
        </row>
        <row r="241">
          <cell r="A241">
            <v>2019</v>
          </cell>
        </row>
        <row r="242">
          <cell r="A242">
            <v>2020</v>
          </cell>
        </row>
        <row r="243">
          <cell r="A243">
            <v>2020</v>
          </cell>
        </row>
        <row r="244">
          <cell r="A244">
            <v>2020</v>
          </cell>
        </row>
        <row r="245">
          <cell r="A245">
            <v>2020</v>
          </cell>
        </row>
        <row r="246">
          <cell r="A246">
            <v>2020</v>
          </cell>
        </row>
        <row r="247">
          <cell r="A247">
            <v>2020</v>
          </cell>
        </row>
        <row r="248">
          <cell r="A248">
            <v>2020</v>
          </cell>
        </row>
        <row r="249">
          <cell r="A249">
            <v>2020</v>
          </cell>
        </row>
        <row r="250">
          <cell r="A250">
            <v>2020</v>
          </cell>
        </row>
        <row r="251">
          <cell r="A251">
            <v>2020</v>
          </cell>
        </row>
        <row r="252">
          <cell r="A252">
            <v>2020</v>
          </cell>
        </row>
        <row r="253">
          <cell r="A253">
            <v>2020</v>
          </cell>
        </row>
        <row r="254">
          <cell r="A254">
            <v>2021</v>
          </cell>
        </row>
        <row r="255">
          <cell r="A255">
            <v>2021</v>
          </cell>
        </row>
        <row r="256">
          <cell r="A256">
            <v>2021</v>
          </cell>
        </row>
        <row r="257">
          <cell r="A257">
            <v>2021</v>
          </cell>
        </row>
        <row r="258">
          <cell r="A258">
            <v>2021</v>
          </cell>
        </row>
        <row r="259">
          <cell r="A259">
            <v>2021</v>
          </cell>
        </row>
        <row r="260">
          <cell r="A260">
            <v>2021</v>
          </cell>
        </row>
        <row r="261">
          <cell r="A261">
            <v>2021</v>
          </cell>
        </row>
        <row r="262">
          <cell r="A262">
            <v>2021</v>
          </cell>
        </row>
        <row r="263">
          <cell r="A263">
            <v>2021</v>
          </cell>
        </row>
        <row r="264">
          <cell r="A264">
            <v>2021</v>
          </cell>
        </row>
        <row r="265">
          <cell r="A265">
            <v>2021</v>
          </cell>
        </row>
        <row r="266">
          <cell r="A266">
            <v>2022</v>
          </cell>
        </row>
        <row r="267">
          <cell r="A267">
            <v>2022</v>
          </cell>
        </row>
        <row r="268">
          <cell r="A268">
            <v>2022</v>
          </cell>
        </row>
        <row r="269">
          <cell r="A269">
            <v>2022</v>
          </cell>
        </row>
        <row r="270">
          <cell r="A270">
            <v>2022</v>
          </cell>
        </row>
        <row r="271">
          <cell r="A271">
            <v>2022</v>
          </cell>
        </row>
        <row r="272">
          <cell r="A272">
            <v>2022</v>
          </cell>
        </row>
        <row r="273">
          <cell r="A273">
            <v>2022</v>
          </cell>
        </row>
        <row r="274">
          <cell r="A274">
            <v>2022</v>
          </cell>
        </row>
        <row r="275">
          <cell r="A275">
            <v>2022</v>
          </cell>
        </row>
        <row r="276">
          <cell r="A276">
            <v>2022</v>
          </cell>
        </row>
        <row r="277">
          <cell r="A277">
            <v>2022</v>
          </cell>
        </row>
        <row r="278">
          <cell r="A278">
            <v>2023</v>
          </cell>
        </row>
        <row r="279">
          <cell r="A279">
            <v>2023</v>
          </cell>
        </row>
        <row r="280">
          <cell r="A280">
            <v>2023</v>
          </cell>
        </row>
        <row r="281">
          <cell r="A281">
            <v>2023</v>
          </cell>
        </row>
        <row r="282">
          <cell r="A282">
            <v>2023</v>
          </cell>
        </row>
      </sheetData>
      <sheetData sheetId="13" refreshError="1"/>
      <sheetData sheetId="14" refreshError="1"/>
      <sheetData sheetId="15" refreshError="1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  <row r="86">
          <cell r="A86" t="str">
            <v>Y2019Q1</v>
          </cell>
        </row>
        <row r="87">
          <cell r="A87" t="str">
            <v>Y2019Q2</v>
          </cell>
        </row>
        <row r="88">
          <cell r="A88" t="str">
            <v>Y2019Q3</v>
          </cell>
        </row>
        <row r="89">
          <cell r="A89" t="str">
            <v>Y2019Q4</v>
          </cell>
        </row>
        <row r="90">
          <cell r="A90" t="str">
            <v>Y2020Q1</v>
          </cell>
        </row>
        <row r="91">
          <cell r="A91" t="str">
            <v>Y2020Q2</v>
          </cell>
        </row>
        <row r="92">
          <cell r="A92" t="str">
            <v>Y2020Q3</v>
          </cell>
        </row>
        <row r="93">
          <cell r="A93" t="str">
            <v>Y2020Q4</v>
          </cell>
        </row>
        <row r="94">
          <cell r="A94" t="str">
            <v>Y2021Q1</v>
          </cell>
        </row>
        <row r="95">
          <cell r="A95" t="str">
            <v>Y2021Q2</v>
          </cell>
        </row>
        <row r="96">
          <cell r="A96" t="str">
            <v>Y2021Q3</v>
          </cell>
        </row>
        <row r="97">
          <cell r="A97" t="str">
            <v>Y2021Q4</v>
          </cell>
        </row>
        <row r="98">
          <cell r="A98" t="str">
            <v>Y2022Q1</v>
          </cell>
        </row>
        <row r="99">
          <cell r="A99" t="str">
            <v>Y2022Q2</v>
          </cell>
        </row>
        <row r="100">
          <cell r="A100" t="str">
            <v>Y2022Q3</v>
          </cell>
        </row>
        <row r="101">
          <cell r="A101" t="str">
            <v>Y2022Q4</v>
          </cell>
        </row>
        <row r="102">
          <cell r="A102" t="str">
            <v>Y2023Q1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  <row r="288">
          <cell r="A288" t="str">
            <v>Y2021NOV</v>
          </cell>
        </row>
        <row r="289">
          <cell r="A289" t="str">
            <v>Y2021DEC</v>
          </cell>
        </row>
        <row r="290">
          <cell r="A290" t="str">
            <v>Y2022JAN</v>
          </cell>
        </row>
        <row r="291">
          <cell r="A291" t="str">
            <v>Y2022FEB</v>
          </cell>
        </row>
        <row r="292">
          <cell r="A292" t="str">
            <v>Y2022MAR</v>
          </cell>
        </row>
        <row r="293">
          <cell r="A293" t="str">
            <v>Y2022APR</v>
          </cell>
        </row>
        <row r="294">
          <cell r="A294" t="str">
            <v>Y2022MAY</v>
          </cell>
        </row>
        <row r="295">
          <cell r="A295" t="str">
            <v>Y2022JUN</v>
          </cell>
        </row>
        <row r="296">
          <cell r="A296" t="str">
            <v>Y2022JUL</v>
          </cell>
        </row>
        <row r="297">
          <cell r="A297" t="str">
            <v>Y2022AUG</v>
          </cell>
        </row>
        <row r="298">
          <cell r="A298" t="str">
            <v>Y2022SEP</v>
          </cell>
        </row>
        <row r="299">
          <cell r="A299" t="str">
            <v>Y2022OCT</v>
          </cell>
        </row>
        <row r="300">
          <cell r="A300" t="str">
            <v>Y2022NOV</v>
          </cell>
        </row>
        <row r="301">
          <cell r="A301" t="str">
            <v>Y2022DEC</v>
          </cell>
        </row>
        <row r="302">
          <cell r="A302" t="str">
            <v>Y2023JAN</v>
          </cell>
        </row>
        <row r="303">
          <cell r="A303" t="str">
            <v>Y2023FEB</v>
          </cell>
        </row>
        <row r="304">
          <cell r="A304" t="str">
            <v>Y2023MAR</v>
          </cell>
        </row>
        <row r="305">
          <cell r="A305" t="str">
            <v>Y2023APR</v>
          </cell>
        </row>
        <row r="306">
          <cell r="A306" t="str">
            <v>Y2023MAY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  <row r="312">
          <cell r="A312" t="str">
            <v>Y2021NOV</v>
          </cell>
        </row>
        <row r="313">
          <cell r="A313" t="str">
            <v>Y2021DEC</v>
          </cell>
        </row>
        <row r="314">
          <cell r="A314" t="str">
            <v>Y2022JAN</v>
          </cell>
        </row>
        <row r="315">
          <cell r="A315" t="str">
            <v>Y2022FEB</v>
          </cell>
        </row>
        <row r="316">
          <cell r="A316" t="str">
            <v>Y2022MAR</v>
          </cell>
        </row>
        <row r="317">
          <cell r="A317" t="str">
            <v>Y2022APR</v>
          </cell>
        </row>
        <row r="318">
          <cell r="A318" t="str">
            <v>Y2022MAY</v>
          </cell>
        </row>
        <row r="319">
          <cell r="A319" t="str">
            <v>Y2022JUN</v>
          </cell>
        </row>
        <row r="320">
          <cell r="A320" t="str">
            <v>Y2022JUL</v>
          </cell>
        </row>
        <row r="321">
          <cell r="A321" t="str">
            <v>Y2022AUG</v>
          </cell>
        </row>
        <row r="322">
          <cell r="A322" t="str">
            <v>Y2022SEP</v>
          </cell>
        </row>
        <row r="323">
          <cell r="A323" t="str">
            <v>Y2022OCT</v>
          </cell>
        </row>
        <row r="324">
          <cell r="A324" t="str">
            <v>Y2022NOV</v>
          </cell>
        </row>
        <row r="325">
          <cell r="A325" t="str">
            <v>Y2022DEC</v>
          </cell>
        </row>
        <row r="326">
          <cell r="A326" t="str">
            <v>Y2023JAN</v>
          </cell>
        </row>
        <row r="327">
          <cell r="A327" t="str">
            <v>Y2023FEB</v>
          </cell>
        </row>
        <row r="328">
          <cell r="A328" t="str">
            <v>Y2023MAR</v>
          </cell>
        </row>
        <row r="329">
          <cell r="A329" t="str">
            <v>Y2023APR</v>
          </cell>
        </row>
        <row r="330">
          <cell r="A330" t="str">
            <v>Y2023MAY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  <row r="312">
          <cell r="A312" t="str">
            <v>Y2021NOV</v>
          </cell>
        </row>
        <row r="313">
          <cell r="A313" t="str">
            <v>Y2021DEC</v>
          </cell>
        </row>
        <row r="314">
          <cell r="A314" t="str">
            <v>Y2022JAN</v>
          </cell>
        </row>
        <row r="315">
          <cell r="A315" t="str">
            <v>Y2022FEB</v>
          </cell>
        </row>
        <row r="316">
          <cell r="A316" t="str">
            <v>Y2022MAR</v>
          </cell>
        </row>
        <row r="317">
          <cell r="A317" t="str">
            <v>Y2022APR</v>
          </cell>
        </row>
        <row r="318">
          <cell r="A318" t="str">
            <v>Y2022MAY</v>
          </cell>
        </row>
        <row r="319">
          <cell r="A319" t="str">
            <v>Y2022JUN</v>
          </cell>
        </row>
        <row r="320">
          <cell r="A320" t="str">
            <v>Y2022JUL</v>
          </cell>
        </row>
        <row r="321">
          <cell r="A321" t="str">
            <v>Y2022AUG</v>
          </cell>
        </row>
        <row r="322">
          <cell r="A322" t="str">
            <v>Y2022SEP</v>
          </cell>
        </row>
        <row r="323">
          <cell r="A323" t="str">
            <v>Y2022OCT</v>
          </cell>
        </row>
        <row r="324">
          <cell r="A324" t="str">
            <v>Y2022NOV</v>
          </cell>
        </row>
        <row r="325">
          <cell r="A325" t="str">
            <v>Y2022DEC</v>
          </cell>
        </row>
        <row r="326">
          <cell r="A326" t="str">
            <v>Y2023JAN</v>
          </cell>
        </row>
        <row r="327">
          <cell r="A327" t="str">
            <v>Y2023FEB</v>
          </cell>
        </row>
        <row r="328">
          <cell r="A328" t="str">
            <v>Y2023MAR</v>
          </cell>
        </row>
        <row r="329">
          <cell r="A329" t="str">
            <v>Y2023APR</v>
          </cell>
        </row>
        <row r="330">
          <cell r="A330" t="str">
            <v>Y2023MAY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  <row r="288">
          <cell r="A288" t="str">
            <v>Y2021NOV</v>
          </cell>
        </row>
        <row r="289">
          <cell r="A289" t="str">
            <v>Y2021DEC</v>
          </cell>
        </row>
        <row r="290">
          <cell r="A290" t="str">
            <v>Y2022JAN</v>
          </cell>
        </row>
        <row r="291">
          <cell r="A291" t="str">
            <v>Y2022FEB</v>
          </cell>
        </row>
        <row r="292">
          <cell r="A292" t="str">
            <v>Y2022MAR</v>
          </cell>
        </row>
        <row r="293">
          <cell r="A293" t="str">
            <v>Y2022APR</v>
          </cell>
        </row>
        <row r="294">
          <cell r="A294" t="str">
            <v>Y2022MAY</v>
          </cell>
        </row>
        <row r="295">
          <cell r="A295" t="str">
            <v>Y2022JUN</v>
          </cell>
        </row>
        <row r="296">
          <cell r="A296" t="str">
            <v>Y2022JUL</v>
          </cell>
        </row>
        <row r="297">
          <cell r="A297" t="str">
            <v>Y2022AUG</v>
          </cell>
        </row>
        <row r="298">
          <cell r="A298" t="str">
            <v>Y2022SEP</v>
          </cell>
        </row>
        <row r="299">
          <cell r="A299" t="str">
            <v>Y2022OCT</v>
          </cell>
        </row>
        <row r="300">
          <cell r="A300" t="str">
            <v>Y2022NOV</v>
          </cell>
        </row>
        <row r="301">
          <cell r="A301" t="str">
            <v>Y2022DEC</v>
          </cell>
        </row>
        <row r="302">
          <cell r="A302" t="str">
            <v>Y2023JAN</v>
          </cell>
        </row>
        <row r="303">
          <cell r="A303" t="str">
            <v>Y2023FEB</v>
          </cell>
        </row>
        <row r="304">
          <cell r="A304" t="str">
            <v>Y2023MAR</v>
          </cell>
        </row>
        <row r="305">
          <cell r="A305" t="str">
            <v>Y2023APR</v>
          </cell>
        </row>
        <row r="306">
          <cell r="A306" t="str">
            <v>Y2023MAY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  <row r="78">
          <cell r="A78" t="str">
            <v>Y2019Q1</v>
          </cell>
        </row>
        <row r="79">
          <cell r="A79" t="str">
            <v>Y2019Q2</v>
          </cell>
        </row>
        <row r="80">
          <cell r="A80" t="str">
            <v>Y2019Q3</v>
          </cell>
        </row>
        <row r="81">
          <cell r="A81" t="str">
            <v>Y2019Q4</v>
          </cell>
        </row>
        <row r="82">
          <cell r="A82" t="str">
            <v>Y2020Q1</v>
          </cell>
        </row>
        <row r="83">
          <cell r="A83" t="str">
            <v>Y2020Q2</v>
          </cell>
        </row>
        <row r="84">
          <cell r="A84" t="str">
            <v>Y2020Q3</v>
          </cell>
        </row>
        <row r="85">
          <cell r="A85" t="str">
            <v>Y2020Q4</v>
          </cell>
        </row>
        <row r="86">
          <cell r="A86" t="str">
            <v>Y2021Q1</v>
          </cell>
        </row>
        <row r="87">
          <cell r="A87" t="str">
            <v>Y2021Q2</v>
          </cell>
        </row>
        <row r="88">
          <cell r="A88" t="str">
            <v>Y2021Q3</v>
          </cell>
        </row>
        <row r="89">
          <cell r="A89" t="str">
            <v>Y2021Q4</v>
          </cell>
        </row>
        <row r="90">
          <cell r="A90" t="str">
            <v>Y2022Q1</v>
          </cell>
        </row>
        <row r="91">
          <cell r="A91" t="str">
            <v>Y2022Q2</v>
          </cell>
        </row>
        <row r="92">
          <cell r="A92" t="str">
            <v>Y2022Q3</v>
          </cell>
        </row>
        <row r="93">
          <cell r="A93" t="str">
            <v>Y2022Q4</v>
          </cell>
        </row>
        <row r="94">
          <cell r="A94" t="str">
            <v>Y2023Q1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</sheetData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961ED-B959-4643-A8FF-382D034DDFEE}">
  <sheetPr codeName="Sheet3"/>
  <dimension ref="A1:U343"/>
  <sheetViews>
    <sheetView tabSelected="1" topLeftCell="A23" zoomScaleNormal="100" workbookViewId="0">
      <selection activeCell="U6" sqref="U6"/>
    </sheetView>
  </sheetViews>
  <sheetFormatPr defaultColWidth="9.140625" defaultRowHeight="15.75" x14ac:dyDescent="0.25"/>
  <cols>
    <col min="1" max="10" width="13.7109375" style="13" customWidth="1"/>
    <col min="11" max="11" width="23" style="14" customWidth="1"/>
    <col min="12" max="12" width="11.85546875" style="17" bestFit="1" customWidth="1"/>
    <col min="13" max="16" width="19.28515625" style="17" customWidth="1"/>
    <col min="17" max="17" width="9.140625" style="17"/>
    <col min="18" max="18" width="16.85546875" style="17" customWidth="1"/>
    <col min="19" max="19" width="15.28515625" style="13" bestFit="1" customWidth="1"/>
    <col min="20" max="20" width="12.28515625" style="13" bestFit="1" customWidth="1"/>
    <col min="21" max="21" width="11" style="13" bestFit="1" customWidth="1"/>
    <col min="22" max="22" width="12" style="13" bestFit="1" customWidth="1"/>
    <col min="23" max="16384" width="9.140625" style="13"/>
  </cols>
  <sheetData>
    <row r="1" spans="1:21" s="1" customFormat="1" ht="15.95" customHeight="1" x14ac:dyDescent="0.25">
      <c r="K1" s="2"/>
      <c r="L1" s="3"/>
      <c r="M1" s="3"/>
      <c r="N1" s="3"/>
      <c r="O1" s="3"/>
      <c r="P1" s="3"/>
      <c r="Q1" s="3"/>
      <c r="R1" s="3"/>
    </row>
    <row r="2" spans="1:21" s="4" customFormat="1" ht="15.95" customHeight="1" x14ac:dyDescent="0.25">
      <c r="K2" s="5"/>
      <c r="L2" s="6"/>
      <c r="M2" s="6"/>
      <c r="N2" s="6"/>
      <c r="O2" s="6"/>
      <c r="P2" s="6"/>
      <c r="Q2" s="6"/>
      <c r="R2" s="6"/>
    </row>
    <row r="3" spans="1:21" s="4" customFormat="1" ht="15.95" customHeight="1" x14ac:dyDescent="0.25">
      <c r="K3" s="5"/>
      <c r="L3" s="6"/>
      <c r="M3" s="6"/>
      <c r="N3" s="6"/>
      <c r="O3" s="6"/>
      <c r="P3" s="6"/>
      <c r="Q3" s="6"/>
      <c r="R3" s="6"/>
    </row>
    <row r="4" spans="1:21" s="7" customFormat="1" ht="15.95" customHeight="1" x14ac:dyDescent="0.25">
      <c r="K4" s="8"/>
      <c r="L4" s="9"/>
      <c r="M4" s="9"/>
      <c r="N4" s="9"/>
      <c r="O4" s="9"/>
      <c r="P4" s="9"/>
      <c r="Q4" s="9"/>
      <c r="R4" s="9"/>
    </row>
    <row r="5" spans="1:21" s="10" customFormat="1" ht="39.950000000000003" customHeight="1" x14ac:dyDescent="0.25">
      <c r="K5" s="11"/>
      <c r="L5" s="119" t="s">
        <v>0</v>
      </c>
      <c r="M5" s="120" t="s">
        <v>96</v>
      </c>
      <c r="N5" s="120" t="s">
        <v>105</v>
      </c>
      <c r="O5" s="120" t="s">
        <v>106</v>
      </c>
      <c r="P5" s="120" t="s">
        <v>153</v>
      </c>
      <c r="Q5" s="121" t="s">
        <v>0</v>
      </c>
      <c r="R5" s="122" t="s">
        <v>2</v>
      </c>
      <c r="S5" s="109" t="s">
        <v>97</v>
      </c>
      <c r="T5" s="110" t="s">
        <v>98</v>
      </c>
      <c r="U5" s="111" t="s">
        <v>154</v>
      </c>
    </row>
    <row r="6" spans="1:21" x14ac:dyDescent="0.25">
      <c r="L6" s="123"/>
      <c r="M6" s="123"/>
      <c r="N6" s="108"/>
      <c r="O6" s="108"/>
      <c r="P6" s="108"/>
      <c r="Q6" s="124">
        <v>35079.5</v>
      </c>
      <c r="R6" s="125">
        <v>66.069336488532201</v>
      </c>
      <c r="S6" s="112"/>
      <c r="T6" s="113"/>
      <c r="U6" s="113"/>
    </row>
    <row r="7" spans="1:21" x14ac:dyDescent="0.25">
      <c r="A7" s="177" t="s">
        <v>73</v>
      </c>
      <c r="B7" s="177"/>
      <c r="C7" s="177"/>
      <c r="D7" s="177"/>
      <c r="E7" s="177"/>
      <c r="F7" s="177"/>
      <c r="G7" s="177"/>
      <c r="H7" s="177"/>
      <c r="I7" s="177"/>
      <c r="J7" s="177"/>
      <c r="L7" s="123"/>
      <c r="M7" s="123"/>
      <c r="N7" s="108"/>
      <c r="O7" s="108"/>
      <c r="P7" s="108"/>
      <c r="Q7" s="124">
        <v>35109.5</v>
      </c>
      <c r="R7" s="125">
        <v>65.145595333801396</v>
      </c>
      <c r="S7" s="114">
        <f>R7/R6-1</f>
        <v>-1.3981389912870457E-2</v>
      </c>
      <c r="T7" s="113"/>
      <c r="U7" s="113"/>
    </row>
    <row r="8" spans="1:21" x14ac:dyDescent="0.25">
      <c r="A8" s="177" t="s">
        <v>74</v>
      </c>
      <c r="B8" s="177"/>
      <c r="C8" s="177"/>
      <c r="D8" s="177"/>
      <c r="E8" s="177"/>
      <c r="F8" s="177"/>
      <c r="G8" s="177"/>
      <c r="H8" s="177"/>
      <c r="I8" s="177"/>
      <c r="J8" s="177"/>
      <c r="L8" s="123"/>
      <c r="M8" s="123"/>
      <c r="N8" s="108"/>
      <c r="O8" s="108"/>
      <c r="P8" s="108"/>
      <c r="Q8" s="124">
        <v>35139.5</v>
      </c>
      <c r="R8" s="125">
        <v>64.594517221448299</v>
      </c>
      <c r="S8" s="114">
        <f t="shared" ref="S8:S71" si="0">R8/R7-1</f>
        <v>-8.4591768565381864E-3</v>
      </c>
      <c r="T8" s="113"/>
      <c r="U8" s="113"/>
    </row>
    <row r="9" spans="1:21" x14ac:dyDescent="0.25">
      <c r="L9" s="123"/>
      <c r="M9" s="123"/>
      <c r="N9" s="108"/>
      <c r="O9" s="108"/>
      <c r="P9" s="108"/>
      <c r="Q9" s="124">
        <v>35170</v>
      </c>
      <c r="R9" s="125">
        <v>64.380594718051199</v>
      </c>
      <c r="S9" s="114">
        <f t="shared" si="0"/>
        <v>-3.3117749400264351E-3</v>
      </c>
      <c r="T9" s="115">
        <f>R9/R6-1</f>
        <v>-2.5560144239894389E-2</v>
      </c>
      <c r="U9" s="113"/>
    </row>
    <row r="10" spans="1:21" x14ac:dyDescent="0.25">
      <c r="L10" s="123"/>
      <c r="M10" s="123"/>
      <c r="N10" s="108"/>
      <c r="O10" s="108"/>
      <c r="P10" s="108"/>
      <c r="Q10" s="124">
        <v>35200.5</v>
      </c>
      <c r="R10" s="125">
        <v>63.884600214502399</v>
      </c>
      <c r="S10" s="114">
        <f t="shared" si="0"/>
        <v>-7.7040994374307781E-3</v>
      </c>
      <c r="T10" s="115">
        <f t="shared" ref="T10:T73" si="1">R10/R7-1</f>
        <v>-1.9356567590452567E-2</v>
      </c>
      <c r="U10" s="113"/>
    </row>
    <row r="11" spans="1:21" x14ac:dyDescent="0.25">
      <c r="L11" s="123"/>
      <c r="M11" s="123"/>
      <c r="N11" s="108"/>
      <c r="O11" s="108"/>
      <c r="P11" s="108"/>
      <c r="Q11" s="124">
        <v>35231</v>
      </c>
      <c r="R11" s="125">
        <v>64.198003971217105</v>
      </c>
      <c r="S11" s="114">
        <f t="shared" si="0"/>
        <v>4.9057794157341128E-3</v>
      </c>
      <c r="T11" s="115">
        <f t="shared" si="1"/>
        <v>-6.1384970007877238E-3</v>
      </c>
      <c r="U11" s="113"/>
    </row>
    <row r="12" spans="1:21" x14ac:dyDescent="0.25">
      <c r="L12" s="123"/>
      <c r="M12" s="123"/>
      <c r="N12" s="108"/>
      <c r="O12" s="108"/>
      <c r="P12" s="108"/>
      <c r="Q12" s="124">
        <v>35261.5</v>
      </c>
      <c r="R12" s="125">
        <v>64.638470704729002</v>
      </c>
      <c r="S12" s="114">
        <f t="shared" si="0"/>
        <v>6.8610658628791565E-3</v>
      </c>
      <c r="T12" s="115">
        <f t="shared" si="1"/>
        <v>4.0054924594459251E-3</v>
      </c>
      <c r="U12" s="113"/>
    </row>
    <row r="13" spans="1:21" x14ac:dyDescent="0.25">
      <c r="L13" s="123"/>
      <c r="M13" s="123"/>
      <c r="N13" s="108"/>
      <c r="O13" s="108"/>
      <c r="P13" s="108"/>
      <c r="Q13" s="124">
        <v>35292.5</v>
      </c>
      <c r="R13" s="125">
        <v>65.0037164495876</v>
      </c>
      <c r="S13" s="114">
        <f t="shared" si="0"/>
        <v>5.6505938472315442E-3</v>
      </c>
      <c r="T13" s="115">
        <f t="shared" si="1"/>
        <v>1.7517777857693373E-2</v>
      </c>
      <c r="U13" s="113"/>
    </row>
    <row r="14" spans="1:21" x14ac:dyDescent="0.25">
      <c r="L14" s="123"/>
      <c r="M14" s="123"/>
      <c r="N14" s="108"/>
      <c r="O14" s="108"/>
      <c r="P14" s="108"/>
      <c r="Q14" s="124">
        <v>35323</v>
      </c>
      <c r="R14" s="125">
        <v>64.908828006596707</v>
      </c>
      <c r="S14" s="114">
        <f t="shared" si="0"/>
        <v>-1.4597387376225068E-3</v>
      </c>
      <c r="T14" s="115">
        <f t="shared" si="1"/>
        <v>1.1072369721935482E-2</v>
      </c>
      <c r="U14" s="113"/>
    </row>
    <row r="15" spans="1:21" x14ac:dyDescent="0.25">
      <c r="L15" s="123"/>
      <c r="M15" s="123"/>
      <c r="N15" s="108"/>
      <c r="O15" s="108"/>
      <c r="P15" s="108"/>
      <c r="Q15" s="124">
        <v>35353.5</v>
      </c>
      <c r="R15" s="125">
        <v>64.535279349358902</v>
      </c>
      <c r="S15" s="114">
        <f t="shared" si="0"/>
        <v>-5.7549746114633482E-3</v>
      </c>
      <c r="T15" s="115">
        <f t="shared" si="1"/>
        <v>-1.5964386880605863E-3</v>
      </c>
      <c r="U15" s="113"/>
    </row>
    <row r="16" spans="1:21" x14ac:dyDescent="0.25">
      <c r="L16" s="123"/>
      <c r="M16" s="123"/>
      <c r="N16" s="108"/>
      <c r="O16" s="108"/>
      <c r="P16" s="108"/>
      <c r="Q16" s="124">
        <v>35384</v>
      </c>
      <c r="R16" s="125">
        <v>65.389807241791502</v>
      </c>
      <c r="S16" s="114">
        <f t="shared" si="0"/>
        <v>1.3241251933018727E-2</v>
      </c>
      <c r="T16" s="115">
        <f t="shared" si="1"/>
        <v>5.9395187427988549E-3</v>
      </c>
      <c r="U16" s="113"/>
    </row>
    <row r="17" spans="12:21" x14ac:dyDescent="0.25">
      <c r="L17" s="123"/>
      <c r="M17" s="123"/>
      <c r="N17" s="108"/>
      <c r="O17" s="108"/>
      <c r="P17" s="108"/>
      <c r="Q17" s="124">
        <v>35414.5</v>
      </c>
      <c r="R17" s="125">
        <v>67.289851574960693</v>
      </c>
      <c r="S17" s="114">
        <f t="shared" si="0"/>
        <v>2.905719428325293E-2</v>
      </c>
      <c r="T17" s="115">
        <f t="shared" si="1"/>
        <v>3.6682584503328286E-2</v>
      </c>
      <c r="U17" s="113"/>
    </row>
    <row r="18" spans="12:21" x14ac:dyDescent="0.25">
      <c r="L18" s="123"/>
      <c r="M18" s="123"/>
      <c r="N18" s="108"/>
      <c r="O18" s="108"/>
      <c r="P18" s="108"/>
      <c r="Q18" s="124">
        <v>35445.5</v>
      </c>
      <c r="R18" s="125">
        <v>69.6252901126647</v>
      </c>
      <c r="S18" s="114">
        <f t="shared" si="0"/>
        <v>3.4707143544555619E-2</v>
      </c>
      <c r="T18" s="115">
        <f t="shared" si="1"/>
        <v>7.8871755334803062E-2</v>
      </c>
      <c r="U18" s="115">
        <f>R18/R6-1</f>
        <v>5.382154283855578E-2</v>
      </c>
    </row>
    <row r="19" spans="12:21" x14ac:dyDescent="0.25">
      <c r="L19" s="123"/>
      <c r="M19" s="123"/>
      <c r="N19" s="108"/>
      <c r="O19" s="108"/>
      <c r="P19" s="108"/>
      <c r="Q19" s="124">
        <v>35475</v>
      </c>
      <c r="R19" s="125">
        <v>70.884722356501996</v>
      </c>
      <c r="S19" s="114">
        <f t="shared" si="0"/>
        <v>1.8088718076425092E-2</v>
      </c>
      <c r="T19" s="115">
        <f t="shared" si="1"/>
        <v>8.4033205578844639E-2</v>
      </c>
      <c r="U19" s="115">
        <f t="shared" ref="U19:U82" si="2">R19/R7-1</f>
        <v>8.8096931086341534E-2</v>
      </c>
    </row>
    <row r="20" spans="12:21" x14ac:dyDescent="0.25">
      <c r="L20" s="123"/>
      <c r="M20" s="123"/>
      <c r="N20" s="108"/>
      <c r="O20" s="108"/>
      <c r="P20" s="108"/>
      <c r="Q20" s="124">
        <v>35504.5</v>
      </c>
      <c r="R20" s="125">
        <v>70.961001178797801</v>
      </c>
      <c r="S20" s="114">
        <f t="shared" si="0"/>
        <v>1.0760967915226516E-3</v>
      </c>
      <c r="T20" s="115">
        <f t="shared" si="1"/>
        <v>5.4557255186503895E-2</v>
      </c>
      <c r="U20" s="115">
        <f t="shared" si="2"/>
        <v>9.8560748360784212E-2</v>
      </c>
    </row>
    <row r="21" spans="12:21" x14ac:dyDescent="0.25">
      <c r="L21" s="123"/>
      <c r="M21" s="123"/>
      <c r="N21" s="108"/>
      <c r="O21" s="108"/>
      <c r="P21" s="108"/>
      <c r="Q21" s="124">
        <v>35535</v>
      </c>
      <c r="R21" s="125">
        <v>70.739488196772299</v>
      </c>
      <c r="S21" s="114">
        <f t="shared" si="0"/>
        <v>-3.1216157938268596E-3</v>
      </c>
      <c r="T21" s="115">
        <f t="shared" si="1"/>
        <v>1.6002778333916501E-2</v>
      </c>
      <c r="U21" s="115">
        <f t="shared" si="2"/>
        <v>9.8770343867888855E-2</v>
      </c>
    </row>
    <row r="22" spans="12:21" x14ac:dyDescent="0.25">
      <c r="L22" s="123"/>
      <c r="M22" s="123"/>
      <c r="N22" s="108"/>
      <c r="O22" s="108"/>
      <c r="P22" s="108"/>
      <c r="Q22" s="124">
        <v>35565.5</v>
      </c>
      <c r="R22" s="125">
        <v>71.180238781602199</v>
      </c>
      <c r="S22" s="114">
        <f t="shared" si="0"/>
        <v>6.2306159694551777E-3</v>
      </c>
      <c r="T22" s="115">
        <f t="shared" si="1"/>
        <v>4.1689720334088243E-3</v>
      </c>
      <c r="U22" s="115">
        <f t="shared" si="2"/>
        <v>0.11420026958928386</v>
      </c>
    </row>
    <row r="23" spans="12:21" x14ac:dyDescent="0.25">
      <c r="L23" s="123"/>
      <c r="M23" s="123"/>
      <c r="N23" s="108"/>
      <c r="O23" s="108"/>
      <c r="P23" s="108"/>
      <c r="Q23" s="124">
        <v>35596</v>
      </c>
      <c r="R23" s="125">
        <v>71.937182455458</v>
      </c>
      <c r="S23" s="114">
        <f t="shared" si="0"/>
        <v>1.0634182840806083E-2</v>
      </c>
      <c r="T23" s="115">
        <f t="shared" si="1"/>
        <v>1.3756588273050818E-2</v>
      </c>
      <c r="U23" s="115">
        <f t="shared" si="2"/>
        <v>0.12055169951562239</v>
      </c>
    </row>
    <row r="24" spans="12:21" x14ac:dyDescent="0.25">
      <c r="L24" s="123"/>
      <c r="M24" s="123"/>
      <c r="N24" s="108"/>
      <c r="O24" s="108"/>
      <c r="P24" s="108"/>
      <c r="Q24" s="124">
        <v>35626.5</v>
      </c>
      <c r="R24" s="125">
        <v>73.0774080329806</v>
      </c>
      <c r="S24" s="114">
        <f t="shared" si="0"/>
        <v>1.5850295196487618E-2</v>
      </c>
      <c r="T24" s="115">
        <f t="shared" si="1"/>
        <v>3.3049713756834631E-2</v>
      </c>
      <c r="U24" s="115">
        <f t="shared" si="2"/>
        <v>0.13055595586103808</v>
      </c>
    </row>
    <row r="25" spans="12:21" x14ac:dyDescent="0.25">
      <c r="L25" s="123"/>
      <c r="M25" s="123"/>
      <c r="N25" s="108"/>
      <c r="O25" s="108"/>
      <c r="P25" s="108"/>
      <c r="Q25" s="124">
        <v>35657.5</v>
      </c>
      <c r="R25" s="125">
        <v>73.400928130470305</v>
      </c>
      <c r="S25" s="114">
        <f t="shared" si="0"/>
        <v>4.4270877443230994E-3</v>
      </c>
      <c r="T25" s="115">
        <f t="shared" si="1"/>
        <v>3.1198116034447443E-2</v>
      </c>
      <c r="U25" s="115">
        <f t="shared" si="2"/>
        <v>0.12918048597105991</v>
      </c>
    </row>
    <row r="26" spans="12:21" x14ac:dyDescent="0.25">
      <c r="L26" s="123"/>
      <c r="M26" s="123"/>
      <c r="N26" s="108"/>
      <c r="O26" s="108"/>
      <c r="P26" s="108"/>
      <c r="Q26" s="124">
        <v>35688</v>
      </c>
      <c r="R26" s="125">
        <v>74.926015402377402</v>
      </c>
      <c r="S26" s="114">
        <f t="shared" si="0"/>
        <v>2.077749302020071E-2</v>
      </c>
      <c r="T26" s="115">
        <f t="shared" si="1"/>
        <v>4.1547817761281136E-2</v>
      </c>
      <c r="U26" s="115">
        <f t="shared" si="2"/>
        <v>0.15432704153528465</v>
      </c>
    </row>
    <row r="27" spans="12:21" x14ac:dyDescent="0.25">
      <c r="L27" s="123"/>
      <c r="M27" s="123"/>
      <c r="N27" s="108"/>
      <c r="O27" s="108"/>
      <c r="P27" s="108"/>
      <c r="Q27" s="124">
        <v>35718.5</v>
      </c>
      <c r="R27" s="125">
        <v>75.751713895616604</v>
      </c>
      <c r="S27" s="114">
        <f t="shared" si="0"/>
        <v>1.1020184228467622E-2</v>
      </c>
      <c r="T27" s="115">
        <f t="shared" si="1"/>
        <v>3.6595521579378731E-2</v>
      </c>
      <c r="U27" s="115">
        <f t="shared" si="2"/>
        <v>0.1738031454940796</v>
      </c>
    </row>
    <row r="28" spans="12:21" x14ac:dyDescent="0.25">
      <c r="L28" s="123"/>
      <c r="M28" s="123"/>
      <c r="N28" s="108"/>
      <c r="O28" s="108"/>
      <c r="P28" s="108"/>
      <c r="Q28" s="124">
        <v>35749</v>
      </c>
      <c r="R28" s="125">
        <v>78.571756384934105</v>
      </c>
      <c r="S28" s="114">
        <f t="shared" si="0"/>
        <v>3.7227441391008309E-2</v>
      </c>
      <c r="T28" s="115">
        <f t="shared" si="1"/>
        <v>7.0446360641007733E-2</v>
      </c>
      <c r="U28" s="115">
        <f t="shared" si="2"/>
        <v>0.20159027376238914</v>
      </c>
    </row>
    <row r="29" spans="12:21" x14ac:dyDescent="0.25">
      <c r="L29" s="123"/>
      <c r="M29" s="123"/>
      <c r="N29" s="108"/>
      <c r="O29" s="108"/>
      <c r="P29" s="108"/>
      <c r="Q29" s="124">
        <v>35779.5</v>
      </c>
      <c r="R29" s="125">
        <v>80.274513731334906</v>
      </c>
      <c r="S29" s="114">
        <f t="shared" si="0"/>
        <v>2.167136671934311E-2</v>
      </c>
      <c r="T29" s="115">
        <f t="shared" si="1"/>
        <v>7.1383728338338948E-2</v>
      </c>
      <c r="U29" s="115">
        <f t="shared" si="2"/>
        <v>0.19296612865774176</v>
      </c>
    </row>
    <row r="30" spans="12:21" x14ac:dyDescent="0.25">
      <c r="L30" s="126">
        <v>35826</v>
      </c>
      <c r="M30" s="108">
        <v>78.385308358782197</v>
      </c>
      <c r="N30" s="108"/>
      <c r="O30" s="108"/>
      <c r="P30" s="108"/>
      <c r="Q30" s="124">
        <v>35810.5</v>
      </c>
      <c r="R30" s="125">
        <v>83.586598500964001</v>
      </c>
      <c r="S30" s="114">
        <f t="shared" si="0"/>
        <v>4.1259480944525917E-2</v>
      </c>
      <c r="T30" s="115">
        <f t="shared" si="1"/>
        <v>0.10342847973240077</v>
      </c>
      <c r="U30" s="115">
        <f t="shared" si="2"/>
        <v>0.20052064940350989</v>
      </c>
    </row>
    <row r="31" spans="12:21" x14ac:dyDescent="0.25">
      <c r="L31" s="126">
        <v>35854</v>
      </c>
      <c r="M31" s="108">
        <v>78.007529241081102</v>
      </c>
      <c r="N31" s="107">
        <f>M31/M30-1</f>
        <v>-4.8195143402630647E-3</v>
      </c>
      <c r="O31" s="108"/>
      <c r="P31" s="108"/>
      <c r="Q31" s="124">
        <v>35840</v>
      </c>
      <c r="R31" s="125">
        <v>83.007429634678104</v>
      </c>
      <c r="S31" s="114">
        <f t="shared" si="0"/>
        <v>-6.9289680005248933E-3</v>
      </c>
      <c r="T31" s="115">
        <f t="shared" si="1"/>
        <v>5.6453787643654163E-2</v>
      </c>
      <c r="U31" s="115">
        <f t="shared" si="2"/>
        <v>0.17102002907209157</v>
      </c>
    </row>
    <row r="32" spans="12:21" x14ac:dyDescent="0.25">
      <c r="L32" s="126">
        <v>35885</v>
      </c>
      <c r="M32" s="108">
        <v>77.7297336890325</v>
      </c>
      <c r="N32" s="107">
        <f t="shared" ref="N32:N95" si="3">M32/M31-1</f>
        <v>-3.5611376844160159E-3</v>
      </c>
      <c r="O32" s="108"/>
      <c r="P32" s="108"/>
      <c r="Q32" s="124">
        <v>35869.5</v>
      </c>
      <c r="R32" s="125">
        <v>82.037648814083994</v>
      </c>
      <c r="S32" s="114">
        <f t="shared" si="0"/>
        <v>-1.1683060478588358E-2</v>
      </c>
      <c r="T32" s="115">
        <f t="shared" si="1"/>
        <v>2.1963821402269712E-2</v>
      </c>
      <c r="U32" s="115">
        <f t="shared" si="2"/>
        <v>0.15609486127988492</v>
      </c>
    </row>
    <row r="33" spans="12:21" x14ac:dyDescent="0.25">
      <c r="L33" s="126">
        <v>35915</v>
      </c>
      <c r="M33" s="108">
        <v>78.538922553065802</v>
      </c>
      <c r="N33" s="107">
        <f t="shared" si="3"/>
        <v>1.0410287358896264E-2</v>
      </c>
      <c r="O33" s="107">
        <f>M33/M30-1</f>
        <v>1.9597319638073873E-3</v>
      </c>
      <c r="P33" s="108"/>
      <c r="Q33" s="124">
        <v>35900</v>
      </c>
      <c r="R33" s="125">
        <v>80.502170073275295</v>
      </c>
      <c r="S33" s="114">
        <f t="shared" si="0"/>
        <v>-1.871675703783815E-2</v>
      </c>
      <c r="T33" s="115">
        <f t="shared" si="1"/>
        <v>-3.6900992300256563E-2</v>
      </c>
      <c r="U33" s="115">
        <f t="shared" si="2"/>
        <v>0.13800894133339869</v>
      </c>
    </row>
    <row r="34" spans="12:21" x14ac:dyDescent="0.25">
      <c r="L34" s="126">
        <v>35946</v>
      </c>
      <c r="M34" s="108">
        <v>79.638994197226594</v>
      </c>
      <c r="N34" s="107">
        <f t="shared" si="3"/>
        <v>1.400670659083092E-2</v>
      </c>
      <c r="O34" s="107">
        <f t="shared" ref="O34:O97" si="4">M34/M31-1</f>
        <v>2.0914198565416431E-2</v>
      </c>
      <c r="P34" s="108"/>
      <c r="Q34" s="124">
        <v>35930.5</v>
      </c>
      <c r="R34" s="125">
        <v>81.648546554476795</v>
      </c>
      <c r="S34" s="114">
        <f t="shared" si="0"/>
        <v>1.4240317747435061E-2</v>
      </c>
      <c r="T34" s="115">
        <f t="shared" si="1"/>
        <v>-1.6370619909348516E-2</v>
      </c>
      <c r="U34" s="115">
        <f t="shared" si="2"/>
        <v>0.14706761247308875</v>
      </c>
    </row>
    <row r="35" spans="12:21" x14ac:dyDescent="0.25">
      <c r="L35" s="126">
        <v>35976</v>
      </c>
      <c r="M35" s="108">
        <v>80.826260469589499</v>
      </c>
      <c r="N35" s="107">
        <f t="shared" si="3"/>
        <v>1.4908102297508163E-2</v>
      </c>
      <c r="O35" s="107">
        <f t="shared" si="4"/>
        <v>3.9837094939049189E-2</v>
      </c>
      <c r="P35" s="108"/>
      <c r="Q35" s="124">
        <v>35961</v>
      </c>
      <c r="R35" s="125">
        <v>83.662804272669504</v>
      </c>
      <c r="S35" s="114">
        <f t="shared" si="0"/>
        <v>2.4669853943435127E-2</v>
      </c>
      <c r="T35" s="115">
        <f t="shared" si="1"/>
        <v>1.9809873662621547E-2</v>
      </c>
      <c r="U35" s="115">
        <f t="shared" si="2"/>
        <v>0.16299806882861678</v>
      </c>
    </row>
    <row r="36" spans="12:21" x14ac:dyDescent="0.25">
      <c r="L36" s="126">
        <v>36007</v>
      </c>
      <c r="M36" s="108">
        <v>80.6719112562742</v>
      </c>
      <c r="N36" s="107">
        <f t="shared" si="3"/>
        <v>-1.9096418963162609E-3</v>
      </c>
      <c r="O36" s="107">
        <f t="shared" si="4"/>
        <v>2.7158364717407624E-2</v>
      </c>
      <c r="P36" s="108"/>
      <c r="Q36" s="124">
        <v>35991.5</v>
      </c>
      <c r="R36" s="125">
        <v>84.341902425851202</v>
      </c>
      <c r="S36" s="114">
        <f t="shared" si="0"/>
        <v>8.1170857119301498E-3</v>
      </c>
      <c r="T36" s="115">
        <f t="shared" si="1"/>
        <v>4.7697252745868557E-2</v>
      </c>
      <c r="U36" s="115">
        <f t="shared" si="2"/>
        <v>0.15414468980326745</v>
      </c>
    </row>
    <row r="37" spans="12:21" x14ac:dyDescent="0.25">
      <c r="L37" s="126">
        <v>36038</v>
      </c>
      <c r="M37" s="108">
        <v>79.937902951167302</v>
      </c>
      <c r="N37" s="107">
        <f t="shared" si="3"/>
        <v>-9.0986849533679637E-3</v>
      </c>
      <c r="O37" s="107">
        <f t="shared" si="4"/>
        <v>3.7532964467188457E-3</v>
      </c>
      <c r="P37" s="108"/>
      <c r="Q37" s="124">
        <v>36022.5</v>
      </c>
      <c r="R37" s="125">
        <v>85.206187008422802</v>
      </c>
      <c r="S37" s="114">
        <f t="shared" si="0"/>
        <v>1.0247392550001289E-2</v>
      </c>
      <c r="T37" s="115">
        <f t="shared" si="1"/>
        <v>4.3572612178372383E-2</v>
      </c>
      <c r="U37" s="115">
        <f t="shared" si="2"/>
        <v>0.16083255591766665</v>
      </c>
    </row>
    <row r="38" spans="12:21" x14ac:dyDescent="0.25">
      <c r="L38" s="126">
        <v>36068</v>
      </c>
      <c r="M38" s="108">
        <v>79.528159737232002</v>
      </c>
      <c r="N38" s="107">
        <f t="shared" si="3"/>
        <v>-5.1257688631838327E-3</v>
      </c>
      <c r="O38" s="107">
        <f t="shared" si="4"/>
        <v>-1.6060383405290701E-2</v>
      </c>
      <c r="P38" s="108"/>
      <c r="Q38" s="124">
        <v>36053</v>
      </c>
      <c r="R38" s="125">
        <v>85.632856154378004</v>
      </c>
      <c r="S38" s="114">
        <f t="shared" si="0"/>
        <v>5.0074901944976435E-3</v>
      </c>
      <c r="T38" s="115">
        <f t="shared" si="1"/>
        <v>2.354752388274961E-2</v>
      </c>
      <c r="U38" s="115">
        <f t="shared" si="2"/>
        <v>0.14289884086990789</v>
      </c>
    </row>
    <row r="39" spans="12:21" x14ac:dyDescent="0.25">
      <c r="L39" s="126">
        <v>36099</v>
      </c>
      <c r="M39" s="108">
        <v>80.472224333621199</v>
      </c>
      <c r="N39" s="107">
        <f t="shared" si="3"/>
        <v>1.1870821599650583E-2</v>
      </c>
      <c r="O39" s="107">
        <f t="shared" si="4"/>
        <v>-2.4752967859983377E-3</v>
      </c>
      <c r="P39" s="108"/>
      <c r="Q39" s="124">
        <v>36083.5</v>
      </c>
      <c r="R39" s="125">
        <v>86.861157967453806</v>
      </c>
      <c r="S39" s="114">
        <f t="shared" si="0"/>
        <v>1.4343814608512417E-2</v>
      </c>
      <c r="T39" s="115">
        <f t="shared" si="1"/>
        <v>2.9869560315139765E-2</v>
      </c>
      <c r="U39" s="115">
        <f t="shared" si="2"/>
        <v>0.14665600948838797</v>
      </c>
    </row>
    <row r="40" spans="12:21" x14ac:dyDescent="0.25">
      <c r="L40" s="126">
        <v>36129</v>
      </c>
      <c r="M40" s="108">
        <v>82.358544499463406</v>
      </c>
      <c r="N40" s="107">
        <f t="shared" si="3"/>
        <v>2.3440636585636332E-2</v>
      </c>
      <c r="O40" s="107">
        <f t="shared" si="4"/>
        <v>3.0281524269842652E-2</v>
      </c>
      <c r="P40" s="108"/>
      <c r="Q40" s="124">
        <v>36114</v>
      </c>
      <c r="R40" s="125">
        <v>87.184697413097297</v>
      </c>
      <c r="S40" s="114">
        <f t="shared" si="0"/>
        <v>3.7247885385631729E-3</v>
      </c>
      <c r="T40" s="115">
        <f t="shared" si="1"/>
        <v>2.3220266909478315E-2</v>
      </c>
      <c r="U40" s="115">
        <f t="shared" si="2"/>
        <v>0.10961879210090686</v>
      </c>
    </row>
    <row r="41" spans="12:21" x14ac:dyDescent="0.25">
      <c r="L41" s="126">
        <v>36160</v>
      </c>
      <c r="M41" s="108">
        <v>83.772692641046305</v>
      </c>
      <c r="N41" s="107">
        <f t="shared" si="3"/>
        <v>1.7170630566353928E-2</v>
      </c>
      <c r="O41" s="107">
        <f t="shared" si="4"/>
        <v>5.3371446263042133E-2</v>
      </c>
      <c r="P41" s="108"/>
      <c r="Q41" s="124">
        <v>36144.5</v>
      </c>
      <c r="R41" s="125">
        <v>87.110841056187198</v>
      </c>
      <c r="S41" s="114">
        <f t="shared" si="0"/>
        <v>-8.4712523070595847E-4</v>
      </c>
      <c r="T41" s="115">
        <f t="shared" si="1"/>
        <v>1.7259553963080432E-2</v>
      </c>
      <c r="U41" s="115">
        <f t="shared" si="2"/>
        <v>8.5161865293040817E-2</v>
      </c>
    </row>
    <row r="42" spans="12:21" x14ac:dyDescent="0.25">
      <c r="L42" s="126">
        <v>36191</v>
      </c>
      <c r="M42" s="108">
        <v>84.157996817567394</v>
      </c>
      <c r="N42" s="107">
        <f t="shared" si="3"/>
        <v>4.5994006444565194E-3</v>
      </c>
      <c r="O42" s="107">
        <f t="shared" si="4"/>
        <v>4.5801797010925682E-2</v>
      </c>
      <c r="P42" s="107">
        <f>M42/M30-1</f>
        <v>7.3645030933126687E-2</v>
      </c>
      <c r="Q42" s="124">
        <v>36175.5</v>
      </c>
      <c r="R42" s="125">
        <v>86.949619926755105</v>
      </c>
      <c r="S42" s="114">
        <f t="shared" si="0"/>
        <v>-1.8507584989118087E-3</v>
      </c>
      <c r="T42" s="115">
        <f t="shared" si="1"/>
        <v>1.0184294265849214E-3</v>
      </c>
      <c r="U42" s="115">
        <f t="shared" si="2"/>
        <v>4.0233978725098041E-2</v>
      </c>
    </row>
    <row r="43" spans="12:21" x14ac:dyDescent="0.25">
      <c r="L43" s="126">
        <v>36219</v>
      </c>
      <c r="M43" s="108">
        <v>83.746246151192906</v>
      </c>
      <c r="N43" s="107">
        <f t="shared" si="3"/>
        <v>-4.89259110179463E-3</v>
      </c>
      <c r="O43" s="107">
        <f t="shared" si="4"/>
        <v>1.6849516466849845E-2</v>
      </c>
      <c r="P43" s="107">
        <f t="shared" ref="P43:P106" si="5">M43/M31-1</f>
        <v>7.356619246811924E-2</v>
      </c>
      <c r="Q43" s="124">
        <v>36205</v>
      </c>
      <c r="R43" s="125">
        <v>85.834193006432699</v>
      </c>
      <c r="S43" s="114">
        <f t="shared" si="0"/>
        <v>-1.282842778682669E-2</v>
      </c>
      <c r="T43" s="115">
        <f t="shared" si="1"/>
        <v>-1.5490154198341211E-2</v>
      </c>
      <c r="U43" s="115">
        <f t="shared" si="2"/>
        <v>3.4054341692007384E-2</v>
      </c>
    </row>
    <row r="44" spans="12:21" x14ac:dyDescent="0.25">
      <c r="L44" s="126">
        <v>36250</v>
      </c>
      <c r="M44" s="108">
        <v>83.9029653727777</v>
      </c>
      <c r="N44" s="107">
        <f t="shared" si="3"/>
        <v>1.8713581657363587E-3</v>
      </c>
      <c r="O44" s="107">
        <f t="shared" si="4"/>
        <v>1.5550739462273366E-3</v>
      </c>
      <c r="P44" s="107">
        <f t="shared" si="5"/>
        <v>7.9419179646774252E-2</v>
      </c>
      <c r="Q44" s="124">
        <v>36234.5</v>
      </c>
      <c r="R44" s="125">
        <v>84.505511051375393</v>
      </c>
      <c r="S44" s="114">
        <f t="shared" si="0"/>
        <v>-1.5479634729690162E-2</v>
      </c>
      <c r="T44" s="115">
        <f t="shared" si="1"/>
        <v>-2.990821777431063E-2</v>
      </c>
      <c r="U44" s="115">
        <f t="shared" si="2"/>
        <v>3.0082069305571446E-2</v>
      </c>
    </row>
    <row r="45" spans="12:21" x14ac:dyDescent="0.25">
      <c r="L45" s="126">
        <v>36280</v>
      </c>
      <c r="M45" s="108">
        <v>84.932183408018503</v>
      </c>
      <c r="N45" s="107">
        <f t="shared" si="3"/>
        <v>1.2266765908308885E-2</v>
      </c>
      <c r="O45" s="107">
        <f t="shared" si="4"/>
        <v>9.1992041128230451E-3</v>
      </c>
      <c r="P45" s="107">
        <f t="shared" si="5"/>
        <v>8.1402451766931394E-2</v>
      </c>
      <c r="Q45" s="124">
        <v>36265</v>
      </c>
      <c r="R45" s="125">
        <v>83.403239867585498</v>
      </c>
      <c r="S45" s="114">
        <f t="shared" si="0"/>
        <v>-1.3043778684679652E-2</v>
      </c>
      <c r="T45" s="115">
        <f t="shared" si="1"/>
        <v>-4.0786607947878584E-2</v>
      </c>
      <c r="U45" s="115">
        <f t="shared" si="2"/>
        <v>3.6037162621449514E-2</v>
      </c>
    </row>
    <row r="46" spans="12:21" x14ac:dyDescent="0.25">
      <c r="L46" s="126">
        <v>36311</v>
      </c>
      <c r="M46" s="108">
        <v>86.508303400943205</v>
      </c>
      <c r="N46" s="107">
        <f t="shared" si="3"/>
        <v>1.8557394025218166E-2</v>
      </c>
      <c r="O46" s="107">
        <f t="shared" si="4"/>
        <v>3.2981266345524007E-2</v>
      </c>
      <c r="P46" s="107">
        <f t="shared" si="5"/>
        <v>8.6255599696609897E-2</v>
      </c>
      <c r="Q46" s="124">
        <v>36295.5</v>
      </c>
      <c r="R46" s="125">
        <v>83.344044219522104</v>
      </c>
      <c r="S46" s="114">
        <f t="shared" si="0"/>
        <v>-7.0975238081127934E-4</v>
      </c>
      <c r="T46" s="115">
        <f t="shared" si="1"/>
        <v>-2.9011151613250186E-2</v>
      </c>
      <c r="U46" s="115">
        <f t="shared" si="2"/>
        <v>2.0765803392642779E-2</v>
      </c>
    </row>
    <row r="47" spans="12:21" x14ac:dyDescent="0.25">
      <c r="L47" s="126">
        <v>36341</v>
      </c>
      <c r="M47" s="108">
        <v>87.7637124739976</v>
      </c>
      <c r="N47" s="107">
        <f t="shared" si="3"/>
        <v>1.451200663635599E-2</v>
      </c>
      <c r="O47" s="107">
        <f t="shared" si="4"/>
        <v>4.6014429693476799E-2</v>
      </c>
      <c r="P47" s="107">
        <f t="shared" si="5"/>
        <v>8.5831658722084425E-2</v>
      </c>
      <c r="Q47" s="124">
        <v>36326</v>
      </c>
      <c r="R47" s="125">
        <v>84.489715346751595</v>
      </c>
      <c r="S47" s="114">
        <f t="shared" si="0"/>
        <v>1.3746286707804645E-2</v>
      </c>
      <c r="T47" s="115">
        <f t="shared" si="1"/>
        <v>-1.8691922487978907E-4</v>
      </c>
      <c r="U47" s="115">
        <f t="shared" si="2"/>
        <v>9.8838555708349318E-3</v>
      </c>
    </row>
    <row r="48" spans="12:21" x14ac:dyDescent="0.25">
      <c r="L48" s="126">
        <v>36372</v>
      </c>
      <c r="M48" s="108">
        <v>88.461367792223101</v>
      </c>
      <c r="N48" s="107">
        <f t="shared" si="3"/>
        <v>7.9492457481467049E-3</v>
      </c>
      <c r="O48" s="107">
        <f t="shared" si="4"/>
        <v>4.155296899939831E-2</v>
      </c>
      <c r="P48" s="107">
        <f t="shared" si="5"/>
        <v>9.6557233052329439E-2</v>
      </c>
      <c r="Q48" s="124">
        <v>36356.5</v>
      </c>
      <c r="R48" s="125">
        <v>85.928253085648507</v>
      </c>
      <c r="S48" s="114">
        <f t="shared" si="0"/>
        <v>1.7026187542389604E-2</v>
      </c>
      <c r="T48" s="115">
        <f t="shared" si="1"/>
        <v>3.0274761772705938E-2</v>
      </c>
      <c r="U48" s="115">
        <f t="shared" si="2"/>
        <v>1.8808570996983853E-2</v>
      </c>
    </row>
    <row r="49" spans="12:21" x14ac:dyDescent="0.25">
      <c r="L49" s="126">
        <v>36403</v>
      </c>
      <c r="M49" s="108">
        <v>88.610749432561605</v>
      </c>
      <c r="N49" s="107">
        <f t="shared" si="3"/>
        <v>1.6886652791687773E-3</v>
      </c>
      <c r="O49" s="107">
        <f t="shared" si="4"/>
        <v>2.4303401511345246E-2</v>
      </c>
      <c r="P49" s="107">
        <f t="shared" si="5"/>
        <v>0.10849479610057311</v>
      </c>
      <c r="Q49" s="124">
        <v>36387.5</v>
      </c>
      <c r="R49" s="125">
        <v>88.348573107599506</v>
      </c>
      <c r="S49" s="114">
        <f t="shared" si="0"/>
        <v>2.8166754647491299E-2</v>
      </c>
      <c r="T49" s="115">
        <f t="shared" si="1"/>
        <v>6.0046628825640269E-2</v>
      </c>
      <c r="U49" s="115">
        <f t="shared" si="2"/>
        <v>3.6879787835900624E-2</v>
      </c>
    </row>
    <row r="50" spans="12:21" x14ac:dyDescent="0.25">
      <c r="L50" s="126">
        <v>36433</v>
      </c>
      <c r="M50" s="108">
        <v>88.931650325649102</v>
      </c>
      <c r="N50" s="107">
        <f t="shared" si="3"/>
        <v>3.6214668665197625E-3</v>
      </c>
      <c r="O50" s="107">
        <f t="shared" si="4"/>
        <v>1.3307753497751484E-2</v>
      </c>
      <c r="P50" s="107">
        <f t="shared" si="5"/>
        <v>0.11824101826934075</v>
      </c>
      <c r="Q50" s="124">
        <v>36418</v>
      </c>
      <c r="R50" s="125">
        <v>90.039105985122902</v>
      </c>
      <c r="S50" s="114">
        <f t="shared" si="0"/>
        <v>1.9134806800608972E-2</v>
      </c>
      <c r="T50" s="115">
        <f t="shared" si="1"/>
        <v>6.5681256181254977E-2</v>
      </c>
      <c r="U50" s="115">
        <f t="shared" si="2"/>
        <v>5.1455130993194542E-2</v>
      </c>
    </row>
    <row r="51" spans="12:21" x14ac:dyDescent="0.25">
      <c r="L51" s="126">
        <v>36464</v>
      </c>
      <c r="M51" s="108">
        <v>89.442809509731404</v>
      </c>
      <c r="N51" s="107">
        <f t="shared" si="3"/>
        <v>5.7477757604917912E-3</v>
      </c>
      <c r="O51" s="107">
        <f t="shared" si="4"/>
        <v>1.1094579950577943E-2</v>
      </c>
      <c r="P51" s="107">
        <f t="shared" si="5"/>
        <v>0.11147430371652223</v>
      </c>
      <c r="Q51" s="124">
        <v>36448.5</v>
      </c>
      <c r="R51" s="125">
        <v>91.390200765085595</v>
      </c>
      <c r="S51" s="114">
        <f t="shared" si="0"/>
        <v>1.5005644105195115E-2</v>
      </c>
      <c r="T51" s="115">
        <f t="shared" si="1"/>
        <v>6.3564048881488588E-2</v>
      </c>
      <c r="U51" s="115">
        <f t="shared" si="2"/>
        <v>5.2141174531990409E-2</v>
      </c>
    </row>
    <row r="52" spans="12:21" x14ac:dyDescent="0.25">
      <c r="L52" s="126">
        <v>36494</v>
      </c>
      <c r="M52" s="108">
        <v>90.588022245825996</v>
      </c>
      <c r="N52" s="107">
        <f t="shared" si="3"/>
        <v>1.2803854690744965E-2</v>
      </c>
      <c r="O52" s="107">
        <f t="shared" si="4"/>
        <v>2.2314141635482176E-2</v>
      </c>
      <c r="P52" s="107">
        <f t="shared" si="5"/>
        <v>9.9922573867441411E-2</v>
      </c>
      <c r="Q52" s="124">
        <v>36479</v>
      </c>
      <c r="R52" s="125">
        <v>91.361582002516002</v>
      </c>
      <c r="S52" s="114">
        <f t="shared" si="0"/>
        <v>-3.1314913776325781E-4</v>
      </c>
      <c r="T52" s="115">
        <f t="shared" si="1"/>
        <v>3.4103650901604832E-2</v>
      </c>
      <c r="U52" s="115">
        <f t="shared" si="2"/>
        <v>4.7908460009075338E-2</v>
      </c>
    </row>
    <row r="53" spans="12:21" x14ac:dyDescent="0.25">
      <c r="L53" s="126">
        <v>36525</v>
      </c>
      <c r="M53" s="108">
        <v>91.200228986443904</v>
      </c>
      <c r="N53" s="107">
        <f t="shared" si="3"/>
        <v>6.7581422514841893E-3</v>
      </c>
      <c r="O53" s="107">
        <f t="shared" si="4"/>
        <v>2.5509238302536152E-2</v>
      </c>
      <c r="P53" s="107">
        <f t="shared" si="5"/>
        <v>8.8662977292893075E-2</v>
      </c>
      <c r="Q53" s="124">
        <v>36509.5</v>
      </c>
      <c r="R53" s="125">
        <v>91.156046302797407</v>
      </c>
      <c r="S53" s="114">
        <f t="shared" si="0"/>
        <v>-2.2496950601504917E-3</v>
      </c>
      <c r="T53" s="115">
        <f t="shared" si="1"/>
        <v>1.240505784074597E-2</v>
      </c>
      <c r="U53" s="115">
        <f t="shared" si="2"/>
        <v>4.6437449088581495E-2</v>
      </c>
    </row>
    <row r="54" spans="12:21" x14ac:dyDescent="0.25">
      <c r="L54" s="126">
        <v>36556</v>
      </c>
      <c r="M54" s="108">
        <v>92.302476194568499</v>
      </c>
      <c r="N54" s="107">
        <f t="shared" si="3"/>
        <v>1.208601360297501E-2</v>
      </c>
      <c r="O54" s="107">
        <f t="shared" si="4"/>
        <v>3.1972013183753534E-2</v>
      </c>
      <c r="P54" s="107">
        <f t="shared" si="5"/>
        <v>9.6776060326818625E-2</v>
      </c>
      <c r="Q54" s="124">
        <v>36540.5</v>
      </c>
      <c r="R54" s="125">
        <v>91.4067510325482</v>
      </c>
      <c r="S54" s="114">
        <f t="shared" si="0"/>
        <v>2.7502808636303833E-3</v>
      </c>
      <c r="T54" s="115">
        <f t="shared" si="1"/>
        <v>1.8109455197667934E-4</v>
      </c>
      <c r="U54" s="115">
        <f t="shared" si="2"/>
        <v>5.1261076351428736E-2</v>
      </c>
    </row>
    <row r="55" spans="12:21" x14ac:dyDescent="0.25">
      <c r="L55" s="126">
        <v>36585</v>
      </c>
      <c r="M55" s="108">
        <v>92.622794031132102</v>
      </c>
      <c r="N55" s="107">
        <f t="shared" si="3"/>
        <v>3.4703059957827964E-3</v>
      </c>
      <c r="O55" s="107">
        <f t="shared" si="4"/>
        <v>2.2461819287592055E-2</v>
      </c>
      <c r="P55" s="107">
        <f t="shared" si="5"/>
        <v>0.10599338224562027</v>
      </c>
      <c r="Q55" s="124">
        <v>36570.5</v>
      </c>
      <c r="R55" s="125">
        <v>89.715502438713997</v>
      </c>
      <c r="S55" s="114">
        <f t="shared" si="0"/>
        <v>-1.8502447299893476E-2</v>
      </c>
      <c r="T55" s="115">
        <f t="shared" si="1"/>
        <v>-1.8017196372066668E-2</v>
      </c>
      <c r="U55" s="115">
        <f t="shared" si="2"/>
        <v>4.5218686124193219E-2</v>
      </c>
    </row>
    <row r="56" spans="12:21" x14ac:dyDescent="0.25">
      <c r="L56" s="126">
        <v>36616</v>
      </c>
      <c r="M56" s="108">
        <v>93.180463620432704</v>
      </c>
      <c r="N56" s="107">
        <f t="shared" si="3"/>
        <v>6.0208677046944548E-3</v>
      </c>
      <c r="O56" s="107">
        <f t="shared" si="4"/>
        <v>2.1713044539429127E-2</v>
      </c>
      <c r="P56" s="107">
        <f t="shared" si="5"/>
        <v>0.11057414009666311</v>
      </c>
      <c r="Q56" s="124">
        <v>36600.5</v>
      </c>
      <c r="R56" s="125">
        <v>88.487846257943602</v>
      </c>
      <c r="S56" s="114">
        <f t="shared" si="0"/>
        <v>-1.3683880125500369E-2</v>
      </c>
      <c r="T56" s="115">
        <f t="shared" si="1"/>
        <v>-2.9270686400666324E-2</v>
      </c>
      <c r="U56" s="115">
        <f t="shared" si="2"/>
        <v>4.7125153815674059E-2</v>
      </c>
    </row>
    <row r="57" spans="12:21" x14ac:dyDescent="0.25">
      <c r="L57" s="126">
        <v>36646</v>
      </c>
      <c r="M57" s="108">
        <v>93.8209112675261</v>
      </c>
      <c r="N57" s="107">
        <f t="shared" si="3"/>
        <v>6.873196614498811E-3</v>
      </c>
      <c r="O57" s="107">
        <f t="shared" si="4"/>
        <v>1.6450642881528088E-2</v>
      </c>
      <c r="P57" s="107">
        <f t="shared" si="5"/>
        <v>0.10465676852796424</v>
      </c>
      <c r="Q57" s="124">
        <v>36631</v>
      </c>
      <c r="R57" s="125">
        <v>87.400052086846998</v>
      </c>
      <c r="S57" s="114">
        <f t="shared" si="0"/>
        <v>-1.2293147783546066E-2</v>
      </c>
      <c r="T57" s="115">
        <f t="shared" si="1"/>
        <v>-4.3833731102361329E-2</v>
      </c>
      <c r="U57" s="115">
        <f t="shared" si="2"/>
        <v>4.7921546280540239E-2</v>
      </c>
    </row>
    <row r="58" spans="12:21" x14ac:dyDescent="0.25">
      <c r="L58" s="126">
        <v>36677</v>
      </c>
      <c r="M58" s="108">
        <v>95.581271156942705</v>
      </c>
      <c r="N58" s="107">
        <f t="shared" si="3"/>
        <v>1.8762980082308367E-2</v>
      </c>
      <c r="O58" s="107">
        <f t="shared" si="4"/>
        <v>3.1941134542067484E-2</v>
      </c>
      <c r="P58" s="107">
        <f t="shared" si="5"/>
        <v>0.10487973291937869</v>
      </c>
      <c r="Q58" s="124">
        <v>36661.5</v>
      </c>
      <c r="R58" s="125">
        <v>90.0594508299598</v>
      </c>
      <c r="S58" s="114">
        <f t="shared" si="0"/>
        <v>3.0427885105494434E-2</v>
      </c>
      <c r="T58" s="115">
        <f t="shared" si="1"/>
        <v>3.8337676532631537E-3</v>
      </c>
      <c r="U58" s="115">
        <f t="shared" si="2"/>
        <v>8.0574523030701561E-2</v>
      </c>
    </row>
    <row r="59" spans="12:21" x14ac:dyDescent="0.25">
      <c r="L59" s="126">
        <v>36707</v>
      </c>
      <c r="M59" s="108">
        <v>97.582249078496304</v>
      </c>
      <c r="N59" s="107">
        <f t="shared" si="3"/>
        <v>2.0934832706587692E-2</v>
      </c>
      <c r="O59" s="107">
        <f t="shared" si="4"/>
        <v>4.7239359915551837E-2</v>
      </c>
      <c r="P59" s="107">
        <f t="shared" si="5"/>
        <v>0.11187467266049977</v>
      </c>
      <c r="Q59" s="124">
        <v>36692</v>
      </c>
      <c r="R59" s="125">
        <v>93.046635614792507</v>
      </c>
      <c r="S59" s="114">
        <f t="shared" si="0"/>
        <v>3.3169031759618051E-2</v>
      </c>
      <c r="T59" s="115">
        <f t="shared" si="1"/>
        <v>5.1518819246204162E-2</v>
      </c>
      <c r="U59" s="115">
        <f t="shared" si="2"/>
        <v>0.10127765530896538</v>
      </c>
    </row>
    <row r="60" spans="12:21" x14ac:dyDescent="0.25">
      <c r="L60" s="126">
        <v>36738</v>
      </c>
      <c r="M60" s="108">
        <v>98.011985826831804</v>
      </c>
      <c r="N60" s="107">
        <f t="shared" si="3"/>
        <v>4.4038413993698899E-3</v>
      </c>
      <c r="O60" s="107">
        <f t="shared" si="4"/>
        <v>4.4671006737027286E-2</v>
      </c>
      <c r="P60" s="107">
        <f t="shared" si="5"/>
        <v>0.10796371651228664</v>
      </c>
      <c r="Q60" s="124">
        <v>36722.5</v>
      </c>
      <c r="R60" s="125">
        <v>95.373719397888493</v>
      </c>
      <c r="S60" s="114">
        <f t="shared" si="0"/>
        <v>2.5009864867441056E-2</v>
      </c>
      <c r="T60" s="115">
        <f t="shared" si="1"/>
        <v>9.1231837060214538E-2</v>
      </c>
      <c r="U60" s="115">
        <f t="shared" si="2"/>
        <v>0.10992270845801166</v>
      </c>
    </row>
    <row r="61" spans="12:21" x14ac:dyDescent="0.25">
      <c r="L61" s="126">
        <v>36769</v>
      </c>
      <c r="M61" s="108">
        <v>97.637803346724496</v>
      </c>
      <c r="N61" s="107">
        <f t="shared" si="3"/>
        <v>-3.8177216485381082E-3</v>
      </c>
      <c r="O61" s="107">
        <f t="shared" si="4"/>
        <v>2.1516058165882646E-2</v>
      </c>
      <c r="P61" s="107">
        <f t="shared" si="5"/>
        <v>0.10187312455847186</v>
      </c>
      <c r="Q61" s="124">
        <v>36753.5</v>
      </c>
      <c r="R61" s="125">
        <v>96.509350172135299</v>
      </c>
      <c r="S61" s="114">
        <f t="shared" si="0"/>
        <v>1.1907166685080961E-2</v>
      </c>
      <c r="T61" s="115">
        <f t="shared" si="1"/>
        <v>7.1618239759794644E-2</v>
      </c>
      <c r="U61" s="115">
        <f t="shared" si="2"/>
        <v>9.23702192065603E-2</v>
      </c>
    </row>
    <row r="62" spans="12:21" x14ac:dyDescent="0.25">
      <c r="L62" s="126">
        <v>36799</v>
      </c>
      <c r="M62" s="108">
        <v>97.089373940754101</v>
      </c>
      <c r="N62" s="107">
        <f t="shared" si="3"/>
        <v>-5.61697812908446E-3</v>
      </c>
      <c r="O62" s="107">
        <f t="shared" si="4"/>
        <v>-5.0508688044864636E-3</v>
      </c>
      <c r="P62" s="107">
        <f t="shared" si="5"/>
        <v>9.1730262344543512E-2</v>
      </c>
      <c r="Q62" s="124">
        <v>36784</v>
      </c>
      <c r="R62" s="125">
        <v>97.642818960655404</v>
      </c>
      <c r="S62" s="114">
        <f t="shared" si="0"/>
        <v>1.1744652580277792E-2</v>
      </c>
      <c r="T62" s="115">
        <f t="shared" si="1"/>
        <v>4.9396555990383284E-2</v>
      </c>
      <c r="U62" s="115">
        <f t="shared" si="2"/>
        <v>8.4449005710794722E-2</v>
      </c>
    </row>
    <row r="63" spans="12:21" x14ac:dyDescent="0.25">
      <c r="L63" s="126">
        <v>36830</v>
      </c>
      <c r="M63" s="108">
        <v>98.225381522475701</v>
      </c>
      <c r="N63" s="107">
        <f t="shared" si="3"/>
        <v>1.1700637625027932E-2</v>
      </c>
      <c r="O63" s="107">
        <f t="shared" si="4"/>
        <v>2.1772408123730269E-3</v>
      </c>
      <c r="P63" s="107">
        <f t="shared" si="5"/>
        <v>9.8192040935261016E-2</v>
      </c>
      <c r="Q63" s="124">
        <v>36814.5</v>
      </c>
      <c r="R63" s="125">
        <v>98.918706654652297</v>
      </c>
      <c r="S63" s="114">
        <f t="shared" si="0"/>
        <v>1.3066887125729121E-2</v>
      </c>
      <c r="T63" s="115">
        <f t="shared" si="1"/>
        <v>3.7169434925511391E-2</v>
      </c>
      <c r="U63" s="115">
        <f t="shared" si="2"/>
        <v>8.2377605329026382E-2</v>
      </c>
    </row>
    <row r="64" spans="12:21" x14ac:dyDescent="0.25">
      <c r="L64" s="126">
        <v>36860</v>
      </c>
      <c r="M64" s="108">
        <v>99.291557518486599</v>
      </c>
      <c r="N64" s="107">
        <f t="shared" si="3"/>
        <v>1.0854383861740757E-2</v>
      </c>
      <c r="O64" s="107">
        <f t="shared" si="4"/>
        <v>1.6937642133236119E-2</v>
      </c>
      <c r="P64" s="107">
        <f t="shared" si="5"/>
        <v>9.6078212735918767E-2</v>
      </c>
      <c r="Q64" s="124">
        <v>36845</v>
      </c>
      <c r="R64" s="125">
        <v>99.710085587418405</v>
      </c>
      <c r="S64" s="114">
        <f t="shared" si="0"/>
        <v>8.0002959958724862E-3</v>
      </c>
      <c r="T64" s="115">
        <f t="shared" si="1"/>
        <v>3.3165029187060435E-2</v>
      </c>
      <c r="U64" s="115">
        <f t="shared" si="2"/>
        <v>9.137871085323912E-2</v>
      </c>
    </row>
    <row r="65" spans="12:21" x14ac:dyDescent="0.25">
      <c r="L65" s="126">
        <v>36891</v>
      </c>
      <c r="M65" s="108">
        <v>100</v>
      </c>
      <c r="N65" s="107">
        <f t="shared" si="3"/>
        <v>7.1349719877391582E-3</v>
      </c>
      <c r="O65" s="107">
        <f t="shared" si="4"/>
        <v>2.9978832297569591E-2</v>
      </c>
      <c r="P65" s="107">
        <f t="shared" si="5"/>
        <v>9.6488474989071538E-2</v>
      </c>
      <c r="Q65" s="124">
        <v>36875.5</v>
      </c>
      <c r="R65" s="125">
        <v>100</v>
      </c>
      <c r="S65" s="114">
        <f t="shared" si="0"/>
        <v>2.9075736007408981E-3</v>
      </c>
      <c r="T65" s="115">
        <f t="shared" si="1"/>
        <v>2.4140854027313585E-2</v>
      </c>
      <c r="U65" s="115">
        <f t="shared" si="2"/>
        <v>9.7019935110230771E-2</v>
      </c>
    </row>
    <row r="66" spans="12:21" x14ac:dyDescent="0.25">
      <c r="L66" s="126">
        <v>36922</v>
      </c>
      <c r="M66" s="108">
        <v>100.10907397095301</v>
      </c>
      <c r="N66" s="107">
        <f t="shared" si="3"/>
        <v>1.0907397095301086E-3</v>
      </c>
      <c r="O66" s="107">
        <f t="shared" si="4"/>
        <v>1.9177247461709124E-2</v>
      </c>
      <c r="P66" s="107">
        <f t="shared" si="5"/>
        <v>8.4576255136737943E-2</v>
      </c>
      <c r="Q66" s="124">
        <v>36906.5</v>
      </c>
      <c r="R66" s="125">
        <v>100.220404373478</v>
      </c>
      <c r="S66" s="114">
        <f t="shared" si="0"/>
        <v>2.2040437347801145E-3</v>
      </c>
      <c r="T66" s="115">
        <f t="shared" si="1"/>
        <v>1.3159267471725355E-2</v>
      </c>
      <c r="U66" s="115">
        <f t="shared" si="2"/>
        <v>9.6422345629497697E-2</v>
      </c>
    </row>
    <row r="67" spans="12:21" x14ac:dyDescent="0.25">
      <c r="L67" s="126">
        <v>36950</v>
      </c>
      <c r="M67" s="108">
        <v>100.275215510508</v>
      </c>
      <c r="N67" s="107">
        <f t="shared" si="3"/>
        <v>1.6596051982580295E-3</v>
      </c>
      <c r="O67" s="107">
        <f t="shared" si="4"/>
        <v>9.9067636423999517E-3</v>
      </c>
      <c r="P67" s="107">
        <f t="shared" si="5"/>
        <v>8.2619203614218151E-2</v>
      </c>
      <c r="Q67" s="124">
        <v>36936</v>
      </c>
      <c r="R67" s="125">
        <v>100.17886902713001</v>
      </c>
      <c r="S67" s="114">
        <f t="shared" si="0"/>
        <v>-4.1444001955148746E-4</v>
      </c>
      <c r="T67" s="115">
        <f t="shared" si="1"/>
        <v>4.7014646206537947E-3</v>
      </c>
      <c r="U67" s="115">
        <f t="shared" si="2"/>
        <v>0.11662830061687157</v>
      </c>
    </row>
    <row r="68" spans="12:21" x14ac:dyDescent="0.25">
      <c r="L68" s="126">
        <v>36981</v>
      </c>
      <c r="M68" s="108">
        <v>100.33039862781401</v>
      </c>
      <c r="N68" s="107">
        <f t="shared" si="3"/>
        <v>5.5031661637494622E-4</v>
      </c>
      <c r="O68" s="107">
        <f t="shared" si="4"/>
        <v>3.303986278140103E-3</v>
      </c>
      <c r="P68" s="107">
        <f t="shared" si="5"/>
        <v>7.6732125271519402E-2</v>
      </c>
      <c r="Q68" s="124">
        <v>36965.5</v>
      </c>
      <c r="R68" s="125">
        <v>99.993068321567407</v>
      </c>
      <c r="S68" s="114">
        <f t="shared" si="0"/>
        <v>-1.854689590399361E-3</v>
      </c>
      <c r="T68" s="115">
        <f t="shared" si="1"/>
        <v>-6.9316784325978986E-5</v>
      </c>
      <c r="U68" s="115">
        <f t="shared" si="2"/>
        <v>0.13002036494464875</v>
      </c>
    </row>
    <row r="69" spans="12:21" x14ac:dyDescent="0.25">
      <c r="L69" s="126">
        <v>37011</v>
      </c>
      <c r="M69" s="108">
        <v>100.39943424344899</v>
      </c>
      <c r="N69" s="107">
        <f t="shared" si="3"/>
        <v>6.880827404172063E-4</v>
      </c>
      <c r="O69" s="107">
        <f t="shared" si="4"/>
        <v>2.9004391008575769E-3</v>
      </c>
      <c r="P69" s="107">
        <f t="shared" si="5"/>
        <v>7.0117875503943106E-2</v>
      </c>
      <c r="Q69" s="124">
        <v>36996</v>
      </c>
      <c r="R69" s="125">
        <v>99.653974069456495</v>
      </c>
      <c r="S69" s="114">
        <f t="shared" si="0"/>
        <v>-3.3911775866345417E-3</v>
      </c>
      <c r="T69" s="115">
        <f t="shared" si="1"/>
        <v>-5.6518461241751305E-3</v>
      </c>
      <c r="U69" s="115">
        <f t="shared" si="2"/>
        <v>0.14020497345279748</v>
      </c>
    </row>
    <row r="70" spans="12:21" x14ac:dyDescent="0.25">
      <c r="L70" s="126">
        <v>37042</v>
      </c>
      <c r="M70" s="108">
        <v>100.78017621538901</v>
      </c>
      <c r="N70" s="107">
        <f t="shared" si="3"/>
        <v>3.7922720860834591E-3</v>
      </c>
      <c r="O70" s="107">
        <f t="shared" si="4"/>
        <v>5.0357478895479701E-3</v>
      </c>
      <c r="P70" s="107">
        <f t="shared" si="5"/>
        <v>5.4392508025027153E-2</v>
      </c>
      <c r="Q70" s="124">
        <v>37026.5</v>
      </c>
      <c r="R70" s="125">
        <v>99.9003117014433</v>
      </c>
      <c r="S70" s="114">
        <f t="shared" si="0"/>
        <v>2.4719298380926347E-3</v>
      </c>
      <c r="T70" s="115">
        <f t="shared" si="1"/>
        <v>-2.780599625368807E-3</v>
      </c>
      <c r="U70" s="115">
        <f t="shared" si="2"/>
        <v>0.10927071818441259</v>
      </c>
    </row>
    <row r="71" spans="12:21" x14ac:dyDescent="0.25">
      <c r="L71" s="126">
        <v>37072</v>
      </c>
      <c r="M71" s="108">
        <v>102.105925532173</v>
      </c>
      <c r="N71" s="107">
        <f t="shared" si="3"/>
        <v>1.3154862062858319E-2</v>
      </c>
      <c r="O71" s="107">
        <f t="shared" si="4"/>
        <v>1.7696799062321134E-2</v>
      </c>
      <c r="P71" s="107">
        <f t="shared" si="5"/>
        <v>4.6357575239301951E-2</v>
      </c>
      <c r="Q71" s="124">
        <v>37057</v>
      </c>
      <c r="R71" s="125">
        <v>100.332880691695</v>
      </c>
      <c r="S71" s="114">
        <f t="shared" si="0"/>
        <v>4.3300064122366866E-3</v>
      </c>
      <c r="T71" s="115">
        <f t="shared" si="1"/>
        <v>3.3983592646120719E-3</v>
      </c>
      <c r="U71" s="115">
        <f t="shared" si="2"/>
        <v>7.8307453340571209E-2</v>
      </c>
    </row>
    <row r="72" spans="12:21" x14ac:dyDescent="0.25">
      <c r="L72" s="126">
        <v>37103</v>
      </c>
      <c r="M72" s="108">
        <v>103.7867523898</v>
      </c>
      <c r="N72" s="107">
        <f t="shared" si="3"/>
        <v>1.646159954837656E-2</v>
      </c>
      <c r="O72" s="107">
        <f t="shared" si="4"/>
        <v>3.3738418666159342E-2</v>
      </c>
      <c r="P72" s="107">
        <f t="shared" si="5"/>
        <v>5.8918983369759426E-2</v>
      </c>
      <c r="Q72" s="124">
        <v>37087.5</v>
      </c>
      <c r="R72" s="125">
        <v>101.13439752395</v>
      </c>
      <c r="S72" s="114">
        <f t="shared" ref="S72:S135" si="6">R72/R71-1</f>
        <v>7.9885758958513353E-3</v>
      </c>
      <c r="T72" s="115">
        <f t="shared" si="1"/>
        <v>1.4855638907703694E-2</v>
      </c>
      <c r="U72" s="115">
        <f t="shared" si="2"/>
        <v>6.04011059066345E-2</v>
      </c>
    </row>
    <row r="73" spans="12:21" x14ac:dyDescent="0.25">
      <c r="L73" s="126">
        <v>37134</v>
      </c>
      <c r="M73" s="108">
        <v>105.73490593803299</v>
      </c>
      <c r="N73" s="107">
        <f t="shared" si="3"/>
        <v>1.8770734254369703E-2</v>
      </c>
      <c r="O73" s="107">
        <f t="shared" si="4"/>
        <v>4.9163733471299542E-2</v>
      </c>
      <c r="P73" s="107">
        <f t="shared" si="5"/>
        <v>8.292999549113822E-2</v>
      </c>
      <c r="Q73" s="124">
        <v>37118.5</v>
      </c>
      <c r="R73" s="125">
        <v>101.033606451794</v>
      </c>
      <c r="S73" s="114">
        <f t="shared" si="6"/>
        <v>-9.9660525621003693E-4</v>
      </c>
      <c r="T73" s="115">
        <f t="shared" si="1"/>
        <v>1.1344256399695718E-2</v>
      </c>
      <c r="U73" s="115">
        <f t="shared" si="2"/>
        <v>4.6878942523073563E-2</v>
      </c>
    </row>
    <row r="74" spans="12:21" x14ac:dyDescent="0.25">
      <c r="L74" s="126">
        <v>37164</v>
      </c>
      <c r="M74" s="108">
        <v>106.700225588468</v>
      </c>
      <c r="N74" s="107">
        <f t="shared" si="3"/>
        <v>9.1296213097380452E-3</v>
      </c>
      <c r="O74" s="107">
        <f t="shared" si="4"/>
        <v>4.4995430307787077E-2</v>
      </c>
      <c r="P74" s="107">
        <f t="shared" si="5"/>
        <v>9.8989737574975312E-2</v>
      </c>
      <c r="Q74" s="124">
        <v>37149</v>
      </c>
      <c r="R74" s="125">
        <v>100.87315549086</v>
      </c>
      <c r="S74" s="114">
        <f t="shared" si="6"/>
        <v>-1.5880949573997549E-3</v>
      </c>
      <c r="T74" s="115">
        <f t="shared" ref="T74:T137" si="7">R74/R71-1</f>
        <v>5.3848229557484917E-3</v>
      </c>
      <c r="U74" s="115">
        <f t="shared" si="2"/>
        <v>3.3083196128393721E-2</v>
      </c>
    </row>
    <row r="75" spans="12:21" x14ac:dyDescent="0.25">
      <c r="L75" s="126">
        <v>37195</v>
      </c>
      <c r="M75" s="108">
        <v>106.33539124637301</v>
      </c>
      <c r="N75" s="107">
        <f t="shared" si="3"/>
        <v>-3.4192462113634692E-3</v>
      </c>
      <c r="O75" s="107">
        <f t="shared" si="4"/>
        <v>2.4556494907951976E-2</v>
      </c>
      <c r="P75" s="107">
        <f t="shared" si="5"/>
        <v>8.2565316603444128E-2</v>
      </c>
      <c r="Q75" s="124">
        <v>37179.5</v>
      </c>
      <c r="R75" s="125">
        <v>99.513445672133301</v>
      </c>
      <c r="S75" s="114">
        <f t="shared" si="6"/>
        <v>-1.3479402048148459E-2</v>
      </c>
      <c r="T75" s="115">
        <f t="shared" si="7"/>
        <v>-1.602770067852366E-2</v>
      </c>
      <c r="U75" s="115">
        <f t="shared" si="2"/>
        <v>6.0124018761928966E-3</v>
      </c>
    </row>
    <row r="76" spans="12:21" x14ac:dyDescent="0.25">
      <c r="L76" s="126">
        <v>37225</v>
      </c>
      <c r="M76" s="108">
        <v>105.247352187245</v>
      </c>
      <c r="N76" s="107">
        <f t="shared" si="3"/>
        <v>-1.0232144221927753E-2</v>
      </c>
      <c r="O76" s="107">
        <f t="shared" si="4"/>
        <v>-4.6110955172526946E-3</v>
      </c>
      <c r="P76" s="107">
        <f t="shared" si="5"/>
        <v>5.9982890968847125E-2</v>
      </c>
      <c r="Q76" s="124">
        <v>37210</v>
      </c>
      <c r="R76" s="125">
        <v>98.608739506675093</v>
      </c>
      <c r="S76" s="114">
        <f t="shared" si="6"/>
        <v>-9.0912957475006717E-3</v>
      </c>
      <c r="T76" s="115">
        <f t="shared" si="7"/>
        <v>-2.400059772463814E-2</v>
      </c>
      <c r="U76" s="115">
        <f t="shared" si="2"/>
        <v>-1.1045483255329613E-2</v>
      </c>
    </row>
    <row r="77" spans="12:21" x14ac:dyDescent="0.25">
      <c r="L77" s="126">
        <v>37256</v>
      </c>
      <c r="M77" s="108">
        <v>103.987076219485</v>
      </c>
      <c r="N77" s="107">
        <f t="shared" si="3"/>
        <v>-1.1974419703384531E-2</v>
      </c>
      <c r="O77" s="107">
        <f t="shared" si="4"/>
        <v>-2.5427775377414252E-2</v>
      </c>
      <c r="P77" s="107">
        <f t="shared" si="5"/>
        <v>3.9870762194849974E-2</v>
      </c>
      <c r="Q77" s="124">
        <v>37240.5</v>
      </c>
      <c r="R77" s="125">
        <v>97.695671979795307</v>
      </c>
      <c r="S77" s="114">
        <f t="shared" si="6"/>
        <v>-9.2594990205505656E-3</v>
      </c>
      <c r="T77" s="115">
        <f t="shared" si="7"/>
        <v>-3.1499792938990634E-2</v>
      </c>
      <c r="U77" s="115">
        <f t="shared" si="2"/>
        <v>-2.3043280202046934E-2</v>
      </c>
    </row>
    <row r="78" spans="12:21" x14ac:dyDescent="0.25">
      <c r="L78" s="126">
        <v>37287</v>
      </c>
      <c r="M78" s="108">
        <v>104.409034617815</v>
      </c>
      <c r="N78" s="107">
        <f t="shared" si="3"/>
        <v>4.0577965423258533E-3</v>
      </c>
      <c r="O78" s="107">
        <f t="shared" si="4"/>
        <v>-1.8115855934500269E-2</v>
      </c>
      <c r="P78" s="107">
        <f t="shared" si="5"/>
        <v>4.2952756191807717E-2</v>
      </c>
      <c r="Q78" s="124">
        <v>37271.5</v>
      </c>
      <c r="R78" s="125">
        <v>98.739128998315394</v>
      </c>
      <c r="S78" s="114">
        <f t="shared" si="6"/>
        <v>1.068068827794022E-2</v>
      </c>
      <c r="T78" s="115">
        <f t="shared" si="7"/>
        <v>-7.7810256552571788E-3</v>
      </c>
      <c r="U78" s="115">
        <f t="shared" si="2"/>
        <v>-1.4780177593801569E-2</v>
      </c>
    </row>
    <row r="79" spans="12:21" x14ac:dyDescent="0.25">
      <c r="L79" s="126">
        <v>37315</v>
      </c>
      <c r="M79" s="108">
        <v>105.724814536894</v>
      </c>
      <c r="N79" s="107">
        <f t="shared" si="3"/>
        <v>1.2602165357580075E-2</v>
      </c>
      <c r="O79" s="107">
        <f t="shared" si="4"/>
        <v>4.5365735073272795E-3</v>
      </c>
      <c r="P79" s="107">
        <f t="shared" si="5"/>
        <v>5.4346420485278601E-2</v>
      </c>
      <c r="Q79" s="124">
        <v>37301</v>
      </c>
      <c r="R79" s="125">
        <v>100.141858443061</v>
      </c>
      <c r="S79" s="114">
        <f t="shared" si="6"/>
        <v>1.4206419065834863E-2</v>
      </c>
      <c r="T79" s="115">
        <f t="shared" si="7"/>
        <v>1.5547495526825106E-2</v>
      </c>
      <c r="U79" s="115">
        <f t="shared" si="2"/>
        <v>-3.6944501798064078E-4</v>
      </c>
    </row>
    <row r="80" spans="12:21" x14ac:dyDescent="0.25">
      <c r="L80" s="126">
        <v>37346</v>
      </c>
      <c r="M80" s="108">
        <v>107.613825708617</v>
      </c>
      <c r="N80" s="107">
        <f t="shared" si="3"/>
        <v>1.7867245073897031E-2</v>
      </c>
      <c r="O80" s="107">
        <f t="shared" si="4"/>
        <v>3.4876925296726702E-2</v>
      </c>
      <c r="P80" s="107">
        <f t="shared" si="5"/>
        <v>7.2594419841005786E-2</v>
      </c>
      <c r="Q80" s="124">
        <v>37330.5</v>
      </c>
      <c r="R80" s="125">
        <v>101.392067095757</v>
      </c>
      <c r="S80" s="114">
        <f t="shared" si="6"/>
        <v>1.2484376384994444E-2</v>
      </c>
      <c r="T80" s="115">
        <f t="shared" si="7"/>
        <v>3.7835812386102008E-2</v>
      </c>
      <c r="U80" s="115">
        <f t="shared" si="2"/>
        <v>1.399095755008295E-2</v>
      </c>
    </row>
    <row r="81" spans="12:21" x14ac:dyDescent="0.25">
      <c r="L81" s="126">
        <v>37376</v>
      </c>
      <c r="M81" s="108">
        <v>108.475259098431</v>
      </c>
      <c r="N81" s="107">
        <f t="shared" si="3"/>
        <v>8.0048579645004558E-3</v>
      </c>
      <c r="O81" s="107">
        <f t="shared" si="4"/>
        <v>3.8945140097312869E-2</v>
      </c>
      <c r="P81" s="107">
        <f t="shared" si="5"/>
        <v>8.0436955803951049E-2</v>
      </c>
      <c r="Q81" s="124">
        <v>37361</v>
      </c>
      <c r="R81" s="125">
        <v>101.499592371983</v>
      </c>
      <c r="S81" s="114">
        <f t="shared" si="6"/>
        <v>1.0604900295054787E-3</v>
      </c>
      <c r="T81" s="115">
        <f t="shared" si="7"/>
        <v>2.7957137172181179E-2</v>
      </c>
      <c r="U81" s="115">
        <f t="shared" si="2"/>
        <v>1.8520267954794667E-2</v>
      </c>
    </row>
    <row r="82" spans="12:21" x14ac:dyDescent="0.25">
      <c r="L82" s="126">
        <v>37407</v>
      </c>
      <c r="M82" s="108">
        <v>109.073325966979</v>
      </c>
      <c r="N82" s="107">
        <f t="shared" si="3"/>
        <v>5.5133942386376145E-3</v>
      </c>
      <c r="O82" s="107">
        <f t="shared" si="4"/>
        <v>3.1671953691784438E-2</v>
      </c>
      <c r="P82" s="107">
        <f t="shared" si="5"/>
        <v>8.2289494452418399E-2</v>
      </c>
      <c r="Q82" s="124">
        <v>37391.5</v>
      </c>
      <c r="R82" s="125">
        <v>101.366300702389</v>
      </c>
      <c r="S82" s="114">
        <f t="shared" si="6"/>
        <v>-1.313223693603649E-3</v>
      </c>
      <c r="T82" s="115">
        <f t="shared" si="7"/>
        <v>1.2227077451575363E-2</v>
      </c>
      <c r="U82" s="115">
        <f t="shared" si="2"/>
        <v>1.4674518787557655E-2</v>
      </c>
    </row>
    <row r="83" spans="12:21" x14ac:dyDescent="0.25">
      <c r="L83" s="126">
        <v>37437</v>
      </c>
      <c r="M83" s="108">
        <v>109.51711498446799</v>
      </c>
      <c r="N83" s="107">
        <f t="shared" si="3"/>
        <v>4.0687217846766544E-3</v>
      </c>
      <c r="O83" s="107">
        <f t="shared" si="4"/>
        <v>1.7686289501541275E-2</v>
      </c>
      <c r="P83" s="107">
        <f t="shared" si="5"/>
        <v>7.2583343362964348E-2</v>
      </c>
      <c r="Q83" s="124">
        <v>37422</v>
      </c>
      <c r="R83" s="125">
        <v>101.491986208531</v>
      </c>
      <c r="S83" s="114">
        <f t="shared" si="6"/>
        <v>1.2399141062768848E-3</v>
      </c>
      <c r="T83" s="115">
        <f t="shared" si="7"/>
        <v>9.8547268673043753E-4</v>
      </c>
      <c r="U83" s="115">
        <f t="shared" ref="U83:U146" si="8">R83/R71-1</f>
        <v>1.1552598797573976E-2</v>
      </c>
    </row>
    <row r="84" spans="12:21" x14ac:dyDescent="0.25">
      <c r="L84" s="126">
        <v>37468</v>
      </c>
      <c r="M84" s="108">
        <v>110.564783051107</v>
      </c>
      <c r="N84" s="107">
        <f t="shared" si="3"/>
        <v>9.5662496842396916E-3</v>
      </c>
      <c r="O84" s="107">
        <f t="shared" si="4"/>
        <v>1.9262677683765217E-2</v>
      </c>
      <c r="P84" s="107">
        <f t="shared" si="5"/>
        <v>6.5307281567595687E-2</v>
      </c>
      <c r="Q84" s="124">
        <v>37452.5</v>
      </c>
      <c r="R84" s="125">
        <v>101.55533302758199</v>
      </c>
      <c r="S84" s="114">
        <f t="shared" si="6"/>
        <v>6.2415587099495795E-4</v>
      </c>
      <c r="T84" s="115">
        <f t="shared" si="7"/>
        <v>5.4917122617315073E-4</v>
      </c>
      <c r="U84" s="115">
        <f t="shared" si="8"/>
        <v>4.16213982519964E-3</v>
      </c>
    </row>
    <row r="85" spans="12:21" x14ac:dyDescent="0.25">
      <c r="L85" s="126">
        <v>37499</v>
      </c>
      <c r="M85" s="108">
        <v>111.783283439549</v>
      </c>
      <c r="N85" s="107">
        <f t="shared" si="3"/>
        <v>1.1020691714094477E-2</v>
      </c>
      <c r="O85" s="107">
        <f t="shared" si="4"/>
        <v>2.4845281360452942E-2</v>
      </c>
      <c r="P85" s="107">
        <f t="shared" si="5"/>
        <v>5.7203223929292779E-2</v>
      </c>
      <c r="Q85" s="124">
        <v>37483.5</v>
      </c>
      <c r="R85" s="125">
        <v>101.644398247033</v>
      </c>
      <c r="S85" s="114">
        <f t="shared" si="6"/>
        <v>8.7701174124266146E-4</v>
      </c>
      <c r="T85" s="115">
        <f t="shared" si="7"/>
        <v>2.7434911081591906E-3</v>
      </c>
      <c r="U85" s="115">
        <f t="shared" si="8"/>
        <v>6.0454319774323473E-3</v>
      </c>
    </row>
    <row r="86" spans="12:21" x14ac:dyDescent="0.25">
      <c r="L86" s="126">
        <v>37529</v>
      </c>
      <c r="M86" s="108">
        <v>113.251212690824</v>
      </c>
      <c r="N86" s="107">
        <f t="shared" si="3"/>
        <v>1.3131921036018346E-2</v>
      </c>
      <c r="O86" s="107">
        <f t="shared" si="4"/>
        <v>3.40960196667488E-2</v>
      </c>
      <c r="P86" s="107">
        <f t="shared" si="5"/>
        <v>6.1396187929559698E-2</v>
      </c>
      <c r="Q86" s="124">
        <v>37514</v>
      </c>
      <c r="R86" s="125">
        <v>101.765996200909</v>
      </c>
      <c r="S86" s="114">
        <f t="shared" si="6"/>
        <v>1.1963074795373618E-3</v>
      </c>
      <c r="T86" s="115">
        <f t="shared" si="7"/>
        <v>2.6998189966940256E-3</v>
      </c>
      <c r="U86" s="115">
        <f t="shared" si="8"/>
        <v>8.8511230337182667E-3</v>
      </c>
    </row>
    <row r="87" spans="12:21" x14ac:dyDescent="0.25">
      <c r="L87" s="126">
        <v>37560</v>
      </c>
      <c r="M87" s="108">
        <v>114.947808321862</v>
      </c>
      <c r="N87" s="107">
        <f t="shared" si="3"/>
        <v>1.498081645862559E-2</v>
      </c>
      <c r="O87" s="107">
        <f t="shared" si="4"/>
        <v>3.9642145987199173E-2</v>
      </c>
      <c r="P87" s="107">
        <f t="shared" si="5"/>
        <v>8.099295046119237E-2</v>
      </c>
      <c r="Q87" s="124">
        <v>37544.5</v>
      </c>
      <c r="R87" s="125">
        <v>102.444984674607</v>
      </c>
      <c r="S87" s="114">
        <f t="shared" si="6"/>
        <v>6.6720564731417298E-3</v>
      </c>
      <c r="T87" s="115">
        <f t="shared" si="7"/>
        <v>8.7602651727149983E-3</v>
      </c>
      <c r="U87" s="115">
        <f t="shared" si="8"/>
        <v>2.9458722715041352E-2</v>
      </c>
    </row>
    <row r="88" spans="12:21" x14ac:dyDescent="0.25">
      <c r="L88" s="126">
        <v>37590</v>
      </c>
      <c r="M88" s="108">
        <v>116.694936489052</v>
      </c>
      <c r="N88" s="107">
        <f t="shared" si="3"/>
        <v>1.5199316913445671E-2</v>
      </c>
      <c r="O88" s="107">
        <f t="shared" si="4"/>
        <v>4.3939065827845125E-2</v>
      </c>
      <c r="P88" s="107">
        <f t="shared" si="5"/>
        <v>0.10876838289898894</v>
      </c>
      <c r="Q88" s="124">
        <v>37575</v>
      </c>
      <c r="R88" s="125">
        <v>104.05670622767001</v>
      </c>
      <c r="S88" s="114">
        <f t="shared" si="6"/>
        <v>1.5732556924892727E-2</v>
      </c>
      <c r="T88" s="115">
        <f t="shared" si="7"/>
        <v>2.3732817767037506E-2</v>
      </c>
      <c r="U88" s="115">
        <f t="shared" si="8"/>
        <v>5.5248315192449216E-2</v>
      </c>
    </row>
    <row r="89" spans="12:21" x14ac:dyDescent="0.25">
      <c r="L89" s="126">
        <v>37621</v>
      </c>
      <c r="M89" s="108">
        <v>117.66726992157101</v>
      </c>
      <c r="N89" s="107">
        <f t="shared" si="3"/>
        <v>8.3322675496741994E-3</v>
      </c>
      <c r="O89" s="107">
        <f t="shared" si="4"/>
        <v>3.899346528679426E-2</v>
      </c>
      <c r="P89" s="107">
        <f t="shared" si="5"/>
        <v>0.13155667222733802</v>
      </c>
      <c r="Q89" s="124">
        <v>37605.5</v>
      </c>
      <c r="R89" s="125">
        <v>106.245853015229</v>
      </c>
      <c r="S89" s="114">
        <f t="shared" si="6"/>
        <v>2.1038017316916235E-2</v>
      </c>
      <c r="T89" s="115">
        <f t="shared" si="7"/>
        <v>4.4021156197161959E-2</v>
      </c>
      <c r="U89" s="115">
        <f t="shared" si="8"/>
        <v>8.7518524231062989E-2</v>
      </c>
    </row>
    <row r="90" spans="12:21" x14ac:dyDescent="0.25">
      <c r="L90" s="126">
        <v>37652</v>
      </c>
      <c r="M90" s="108">
        <v>117.590438230521</v>
      </c>
      <c r="N90" s="107">
        <f t="shared" si="3"/>
        <v>-6.5295719957825238E-4</v>
      </c>
      <c r="O90" s="107">
        <f t="shared" si="4"/>
        <v>2.2989824227526379E-2</v>
      </c>
      <c r="P90" s="107">
        <f t="shared" si="5"/>
        <v>0.1262477300068523</v>
      </c>
      <c r="Q90" s="124">
        <v>37636.5</v>
      </c>
      <c r="R90" s="125">
        <v>108.646971490548</v>
      </c>
      <c r="S90" s="114">
        <f t="shared" si="6"/>
        <v>2.2599644194816859E-2</v>
      </c>
      <c r="T90" s="115">
        <f t="shared" si="7"/>
        <v>6.0539682207383594E-2</v>
      </c>
      <c r="U90" s="115">
        <f t="shared" si="8"/>
        <v>0.10034362863785895</v>
      </c>
    </row>
    <row r="91" spans="12:21" x14ac:dyDescent="0.25">
      <c r="L91" s="126">
        <v>37680</v>
      </c>
      <c r="M91" s="108">
        <v>117.465383128974</v>
      </c>
      <c r="N91" s="107">
        <f t="shared" si="3"/>
        <v>-1.0634801896209911E-3</v>
      </c>
      <c r="O91" s="107">
        <f t="shared" si="4"/>
        <v>6.6022285379476742E-3</v>
      </c>
      <c r="P91" s="107">
        <f t="shared" si="5"/>
        <v>0.11104837254628586</v>
      </c>
      <c r="Q91" s="124">
        <v>37666</v>
      </c>
      <c r="R91" s="125">
        <v>109.64597618304001</v>
      </c>
      <c r="S91" s="114">
        <f t="shared" si="6"/>
        <v>9.1949612472992381E-3</v>
      </c>
      <c r="T91" s="115">
        <f t="shared" si="7"/>
        <v>5.3713692831493187E-2</v>
      </c>
      <c r="U91" s="115">
        <f t="shared" si="8"/>
        <v>9.4906544453465358E-2</v>
      </c>
    </row>
    <row r="92" spans="12:21" x14ac:dyDescent="0.25">
      <c r="L92" s="126">
        <v>37711</v>
      </c>
      <c r="M92" s="108">
        <v>118.345393641115</v>
      </c>
      <c r="N92" s="107">
        <f t="shared" si="3"/>
        <v>7.4916582971067402E-3</v>
      </c>
      <c r="O92" s="107">
        <f t="shared" si="4"/>
        <v>5.7630615548061037E-3</v>
      </c>
      <c r="P92" s="107">
        <f t="shared" si="5"/>
        <v>9.9722947881767166E-2</v>
      </c>
      <c r="Q92" s="124">
        <v>37695.5</v>
      </c>
      <c r="R92" s="125">
        <v>109.79838701435099</v>
      </c>
      <c r="S92" s="114">
        <f t="shared" si="6"/>
        <v>1.3900266714443887E-3</v>
      </c>
      <c r="T92" s="115">
        <f t="shared" si="7"/>
        <v>3.3436919167214807E-2</v>
      </c>
      <c r="U92" s="115">
        <f t="shared" si="8"/>
        <v>8.2909049587231332E-2</v>
      </c>
    </row>
    <row r="93" spans="12:21" x14ac:dyDescent="0.25">
      <c r="L93" s="126">
        <v>37741</v>
      </c>
      <c r="M93" s="108">
        <v>120.122128345349</v>
      </c>
      <c r="N93" s="107">
        <f t="shared" si="3"/>
        <v>1.5013129362871469E-2</v>
      </c>
      <c r="O93" s="107">
        <f t="shared" si="4"/>
        <v>2.1529727696608658E-2</v>
      </c>
      <c r="P93" s="107">
        <f t="shared" si="5"/>
        <v>0.10736890000280686</v>
      </c>
      <c r="Q93" s="124">
        <v>37726</v>
      </c>
      <c r="R93" s="125">
        <v>109.00206211548399</v>
      </c>
      <c r="S93" s="114">
        <f t="shared" si="6"/>
        <v>-7.252610175074059E-3</v>
      </c>
      <c r="T93" s="115">
        <f t="shared" si="7"/>
        <v>3.2682974966025125E-3</v>
      </c>
      <c r="U93" s="115">
        <f t="shared" si="8"/>
        <v>7.3916254914654367E-2</v>
      </c>
    </row>
    <row r="94" spans="12:21" x14ac:dyDescent="0.25">
      <c r="L94" s="126">
        <v>37772</v>
      </c>
      <c r="M94" s="108">
        <v>121.762419880929</v>
      </c>
      <c r="N94" s="107">
        <f t="shared" si="3"/>
        <v>1.3655198739604302E-2</v>
      </c>
      <c r="O94" s="107">
        <f t="shared" si="4"/>
        <v>3.6581302827207951E-2</v>
      </c>
      <c r="P94" s="107">
        <f t="shared" si="5"/>
        <v>0.11633544499955484</v>
      </c>
      <c r="Q94" s="124">
        <v>37756.5</v>
      </c>
      <c r="R94" s="125">
        <v>109.46129845855199</v>
      </c>
      <c r="S94" s="114">
        <f t="shared" si="6"/>
        <v>4.2130977538887837E-3</v>
      </c>
      <c r="T94" s="115">
        <f t="shared" si="7"/>
        <v>-1.6843091823061096E-3</v>
      </c>
      <c r="U94" s="115">
        <f t="shared" si="8"/>
        <v>7.9858865323791051E-2</v>
      </c>
    </row>
    <row r="95" spans="12:21" x14ac:dyDescent="0.25">
      <c r="L95" s="126">
        <v>37802</v>
      </c>
      <c r="M95" s="108">
        <v>122.662914480943</v>
      </c>
      <c r="N95" s="107">
        <f t="shared" si="3"/>
        <v>7.3955051229648294E-3</v>
      </c>
      <c r="O95" s="107">
        <f t="shared" si="4"/>
        <v>3.6482373390222422E-2</v>
      </c>
      <c r="P95" s="107">
        <f t="shared" si="5"/>
        <v>0.12003420194495984</v>
      </c>
      <c r="Q95" s="124">
        <v>37787</v>
      </c>
      <c r="R95" s="125">
        <v>109.80600338276101</v>
      </c>
      <c r="S95" s="114">
        <f t="shared" si="6"/>
        <v>3.1491031904717914E-3</v>
      </c>
      <c r="T95" s="115">
        <f t="shared" si="7"/>
        <v>6.9366851527696838E-5</v>
      </c>
      <c r="U95" s="115">
        <f t="shared" si="8"/>
        <v>8.1917966972757439E-2</v>
      </c>
    </row>
    <row r="96" spans="12:21" x14ac:dyDescent="0.25">
      <c r="L96" s="126">
        <v>37833</v>
      </c>
      <c r="M96" s="108">
        <v>123.57138234573399</v>
      </c>
      <c r="N96" s="107">
        <f t="shared" ref="N96:N159" si="9">M96/M95-1</f>
        <v>7.4062145729638651E-3</v>
      </c>
      <c r="O96" s="107">
        <f t="shared" si="4"/>
        <v>2.8714559489559255E-2</v>
      </c>
      <c r="P96" s="107">
        <f t="shared" si="5"/>
        <v>0.11763781319604161</v>
      </c>
      <c r="Q96" s="124">
        <v>37817.5</v>
      </c>
      <c r="R96" s="125">
        <v>110.381305636555</v>
      </c>
      <c r="S96" s="114">
        <f t="shared" si="6"/>
        <v>5.2392604782145469E-3</v>
      </c>
      <c r="T96" s="115">
        <f t="shared" si="7"/>
        <v>1.2653370902375505E-2</v>
      </c>
      <c r="U96" s="115">
        <f t="shared" si="8"/>
        <v>8.6908016997747417E-2</v>
      </c>
    </row>
    <row r="97" spans="12:21" x14ac:dyDescent="0.25">
      <c r="L97" s="126">
        <v>37864</v>
      </c>
      <c r="M97" s="108">
        <v>124.78003612824099</v>
      </c>
      <c r="N97" s="107">
        <f t="shared" si="9"/>
        <v>9.7810169277330328E-3</v>
      </c>
      <c r="O97" s="107">
        <f t="shared" si="4"/>
        <v>2.4782820925068005E-2</v>
      </c>
      <c r="P97" s="107">
        <f t="shared" si="5"/>
        <v>0.11626740858547491</v>
      </c>
      <c r="Q97" s="124">
        <v>37848.5</v>
      </c>
      <c r="R97" s="125">
        <v>108.852354090182</v>
      </c>
      <c r="S97" s="114">
        <f t="shared" si="6"/>
        <v>-1.3851544313194353E-2</v>
      </c>
      <c r="T97" s="115">
        <f t="shared" si="7"/>
        <v>-5.5631019999325959E-3</v>
      </c>
      <c r="U97" s="115">
        <f t="shared" si="8"/>
        <v>7.0913458758750769E-2</v>
      </c>
    </row>
    <row r="98" spans="12:21" x14ac:dyDescent="0.25">
      <c r="L98" s="126">
        <v>37894</v>
      </c>
      <c r="M98" s="108">
        <v>126.329904105637</v>
      </c>
      <c r="N98" s="107">
        <f t="shared" si="9"/>
        <v>1.2420800838710777E-2</v>
      </c>
      <c r="O98" s="107">
        <f t="shared" ref="O98:O161" si="10">M98/M95-1</f>
        <v>2.9894851595619887E-2</v>
      </c>
      <c r="P98" s="107">
        <f t="shared" si="5"/>
        <v>0.11548389729404351</v>
      </c>
      <c r="Q98" s="124">
        <v>37879</v>
      </c>
      <c r="R98" s="125">
        <v>107.685702029838</v>
      </c>
      <c r="S98" s="114">
        <f t="shared" si="6"/>
        <v>-1.0717747632517538E-2</v>
      </c>
      <c r="T98" s="115">
        <f t="shared" si="7"/>
        <v>-1.9309521224737392E-2</v>
      </c>
      <c r="U98" s="115">
        <f t="shared" si="8"/>
        <v>5.81697821465057E-2</v>
      </c>
    </row>
    <row r="99" spans="12:21" x14ac:dyDescent="0.25">
      <c r="L99" s="126">
        <v>37925</v>
      </c>
      <c r="M99" s="108">
        <v>127.447019561614</v>
      </c>
      <c r="N99" s="107">
        <f t="shared" si="9"/>
        <v>8.8428425865254567E-3</v>
      </c>
      <c r="O99" s="107">
        <f t="shared" si="10"/>
        <v>3.1363549895691456E-2</v>
      </c>
      <c r="P99" s="107">
        <f t="shared" si="5"/>
        <v>0.10873814318193276</v>
      </c>
      <c r="Q99" s="124">
        <v>37909.5</v>
      </c>
      <c r="R99" s="125">
        <v>107.17499165459201</v>
      </c>
      <c r="S99" s="114">
        <f t="shared" si="6"/>
        <v>-4.7426015303728697E-3</v>
      </c>
      <c r="T99" s="115">
        <f t="shared" si="7"/>
        <v>-2.9047617832318462E-2</v>
      </c>
      <c r="U99" s="115">
        <f t="shared" si="8"/>
        <v>4.6171191249711141E-2</v>
      </c>
    </row>
    <row r="100" spans="12:21" x14ac:dyDescent="0.25">
      <c r="L100" s="126">
        <v>37955</v>
      </c>
      <c r="M100" s="108">
        <v>127.957940178573</v>
      </c>
      <c r="N100" s="107">
        <f t="shared" si="9"/>
        <v>4.0088863491389848E-3</v>
      </c>
      <c r="O100" s="107">
        <f t="shared" si="10"/>
        <v>2.5468048807631094E-2</v>
      </c>
      <c r="P100" s="107">
        <f t="shared" si="5"/>
        <v>9.6516644409654129E-2</v>
      </c>
      <c r="Q100" s="124">
        <v>37940</v>
      </c>
      <c r="R100" s="125">
        <v>107.846964155097</v>
      </c>
      <c r="S100" s="114">
        <f t="shared" si="6"/>
        <v>6.2698628675488255E-3</v>
      </c>
      <c r="T100" s="115">
        <f t="shared" si="7"/>
        <v>-9.2362718609839689E-3</v>
      </c>
      <c r="U100" s="115">
        <f t="shared" si="8"/>
        <v>3.6424926992539408E-2</v>
      </c>
    </row>
    <row r="101" spans="12:21" x14ac:dyDescent="0.25">
      <c r="L101" s="126">
        <v>37986</v>
      </c>
      <c r="M101" s="108">
        <v>128.48474483793399</v>
      </c>
      <c r="N101" s="107">
        <f t="shared" si="9"/>
        <v>4.1170142206556903E-3</v>
      </c>
      <c r="O101" s="107">
        <f t="shared" si="10"/>
        <v>1.705724980599288E-2</v>
      </c>
      <c r="P101" s="107">
        <f t="shared" si="5"/>
        <v>9.1932743264742767E-2</v>
      </c>
      <c r="Q101" s="124">
        <v>37970.5</v>
      </c>
      <c r="R101" s="125">
        <v>109.192019387537</v>
      </c>
      <c r="S101" s="114">
        <f t="shared" si="6"/>
        <v>1.2471887762233624E-2</v>
      </c>
      <c r="T101" s="115">
        <f t="shared" si="7"/>
        <v>1.3988090612824688E-2</v>
      </c>
      <c r="U101" s="115">
        <f t="shared" si="8"/>
        <v>2.7729706983346425E-2</v>
      </c>
    </row>
    <row r="102" spans="12:21" x14ac:dyDescent="0.25">
      <c r="L102" s="126">
        <v>38017</v>
      </c>
      <c r="M102" s="108">
        <v>129.57063045800999</v>
      </c>
      <c r="N102" s="107">
        <f t="shared" si="9"/>
        <v>8.451475087145166E-3</v>
      </c>
      <c r="O102" s="107">
        <f t="shared" si="10"/>
        <v>1.6662695633846036E-2</v>
      </c>
      <c r="P102" s="107">
        <f t="shared" si="5"/>
        <v>0.10188066655558625</v>
      </c>
      <c r="Q102" s="124">
        <v>38001.5</v>
      </c>
      <c r="R102" s="125">
        <v>109.942475362935</v>
      </c>
      <c r="S102" s="114">
        <f t="shared" si="6"/>
        <v>6.8728097493511164E-3</v>
      </c>
      <c r="T102" s="115">
        <f t="shared" si="7"/>
        <v>2.5822103324833146E-2</v>
      </c>
      <c r="U102" s="115">
        <f t="shared" si="8"/>
        <v>1.192397592508776E-2</v>
      </c>
    </row>
    <row r="103" spans="12:21" x14ac:dyDescent="0.25">
      <c r="L103" s="126">
        <v>38046</v>
      </c>
      <c r="M103" s="108">
        <v>132.00657530929499</v>
      </c>
      <c r="N103" s="107">
        <f t="shared" si="9"/>
        <v>1.8800131192341585E-2</v>
      </c>
      <c r="O103" s="107">
        <f t="shared" si="10"/>
        <v>3.164035873875326E-2</v>
      </c>
      <c r="P103" s="107">
        <f t="shared" si="5"/>
        <v>0.12379129742721839</v>
      </c>
      <c r="Q103" s="124">
        <v>38031.5</v>
      </c>
      <c r="R103" s="125">
        <v>112.791048642262</v>
      </c>
      <c r="S103" s="114">
        <f t="shared" si="6"/>
        <v>2.5909670215478409E-2</v>
      </c>
      <c r="T103" s="115">
        <f t="shared" si="7"/>
        <v>4.5843520268728177E-2</v>
      </c>
      <c r="U103" s="115">
        <f t="shared" si="8"/>
        <v>2.8683883975566093E-2</v>
      </c>
    </row>
    <row r="104" spans="12:21" x14ac:dyDescent="0.25">
      <c r="L104" s="126">
        <v>38077</v>
      </c>
      <c r="M104" s="108">
        <v>134.49867135939701</v>
      </c>
      <c r="N104" s="107">
        <f t="shared" si="9"/>
        <v>1.8878575133571829E-2</v>
      </c>
      <c r="O104" s="107">
        <f t="shared" si="10"/>
        <v>4.6806541345034924E-2</v>
      </c>
      <c r="P104" s="107">
        <f t="shared" si="5"/>
        <v>0.13649266119530745</v>
      </c>
      <c r="Q104" s="124">
        <v>38061.5</v>
      </c>
      <c r="R104" s="125">
        <v>114.36795374826001</v>
      </c>
      <c r="S104" s="114">
        <f t="shared" si="6"/>
        <v>1.3980764652693933E-2</v>
      </c>
      <c r="T104" s="115">
        <f t="shared" si="7"/>
        <v>4.7402130574698109E-2</v>
      </c>
      <c r="U104" s="115">
        <f t="shared" si="8"/>
        <v>4.1617794743303183E-2</v>
      </c>
    </row>
    <row r="105" spans="12:21" x14ac:dyDescent="0.25">
      <c r="L105" s="126">
        <v>38107</v>
      </c>
      <c r="M105" s="108">
        <v>137.18713891345001</v>
      </c>
      <c r="N105" s="107">
        <f t="shared" si="9"/>
        <v>1.9988803806612276E-2</v>
      </c>
      <c r="O105" s="107">
        <f t="shared" si="10"/>
        <v>5.8782676510232168E-2</v>
      </c>
      <c r="P105" s="107">
        <f t="shared" si="5"/>
        <v>0.14206383788871446</v>
      </c>
      <c r="Q105" s="124">
        <v>38092</v>
      </c>
      <c r="R105" s="125">
        <v>116.748721475742</v>
      </c>
      <c r="S105" s="114">
        <f t="shared" si="6"/>
        <v>2.0816737988706091E-2</v>
      </c>
      <c r="T105" s="115">
        <f t="shared" si="7"/>
        <v>6.1907339182046384E-2</v>
      </c>
      <c r="U105" s="115">
        <f t="shared" si="8"/>
        <v>7.1068924843372905E-2</v>
      </c>
    </row>
    <row r="106" spans="12:21" x14ac:dyDescent="0.25">
      <c r="L106" s="126">
        <v>38138</v>
      </c>
      <c r="M106" s="108">
        <v>138.80485327821901</v>
      </c>
      <c r="N106" s="107">
        <f t="shared" si="9"/>
        <v>1.179202640700594E-2</v>
      </c>
      <c r="O106" s="107">
        <f t="shared" si="10"/>
        <v>5.1499540481187989E-2</v>
      </c>
      <c r="P106" s="107">
        <f t="shared" si="5"/>
        <v>0.13996464109333351</v>
      </c>
      <c r="Q106" s="124">
        <v>38122.5</v>
      </c>
      <c r="R106" s="125">
        <v>117.402436925817</v>
      </c>
      <c r="S106" s="114">
        <f t="shared" si="6"/>
        <v>5.5993371217415433E-3</v>
      </c>
      <c r="T106" s="115">
        <f t="shared" si="7"/>
        <v>4.0884346223084567E-2</v>
      </c>
      <c r="U106" s="115">
        <f t="shared" si="8"/>
        <v>7.2547453566631726E-2</v>
      </c>
    </row>
    <row r="107" spans="12:21" x14ac:dyDescent="0.25">
      <c r="L107" s="126">
        <v>38168</v>
      </c>
      <c r="M107" s="108">
        <v>140.91455498027301</v>
      </c>
      <c r="N107" s="107">
        <f t="shared" si="9"/>
        <v>1.5199048536331361E-2</v>
      </c>
      <c r="O107" s="107">
        <f t="shared" si="10"/>
        <v>4.7702208178190597E-2</v>
      </c>
      <c r="P107" s="107">
        <f t="shared" ref="P107:P170" si="11">M107/M95-1</f>
        <v>0.14879509896339194</v>
      </c>
      <c r="Q107" s="124">
        <v>38153</v>
      </c>
      <c r="R107" s="125">
        <v>119.937875600567</v>
      </c>
      <c r="S107" s="114">
        <f t="shared" si="6"/>
        <v>2.1596133275768814E-2</v>
      </c>
      <c r="T107" s="115">
        <f t="shared" si="7"/>
        <v>4.8701770642562758E-2</v>
      </c>
      <c r="U107" s="115">
        <f t="shared" si="8"/>
        <v>9.227065830352088E-2</v>
      </c>
    </row>
    <row r="108" spans="12:21" x14ac:dyDescent="0.25">
      <c r="L108" s="126">
        <v>38199</v>
      </c>
      <c r="M108" s="108">
        <v>142.772770877683</v>
      </c>
      <c r="N108" s="107">
        <f t="shared" si="9"/>
        <v>1.3186827277495317E-2</v>
      </c>
      <c r="O108" s="107">
        <f t="shared" si="10"/>
        <v>4.0715419889009397E-2</v>
      </c>
      <c r="P108" s="107">
        <f t="shared" si="11"/>
        <v>0.15538701734537885</v>
      </c>
      <c r="Q108" s="124">
        <v>38183.5</v>
      </c>
      <c r="R108" s="125">
        <v>122.65903985001199</v>
      </c>
      <c r="S108" s="114">
        <f t="shared" si="6"/>
        <v>2.2688114457749542E-2</v>
      </c>
      <c r="T108" s="115">
        <f t="shared" si="7"/>
        <v>5.0624266369358351E-2</v>
      </c>
      <c r="U108" s="115">
        <f t="shared" si="8"/>
        <v>0.11123019557209313</v>
      </c>
    </row>
    <row r="109" spans="12:21" x14ac:dyDescent="0.25">
      <c r="L109" s="126">
        <v>38230</v>
      </c>
      <c r="M109" s="108">
        <v>145.00239667385901</v>
      </c>
      <c r="N109" s="107">
        <f t="shared" si="9"/>
        <v>1.5616603799657236E-2</v>
      </c>
      <c r="O109" s="107">
        <f t="shared" si="10"/>
        <v>4.4649327810013295E-2</v>
      </c>
      <c r="P109" s="107">
        <f t="shared" si="11"/>
        <v>0.16206407028793257</v>
      </c>
      <c r="Q109" s="124">
        <v>38214.5</v>
      </c>
      <c r="R109" s="125">
        <v>125.493203494382</v>
      </c>
      <c r="S109" s="114">
        <f t="shared" si="6"/>
        <v>2.3106031547577954E-2</v>
      </c>
      <c r="T109" s="115">
        <f t="shared" si="7"/>
        <v>6.8914809440261626E-2</v>
      </c>
      <c r="U109" s="115">
        <f t="shared" si="8"/>
        <v>0.15287542050228309</v>
      </c>
    </row>
    <row r="110" spans="12:21" x14ac:dyDescent="0.25">
      <c r="L110" s="126">
        <v>38260</v>
      </c>
      <c r="M110" s="108">
        <v>145.75553809988401</v>
      </c>
      <c r="N110" s="107">
        <f t="shared" si="9"/>
        <v>5.1939929497784032E-3</v>
      </c>
      <c r="O110" s="107">
        <f t="shared" si="10"/>
        <v>3.4354031918765848E-2</v>
      </c>
      <c r="P110" s="107">
        <f t="shared" si="11"/>
        <v>0.1537690868347632</v>
      </c>
      <c r="Q110" s="124">
        <v>38245</v>
      </c>
      <c r="R110" s="125">
        <v>127.36670238866</v>
      </c>
      <c r="S110" s="114">
        <f t="shared" si="6"/>
        <v>1.4929086533055802E-2</v>
      </c>
      <c r="T110" s="115">
        <f t="shared" si="7"/>
        <v>6.1938955904417226E-2</v>
      </c>
      <c r="U110" s="115">
        <f t="shared" si="8"/>
        <v>0.18276335658162601</v>
      </c>
    </row>
    <row r="111" spans="12:21" x14ac:dyDescent="0.25">
      <c r="L111" s="126">
        <v>38291</v>
      </c>
      <c r="M111" s="108">
        <v>145.42162740031699</v>
      </c>
      <c r="N111" s="107">
        <f t="shared" si="9"/>
        <v>-2.2908954535791892E-3</v>
      </c>
      <c r="O111" s="107">
        <f t="shared" si="10"/>
        <v>1.8552953104085557E-2</v>
      </c>
      <c r="P111" s="107">
        <f t="shared" si="11"/>
        <v>0.1410359214403849</v>
      </c>
      <c r="Q111" s="124">
        <v>38275.5</v>
      </c>
      <c r="R111" s="125">
        <v>128.23460106714401</v>
      </c>
      <c r="S111" s="114">
        <f t="shared" si="6"/>
        <v>6.8141724815613536E-3</v>
      </c>
      <c r="T111" s="115">
        <f t="shared" si="7"/>
        <v>4.5455770923609418E-2</v>
      </c>
      <c r="U111" s="115">
        <f t="shared" si="8"/>
        <v>0.19649742059625064</v>
      </c>
    </row>
    <row r="112" spans="12:21" x14ac:dyDescent="0.25">
      <c r="L112" s="126">
        <v>38321</v>
      </c>
      <c r="M112" s="108">
        <v>145.16303089426401</v>
      </c>
      <c r="N112" s="107">
        <f t="shared" si="9"/>
        <v>-1.7782534185312171E-3</v>
      </c>
      <c r="O112" s="107">
        <f t="shared" si="10"/>
        <v>1.1078038990368633E-3</v>
      </c>
      <c r="P112" s="107">
        <f t="shared" si="11"/>
        <v>0.13445895340047098</v>
      </c>
      <c r="Q112" s="124">
        <v>38306</v>
      </c>
      <c r="R112" s="125">
        <v>127.84949473411299</v>
      </c>
      <c r="S112" s="114">
        <f t="shared" si="6"/>
        <v>-3.003139011048761E-3</v>
      </c>
      <c r="T112" s="115">
        <f t="shared" si="7"/>
        <v>1.8776245837381023E-2</v>
      </c>
      <c r="U112" s="115">
        <f t="shared" si="8"/>
        <v>0.18547142922122428</v>
      </c>
    </row>
    <row r="113" spans="12:21" x14ac:dyDescent="0.25">
      <c r="L113" s="126">
        <v>38352</v>
      </c>
      <c r="M113" s="108">
        <v>146.369287571445</v>
      </c>
      <c r="N113" s="107">
        <f t="shared" si="9"/>
        <v>8.309668582627161E-3</v>
      </c>
      <c r="O113" s="107">
        <f t="shared" si="10"/>
        <v>4.2108140765149127E-3</v>
      </c>
      <c r="P113" s="107">
        <f t="shared" si="11"/>
        <v>0.13919584582644373</v>
      </c>
      <c r="Q113" s="124">
        <v>38336.5</v>
      </c>
      <c r="R113" s="125">
        <v>127.23365890019799</v>
      </c>
      <c r="S113" s="114">
        <f t="shared" si="6"/>
        <v>-4.8168812492825896E-3</v>
      </c>
      <c r="T113" s="115">
        <f t="shared" si="7"/>
        <v>-1.044570409431067E-3</v>
      </c>
      <c r="U113" s="115">
        <f t="shared" si="8"/>
        <v>0.16522855437473694</v>
      </c>
    </row>
    <row r="114" spans="12:21" x14ac:dyDescent="0.25">
      <c r="L114" s="126">
        <v>38383</v>
      </c>
      <c r="M114" s="108">
        <v>149.587722937584</v>
      </c>
      <c r="N114" s="107">
        <f t="shared" si="9"/>
        <v>2.1988460964312839E-2</v>
      </c>
      <c r="O114" s="107">
        <f t="shared" si="10"/>
        <v>2.8648390282406622E-2</v>
      </c>
      <c r="P114" s="107">
        <f t="shared" si="11"/>
        <v>0.15448788362622778</v>
      </c>
      <c r="Q114" s="124">
        <v>38367.5</v>
      </c>
      <c r="R114" s="125">
        <v>127.15486727286699</v>
      </c>
      <c r="S114" s="114">
        <f t="shared" si="6"/>
        <v>-6.1926716571758522E-4</v>
      </c>
      <c r="T114" s="115">
        <f t="shared" si="7"/>
        <v>-8.4199879384477816E-3</v>
      </c>
      <c r="U114" s="115">
        <f t="shared" si="8"/>
        <v>0.15655816237638409</v>
      </c>
    </row>
    <row r="115" spans="12:21" x14ac:dyDescent="0.25">
      <c r="L115" s="126">
        <v>38411</v>
      </c>
      <c r="M115" s="108">
        <v>153.46426066111701</v>
      </c>
      <c r="N115" s="107">
        <f t="shared" si="9"/>
        <v>2.5914812040761515E-2</v>
      </c>
      <c r="O115" s="107">
        <f t="shared" si="10"/>
        <v>5.7185563815483897E-2</v>
      </c>
      <c r="P115" s="107">
        <f t="shared" si="11"/>
        <v>0.1625501252611552</v>
      </c>
      <c r="Q115" s="124">
        <v>38397</v>
      </c>
      <c r="R115" s="125">
        <v>129.946717299033</v>
      </c>
      <c r="S115" s="114">
        <f t="shared" si="6"/>
        <v>2.1956296963252298E-2</v>
      </c>
      <c r="T115" s="115">
        <f t="shared" si="7"/>
        <v>1.6403839289952371E-2</v>
      </c>
      <c r="U115" s="115">
        <f t="shared" si="8"/>
        <v>0.15210133129609793</v>
      </c>
    </row>
    <row r="116" spans="12:21" x14ac:dyDescent="0.25">
      <c r="L116" s="126">
        <v>38442</v>
      </c>
      <c r="M116" s="108">
        <v>156.83353650912801</v>
      </c>
      <c r="N116" s="107">
        <f t="shared" si="9"/>
        <v>2.195479151625479E-2</v>
      </c>
      <c r="O116" s="107">
        <f t="shared" si="10"/>
        <v>7.1492108155375433E-2</v>
      </c>
      <c r="P116" s="107">
        <f t="shared" si="11"/>
        <v>0.16606011735275428</v>
      </c>
      <c r="Q116" s="124">
        <v>38426.5</v>
      </c>
      <c r="R116" s="125">
        <v>132.34910692143799</v>
      </c>
      <c r="S116" s="114">
        <f t="shared" si="6"/>
        <v>1.8487497586234802E-2</v>
      </c>
      <c r="T116" s="115">
        <f t="shared" si="7"/>
        <v>4.0205147485796511E-2</v>
      </c>
      <c r="U116" s="115">
        <f t="shared" si="8"/>
        <v>0.15722195408651829</v>
      </c>
    </row>
    <row r="117" spans="12:21" x14ac:dyDescent="0.25">
      <c r="L117" s="126">
        <v>38472</v>
      </c>
      <c r="M117" s="108">
        <v>159.097712245671</v>
      </c>
      <c r="N117" s="107">
        <f t="shared" si="9"/>
        <v>1.4436808522845679E-2</v>
      </c>
      <c r="O117" s="107">
        <f t="shared" si="10"/>
        <v>6.3574664560239746E-2</v>
      </c>
      <c r="P117" s="107">
        <f t="shared" si="11"/>
        <v>0.15971302780827101</v>
      </c>
      <c r="Q117" s="124">
        <v>38457</v>
      </c>
      <c r="R117" s="125">
        <v>134.25659719979399</v>
      </c>
      <c r="S117" s="114">
        <f t="shared" si="6"/>
        <v>1.4412566300793239E-2</v>
      </c>
      <c r="T117" s="115">
        <f t="shared" si="7"/>
        <v>5.5851027013280596E-2</v>
      </c>
      <c r="U117" s="115">
        <f t="shared" si="8"/>
        <v>0.14996203386852303</v>
      </c>
    </row>
    <row r="118" spans="12:21" x14ac:dyDescent="0.25">
      <c r="L118" s="126">
        <v>38503</v>
      </c>
      <c r="M118" s="108">
        <v>160.80164819038399</v>
      </c>
      <c r="N118" s="107">
        <f t="shared" si="9"/>
        <v>1.0709996521394594E-2</v>
      </c>
      <c r="O118" s="107">
        <f t="shared" si="10"/>
        <v>4.7811702201267181E-2</v>
      </c>
      <c r="P118" s="107">
        <f t="shared" si="11"/>
        <v>0.15847280835400501</v>
      </c>
      <c r="Q118" s="124">
        <v>38487.5</v>
      </c>
      <c r="R118" s="125">
        <v>134.24899028200801</v>
      </c>
      <c r="S118" s="114">
        <f t="shared" si="6"/>
        <v>-5.6659545561554836E-5</v>
      </c>
      <c r="T118" s="115">
        <f t="shared" si="7"/>
        <v>3.3107977426429569E-2</v>
      </c>
      <c r="U118" s="115">
        <f t="shared" si="8"/>
        <v>0.14349406875460202</v>
      </c>
    </row>
    <row r="119" spans="12:21" x14ac:dyDescent="0.25">
      <c r="L119" s="126">
        <v>38533</v>
      </c>
      <c r="M119" s="108">
        <v>162.216463226565</v>
      </c>
      <c r="N119" s="107">
        <f t="shared" si="9"/>
        <v>8.7985107870656165E-3</v>
      </c>
      <c r="O119" s="107">
        <f t="shared" si="10"/>
        <v>3.432254884543573E-2</v>
      </c>
      <c r="P119" s="107">
        <f t="shared" si="11"/>
        <v>0.15116897079420988</v>
      </c>
      <c r="Q119" s="124">
        <v>38518</v>
      </c>
      <c r="R119" s="125">
        <v>135.36310927401701</v>
      </c>
      <c r="S119" s="114">
        <f t="shared" si="6"/>
        <v>8.2989003468005862E-3</v>
      </c>
      <c r="T119" s="115">
        <f t="shared" si="7"/>
        <v>2.2773121955164566E-2</v>
      </c>
      <c r="U119" s="115">
        <f t="shared" si="8"/>
        <v>0.12861019587191258</v>
      </c>
    </row>
    <row r="120" spans="12:21" x14ac:dyDescent="0.25">
      <c r="L120" s="126">
        <v>38564</v>
      </c>
      <c r="M120" s="108">
        <v>163.96145469715299</v>
      </c>
      <c r="N120" s="107">
        <f t="shared" si="9"/>
        <v>1.0757178623422403E-2</v>
      </c>
      <c r="O120" s="107">
        <f t="shared" si="10"/>
        <v>3.0570788120269254E-2</v>
      </c>
      <c r="P120" s="107">
        <f t="shared" si="11"/>
        <v>0.14840843733167342</v>
      </c>
      <c r="Q120" s="124">
        <v>38548.5</v>
      </c>
      <c r="R120" s="125">
        <v>137.361751318496</v>
      </c>
      <c r="S120" s="114">
        <f t="shared" si="6"/>
        <v>1.4765042375268767E-2</v>
      </c>
      <c r="T120" s="115">
        <f t="shared" si="7"/>
        <v>2.3128503056584204E-2</v>
      </c>
      <c r="U120" s="115">
        <f t="shared" si="8"/>
        <v>0.11986651360113809</v>
      </c>
    </row>
    <row r="121" spans="12:21" x14ac:dyDescent="0.25">
      <c r="L121" s="126">
        <v>38595</v>
      </c>
      <c r="M121" s="108">
        <v>166.19988487492</v>
      </c>
      <c r="N121" s="107">
        <f t="shared" si="9"/>
        <v>1.3652173200716877E-2</v>
      </c>
      <c r="O121" s="107">
        <f t="shared" si="10"/>
        <v>3.3570779561566955E-2</v>
      </c>
      <c r="P121" s="107">
        <f t="shared" si="11"/>
        <v>0.14618715750429012</v>
      </c>
      <c r="Q121" s="124">
        <v>38579.5</v>
      </c>
      <c r="R121" s="125">
        <v>139.82268619126199</v>
      </c>
      <c r="S121" s="114">
        <f t="shared" si="6"/>
        <v>1.7915721437330223E-2</v>
      </c>
      <c r="T121" s="115">
        <f t="shared" si="7"/>
        <v>4.1517600225861484E-2</v>
      </c>
      <c r="U121" s="115">
        <f t="shared" si="8"/>
        <v>0.11418532874986731</v>
      </c>
    </row>
    <row r="122" spans="12:21" x14ac:dyDescent="0.25">
      <c r="L122" s="126">
        <v>38625</v>
      </c>
      <c r="M122" s="108">
        <v>167.90513403425501</v>
      </c>
      <c r="N122" s="107">
        <f t="shared" si="9"/>
        <v>1.0260230689199012E-2</v>
      </c>
      <c r="O122" s="107">
        <f t="shared" si="10"/>
        <v>3.5068393765586903E-2</v>
      </c>
      <c r="P122" s="107">
        <f t="shared" si="11"/>
        <v>0.15196400921104103</v>
      </c>
      <c r="Q122" s="124">
        <v>38610</v>
      </c>
      <c r="R122" s="125">
        <v>142.50116937549501</v>
      </c>
      <c r="S122" s="114">
        <f t="shared" si="6"/>
        <v>1.915628470024644E-2</v>
      </c>
      <c r="T122" s="115">
        <f t="shared" si="7"/>
        <v>5.2732684257631446E-2</v>
      </c>
      <c r="U122" s="115">
        <f t="shared" si="8"/>
        <v>0.11882593097725125</v>
      </c>
    </row>
    <row r="123" spans="12:21" x14ac:dyDescent="0.25">
      <c r="L123" s="126">
        <v>38656</v>
      </c>
      <c r="M123" s="108">
        <v>169.098015316128</v>
      </c>
      <c r="N123" s="107">
        <f t="shared" si="9"/>
        <v>7.1044955756363048E-3</v>
      </c>
      <c r="O123" s="107">
        <f t="shared" si="10"/>
        <v>3.1327854637924313E-2</v>
      </c>
      <c r="P123" s="107">
        <f t="shared" si="11"/>
        <v>0.16281201317211624</v>
      </c>
      <c r="Q123" s="124">
        <v>38640.5</v>
      </c>
      <c r="R123" s="125">
        <v>145.33009355240301</v>
      </c>
      <c r="S123" s="114">
        <f t="shared" si="6"/>
        <v>1.9851936579226903E-2</v>
      </c>
      <c r="T123" s="115">
        <f t="shared" si="7"/>
        <v>5.8009905650016735E-2</v>
      </c>
      <c r="U123" s="115">
        <f t="shared" si="8"/>
        <v>0.13331419400843103</v>
      </c>
    </row>
    <row r="124" spans="12:21" x14ac:dyDescent="0.25">
      <c r="L124" s="126">
        <v>38686</v>
      </c>
      <c r="M124" s="108">
        <v>169.08772422429399</v>
      </c>
      <c r="N124" s="107">
        <f t="shared" si="9"/>
        <v>-6.0858738139324409E-5</v>
      </c>
      <c r="O124" s="107">
        <f t="shared" si="10"/>
        <v>1.7375700058681387E-2</v>
      </c>
      <c r="P124" s="107">
        <f t="shared" si="11"/>
        <v>0.16481257784880921</v>
      </c>
      <c r="Q124" s="124">
        <v>38671</v>
      </c>
      <c r="R124" s="125">
        <v>147.433214298655</v>
      </c>
      <c r="S124" s="114">
        <f t="shared" si="6"/>
        <v>1.4471336905137688E-2</v>
      </c>
      <c r="T124" s="115">
        <f t="shared" si="7"/>
        <v>5.4429851941069529E-2</v>
      </c>
      <c r="U124" s="115">
        <f t="shared" si="8"/>
        <v>0.15317791912490564</v>
      </c>
    </row>
    <row r="125" spans="12:21" x14ac:dyDescent="0.25">
      <c r="L125" s="126">
        <v>38717</v>
      </c>
      <c r="M125" s="108">
        <v>170.506593785512</v>
      </c>
      <c r="N125" s="107">
        <f t="shared" si="9"/>
        <v>8.3913221242239988E-3</v>
      </c>
      <c r="O125" s="107">
        <f t="shared" si="10"/>
        <v>1.5493628388553393E-2</v>
      </c>
      <c r="P125" s="107">
        <f t="shared" si="11"/>
        <v>0.16490690509295014</v>
      </c>
      <c r="Q125" s="124">
        <v>38701.5</v>
      </c>
      <c r="R125" s="125">
        <v>148.041309101953</v>
      </c>
      <c r="S125" s="114">
        <f t="shared" si="6"/>
        <v>4.1245441618480427E-3</v>
      </c>
      <c r="T125" s="115">
        <f t="shared" si="7"/>
        <v>3.8877854481738083E-2</v>
      </c>
      <c r="U125" s="115">
        <f t="shared" si="8"/>
        <v>0.16353888099749225</v>
      </c>
    </row>
    <row r="126" spans="12:21" x14ac:dyDescent="0.25">
      <c r="L126" s="126">
        <v>38748</v>
      </c>
      <c r="M126" s="108">
        <v>172.26709676078599</v>
      </c>
      <c r="N126" s="107">
        <f t="shared" si="9"/>
        <v>1.0325131340601423E-2</v>
      </c>
      <c r="O126" s="107">
        <f t="shared" si="10"/>
        <v>1.8741091897107154E-2</v>
      </c>
      <c r="P126" s="107">
        <f t="shared" si="11"/>
        <v>0.15161253462401469</v>
      </c>
      <c r="Q126" s="124">
        <v>38732.5</v>
      </c>
      <c r="R126" s="125">
        <v>147.87069675711899</v>
      </c>
      <c r="S126" s="114">
        <f t="shared" si="6"/>
        <v>-1.1524644429921072E-3</v>
      </c>
      <c r="T126" s="115">
        <f t="shared" si="7"/>
        <v>1.7481604412508567E-2</v>
      </c>
      <c r="U126" s="115">
        <f t="shared" si="8"/>
        <v>0.1629181008053513</v>
      </c>
    </row>
    <row r="127" spans="12:21" x14ac:dyDescent="0.25">
      <c r="L127" s="126">
        <v>38776</v>
      </c>
      <c r="M127" s="108">
        <v>175.02334170760599</v>
      </c>
      <c r="N127" s="107">
        <f t="shared" si="9"/>
        <v>1.5999833970891109E-2</v>
      </c>
      <c r="O127" s="107">
        <f t="shared" si="10"/>
        <v>3.5103775336395415E-2</v>
      </c>
      <c r="P127" s="107">
        <f t="shared" si="11"/>
        <v>0.1404827479284978</v>
      </c>
      <c r="Q127" s="124">
        <v>38762</v>
      </c>
      <c r="R127" s="125">
        <v>148.66889859967401</v>
      </c>
      <c r="S127" s="114">
        <f t="shared" si="6"/>
        <v>5.3979717419339046E-3</v>
      </c>
      <c r="T127" s="115">
        <f t="shared" si="7"/>
        <v>8.3813156139693756E-3</v>
      </c>
      <c r="U127" s="115">
        <f t="shared" si="8"/>
        <v>0.14407583115437683</v>
      </c>
    </row>
    <row r="128" spans="12:21" x14ac:dyDescent="0.25">
      <c r="L128" s="126">
        <v>38807</v>
      </c>
      <c r="M128" s="108">
        <v>175.718665759522</v>
      </c>
      <c r="N128" s="107">
        <f t="shared" si="9"/>
        <v>3.9727504065008024E-3</v>
      </c>
      <c r="O128" s="107">
        <f t="shared" si="10"/>
        <v>3.0568154921718271E-2</v>
      </c>
      <c r="P128" s="107">
        <f t="shared" si="11"/>
        <v>0.12041512083925254</v>
      </c>
      <c r="Q128" s="124">
        <v>38791.5</v>
      </c>
      <c r="R128" s="125">
        <v>150.50200078289799</v>
      </c>
      <c r="S128" s="114">
        <f t="shared" si="6"/>
        <v>1.2330098631860187E-2</v>
      </c>
      <c r="T128" s="115">
        <f t="shared" si="7"/>
        <v>1.6621655778863431E-2</v>
      </c>
      <c r="U128" s="115">
        <f t="shared" si="8"/>
        <v>0.1371591715555398</v>
      </c>
    </row>
    <row r="129" spans="12:21" x14ac:dyDescent="0.25">
      <c r="L129" s="126">
        <v>38837</v>
      </c>
      <c r="M129" s="108">
        <v>176.89624842841599</v>
      </c>
      <c r="N129" s="107">
        <f t="shared" si="9"/>
        <v>6.7015229361322426E-3</v>
      </c>
      <c r="O129" s="107">
        <f t="shared" si="10"/>
        <v>2.6871943363961925E-2</v>
      </c>
      <c r="P129" s="107">
        <f t="shared" si="11"/>
        <v>0.11187172921293387</v>
      </c>
      <c r="Q129" s="124">
        <v>38822</v>
      </c>
      <c r="R129" s="125">
        <v>152.27876445137599</v>
      </c>
      <c r="S129" s="114">
        <f t="shared" si="6"/>
        <v>1.1805581714764202E-2</v>
      </c>
      <c r="T129" s="115">
        <f t="shared" si="7"/>
        <v>2.9810285546279403E-2</v>
      </c>
      <c r="U129" s="115">
        <f t="shared" si="8"/>
        <v>0.13423673493498667</v>
      </c>
    </row>
    <row r="130" spans="12:21" x14ac:dyDescent="0.25">
      <c r="L130" s="126">
        <v>38868</v>
      </c>
      <c r="M130" s="108">
        <v>177.44978741044801</v>
      </c>
      <c r="N130" s="107">
        <f t="shared" si="9"/>
        <v>3.1291730997677902E-3</v>
      </c>
      <c r="O130" s="107">
        <f t="shared" si="10"/>
        <v>1.386355487884372E-2</v>
      </c>
      <c r="P130" s="107">
        <f t="shared" si="11"/>
        <v>0.10353214290660229</v>
      </c>
      <c r="Q130" s="124">
        <v>38852.5</v>
      </c>
      <c r="R130" s="125">
        <v>153.235521023822</v>
      </c>
      <c r="S130" s="114">
        <f t="shared" si="6"/>
        <v>6.2829283905274647E-3</v>
      </c>
      <c r="T130" s="115">
        <f t="shared" si="7"/>
        <v>3.0716730043482077E-2</v>
      </c>
      <c r="U130" s="115">
        <f t="shared" si="8"/>
        <v>0.141427735895296</v>
      </c>
    </row>
    <row r="131" spans="12:21" x14ac:dyDescent="0.25">
      <c r="L131" s="126">
        <v>38898</v>
      </c>
      <c r="M131" s="108">
        <v>179.05818828453201</v>
      </c>
      <c r="N131" s="107">
        <f t="shared" si="9"/>
        <v>9.0639774640230986E-3</v>
      </c>
      <c r="O131" s="107">
        <f t="shared" si="10"/>
        <v>1.9004939006196819E-2</v>
      </c>
      <c r="P131" s="107">
        <f t="shared" si="11"/>
        <v>0.10382253886551851</v>
      </c>
      <c r="Q131" s="124">
        <v>38883</v>
      </c>
      <c r="R131" s="125">
        <v>154.054085513008</v>
      </c>
      <c r="S131" s="114">
        <f t="shared" si="6"/>
        <v>5.3418716738578009E-3</v>
      </c>
      <c r="T131" s="115">
        <f t="shared" si="7"/>
        <v>2.360157812940944E-2</v>
      </c>
      <c r="U131" s="115">
        <f t="shared" si="8"/>
        <v>0.13808028154225283</v>
      </c>
    </row>
    <row r="132" spans="12:21" x14ac:dyDescent="0.25">
      <c r="L132" s="126">
        <v>38929</v>
      </c>
      <c r="M132" s="108">
        <v>178.885997503764</v>
      </c>
      <c r="N132" s="107">
        <f t="shared" si="9"/>
        <v>-9.6164706243084819E-4</v>
      </c>
      <c r="O132" s="107">
        <f t="shared" si="10"/>
        <v>1.124811347343635E-2</v>
      </c>
      <c r="P132" s="107">
        <f t="shared" si="11"/>
        <v>9.1024703544973828E-2</v>
      </c>
      <c r="Q132" s="124">
        <v>38913.5</v>
      </c>
      <c r="R132" s="125">
        <v>155.41443031848399</v>
      </c>
      <c r="S132" s="114">
        <f t="shared" si="6"/>
        <v>8.8303065832104899E-3</v>
      </c>
      <c r="T132" s="115">
        <f t="shared" si="7"/>
        <v>2.0591616161354187E-2</v>
      </c>
      <c r="U132" s="115">
        <f t="shared" si="8"/>
        <v>0.13142435085972259</v>
      </c>
    </row>
    <row r="133" spans="12:21" x14ac:dyDescent="0.25">
      <c r="L133" s="126">
        <v>38960</v>
      </c>
      <c r="M133" s="108">
        <v>178.28515148280201</v>
      </c>
      <c r="N133" s="107">
        <f t="shared" si="9"/>
        <v>-3.3588208655032092E-3</v>
      </c>
      <c r="O133" s="107">
        <f t="shared" si="10"/>
        <v>4.7076081890240484E-3</v>
      </c>
      <c r="P133" s="107">
        <f t="shared" si="11"/>
        <v>7.2715252582618906E-2</v>
      </c>
      <c r="Q133" s="124">
        <v>38944.5</v>
      </c>
      <c r="R133" s="125">
        <v>156.53410406454</v>
      </c>
      <c r="S133" s="114">
        <f t="shared" si="6"/>
        <v>7.2044387626137851E-3</v>
      </c>
      <c r="T133" s="115">
        <f t="shared" si="7"/>
        <v>2.1526229810679531E-2</v>
      </c>
      <c r="U133" s="115">
        <f t="shared" si="8"/>
        <v>0.11951864413775204</v>
      </c>
    </row>
    <row r="134" spans="12:21" x14ac:dyDescent="0.25">
      <c r="L134" s="126">
        <v>38990</v>
      </c>
      <c r="M134" s="108">
        <v>176.29008586618801</v>
      </c>
      <c r="N134" s="107">
        <f t="shared" si="9"/>
        <v>-1.119030721302916E-2</v>
      </c>
      <c r="O134" s="107">
        <f t="shared" si="10"/>
        <v>-1.5459233922021753E-2</v>
      </c>
      <c r="P134" s="107">
        <f t="shared" si="11"/>
        <v>4.9938626833306632E-2</v>
      </c>
      <c r="Q134" s="124">
        <v>38975</v>
      </c>
      <c r="R134" s="125">
        <v>156.59139508080699</v>
      </c>
      <c r="S134" s="114">
        <f t="shared" si="6"/>
        <v>3.6599702415873736E-4</v>
      </c>
      <c r="T134" s="115">
        <f t="shared" si="7"/>
        <v>1.6470251725876794E-2</v>
      </c>
      <c r="U134" s="115">
        <f t="shared" si="8"/>
        <v>9.8877965472576657E-2</v>
      </c>
    </row>
    <row r="135" spans="12:21" x14ac:dyDescent="0.25">
      <c r="L135" s="126">
        <v>39021</v>
      </c>
      <c r="M135" s="108">
        <v>174.970341170974</v>
      </c>
      <c r="N135" s="107">
        <f t="shared" si="9"/>
        <v>-7.4862105190405259E-3</v>
      </c>
      <c r="O135" s="107">
        <f t="shared" si="10"/>
        <v>-2.1889115903035439E-2</v>
      </c>
      <c r="P135" s="107">
        <f t="shared" si="11"/>
        <v>3.4727349365205162E-2</v>
      </c>
      <c r="Q135" s="124">
        <v>39005.5</v>
      </c>
      <c r="R135" s="125">
        <v>158.06149773903201</v>
      </c>
      <c r="S135" s="114">
        <f t="shared" si="6"/>
        <v>9.3881445878070124E-3</v>
      </c>
      <c r="T135" s="115">
        <f t="shared" si="7"/>
        <v>1.703231427817542E-2</v>
      </c>
      <c r="U135" s="115">
        <f t="shared" si="8"/>
        <v>8.7603357814108218E-2</v>
      </c>
    </row>
    <row r="136" spans="12:21" x14ac:dyDescent="0.25">
      <c r="L136" s="126">
        <v>39051</v>
      </c>
      <c r="M136" s="108">
        <v>175.18422507459999</v>
      </c>
      <c r="N136" s="107">
        <f t="shared" si="9"/>
        <v>1.2224009063170893E-3</v>
      </c>
      <c r="O136" s="107">
        <f t="shared" si="10"/>
        <v>-1.7393071618200029E-2</v>
      </c>
      <c r="P136" s="107">
        <f t="shared" si="11"/>
        <v>3.6055254030263217E-2</v>
      </c>
      <c r="Q136" s="124">
        <v>39036</v>
      </c>
      <c r="R136" s="125">
        <v>159.94759535942299</v>
      </c>
      <c r="S136" s="114">
        <f t="shared" ref="S136:S199" si="12">R136/R135-1</f>
        <v>1.1932682198830147E-2</v>
      </c>
      <c r="T136" s="115">
        <f t="shared" si="7"/>
        <v>2.1806693916845088E-2</v>
      </c>
      <c r="U136" s="115">
        <f t="shared" si="8"/>
        <v>8.4881694537417118E-2</v>
      </c>
    </row>
    <row r="137" spans="12:21" x14ac:dyDescent="0.25">
      <c r="L137" s="126">
        <v>39082</v>
      </c>
      <c r="M137" s="108">
        <v>176.75356732152201</v>
      </c>
      <c r="N137" s="107">
        <f t="shared" si="9"/>
        <v>8.9582395118836811E-3</v>
      </c>
      <c r="O137" s="107">
        <f t="shared" si="10"/>
        <v>2.6290840636711277E-3</v>
      </c>
      <c r="P137" s="107">
        <f t="shared" si="11"/>
        <v>3.6637724074579658E-2</v>
      </c>
      <c r="Q137" s="124">
        <v>39066.5</v>
      </c>
      <c r="R137" s="125">
        <v>163.42275178462299</v>
      </c>
      <c r="S137" s="114">
        <f t="shared" si="12"/>
        <v>2.17268438290108E-2</v>
      </c>
      <c r="T137" s="115">
        <f t="shared" si="7"/>
        <v>4.3625364601233452E-2</v>
      </c>
      <c r="U137" s="115">
        <f t="shared" si="8"/>
        <v>0.10389966676177598</v>
      </c>
    </row>
    <row r="138" spans="12:21" x14ac:dyDescent="0.25">
      <c r="L138" s="126">
        <v>39113</v>
      </c>
      <c r="M138" s="108">
        <v>179.62542925958701</v>
      </c>
      <c r="N138" s="107">
        <f t="shared" si="9"/>
        <v>1.624783013765696E-2</v>
      </c>
      <c r="O138" s="107">
        <f t="shared" si="10"/>
        <v>2.6605012355003899E-2</v>
      </c>
      <c r="P138" s="107">
        <f t="shared" si="11"/>
        <v>4.2714671792599912E-2</v>
      </c>
      <c r="Q138" s="124">
        <v>39097.5</v>
      </c>
      <c r="R138" s="125">
        <v>163.699168200163</v>
      </c>
      <c r="S138" s="114">
        <f t="shared" si="12"/>
        <v>1.6914194169506125E-3</v>
      </c>
      <c r="T138" s="115">
        <f t="shared" ref="T138:T201" si="13">R138/R135-1</f>
        <v>3.566757585986613E-2</v>
      </c>
      <c r="U138" s="115">
        <f t="shared" si="8"/>
        <v>0.10704265138509927</v>
      </c>
    </row>
    <row r="139" spans="12:21" x14ac:dyDescent="0.25">
      <c r="L139" s="126">
        <v>39141</v>
      </c>
      <c r="M139" s="108">
        <v>182.011673964594</v>
      </c>
      <c r="N139" s="107">
        <f t="shared" si="9"/>
        <v>1.3284559512776406E-2</v>
      </c>
      <c r="O139" s="107">
        <f t="shared" si="10"/>
        <v>3.8972966242175167E-2</v>
      </c>
      <c r="P139" s="107">
        <f t="shared" si="11"/>
        <v>3.9928001538575897E-2</v>
      </c>
      <c r="Q139" s="124">
        <v>39127</v>
      </c>
      <c r="R139" s="125">
        <v>164.630147469116</v>
      </c>
      <c r="S139" s="114">
        <f t="shared" si="12"/>
        <v>5.6871350000669008E-3</v>
      </c>
      <c r="T139" s="115">
        <f t="shared" si="13"/>
        <v>2.9275539273789564E-2</v>
      </c>
      <c r="U139" s="115">
        <f t="shared" si="8"/>
        <v>0.10736104874511376</v>
      </c>
    </row>
    <row r="140" spans="12:21" x14ac:dyDescent="0.25">
      <c r="L140" s="126">
        <v>39172</v>
      </c>
      <c r="M140" s="108">
        <v>183.65177316424601</v>
      </c>
      <c r="N140" s="107">
        <f t="shared" si="9"/>
        <v>9.01095607730662E-3</v>
      </c>
      <c r="O140" s="107">
        <f t="shared" si="10"/>
        <v>3.9027251032370369E-2</v>
      </c>
      <c r="P140" s="107">
        <f t="shared" si="11"/>
        <v>4.5146640343723066E-2</v>
      </c>
      <c r="Q140" s="124">
        <v>39156.5</v>
      </c>
      <c r="R140" s="125">
        <v>164.35238329066701</v>
      </c>
      <c r="S140" s="114">
        <f t="shared" si="12"/>
        <v>-1.6872011762067984E-3</v>
      </c>
      <c r="T140" s="115">
        <f t="shared" si="13"/>
        <v>5.6885072359398325E-3</v>
      </c>
      <c r="U140" s="115">
        <f t="shared" si="8"/>
        <v>9.202789621214702E-2</v>
      </c>
    </row>
    <row r="141" spans="12:21" x14ac:dyDescent="0.25">
      <c r="L141" s="126">
        <v>39202</v>
      </c>
      <c r="M141" s="108">
        <v>185.15932602428401</v>
      </c>
      <c r="N141" s="107">
        <f t="shared" si="9"/>
        <v>8.2087574438485245E-3</v>
      </c>
      <c r="O141" s="107">
        <f t="shared" si="10"/>
        <v>3.0807980738070562E-2</v>
      </c>
      <c r="P141" s="107">
        <f t="shared" si="11"/>
        <v>4.6711434918936812E-2</v>
      </c>
      <c r="Q141" s="124">
        <v>39187</v>
      </c>
      <c r="R141" s="125">
        <v>166.30071831840701</v>
      </c>
      <c r="S141" s="114">
        <f t="shared" si="12"/>
        <v>1.1854619864527738E-2</v>
      </c>
      <c r="T141" s="115">
        <f t="shared" si="13"/>
        <v>1.589226229337326E-2</v>
      </c>
      <c r="U141" s="115">
        <f t="shared" si="8"/>
        <v>9.208082241505422E-2</v>
      </c>
    </row>
    <row r="142" spans="12:21" x14ac:dyDescent="0.25">
      <c r="L142" s="126">
        <v>39233</v>
      </c>
      <c r="M142" s="108">
        <v>185.264447541267</v>
      </c>
      <c r="N142" s="107">
        <f t="shared" si="9"/>
        <v>5.6773546998756252E-4</v>
      </c>
      <c r="O142" s="107">
        <f t="shared" si="10"/>
        <v>1.7871235980752243E-2</v>
      </c>
      <c r="P142" s="107">
        <f t="shared" si="11"/>
        <v>4.4038712273818614E-2</v>
      </c>
      <c r="Q142" s="124">
        <v>39217.5</v>
      </c>
      <c r="R142" s="125">
        <v>167.88015429815499</v>
      </c>
      <c r="S142" s="114">
        <f t="shared" si="12"/>
        <v>9.4974693778768771E-3</v>
      </c>
      <c r="T142" s="115">
        <f t="shared" si="13"/>
        <v>1.9741261725156889E-2</v>
      </c>
      <c r="U142" s="115">
        <f t="shared" si="8"/>
        <v>9.5569442231715485E-2</v>
      </c>
    </row>
    <row r="143" spans="12:21" x14ac:dyDescent="0.25">
      <c r="L143" s="126">
        <v>39263</v>
      </c>
      <c r="M143" s="108">
        <v>186.279272834859</v>
      </c>
      <c r="N143" s="107">
        <f t="shared" si="9"/>
        <v>5.4777120330438134E-3</v>
      </c>
      <c r="O143" s="107">
        <f t="shared" si="10"/>
        <v>1.4306965978831743E-2</v>
      </c>
      <c r="P143" s="107">
        <f t="shared" si="11"/>
        <v>4.0328144831066615E-2</v>
      </c>
      <c r="Q143" s="124">
        <v>39248</v>
      </c>
      <c r="R143" s="125">
        <v>169.914394605224</v>
      </c>
      <c r="S143" s="114">
        <f t="shared" si="12"/>
        <v>1.2117217282610948E-2</v>
      </c>
      <c r="T143" s="115">
        <f t="shared" si="13"/>
        <v>3.384198758298651E-2</v>
      </c>
      <c r="U143" s="115">
        <f t="shared" si="8"/>
        <v>0.10295286255733083</v>
      </c>
    </row>
    <row r="144" spans="12:21" x14ac:dyDescent="0.25">
      <c r="L144" s="126">
        <v>39294</v>
      </c>
      <c r="M144" s="108">
        <v>186.17042990838499</v>
      </c>
      <c r="N144" s="107">
        <f t="shared" si="9"/>
        <v>-5.8429971739526465E-4</v>
      </c>
      <c r="O144" s="107">
        <f t="shared" si="10"/>
        <v>5.460723506675258E-3</v>
      </c>
      <c r="P144" s="107">
        <f t="shared" si="11"/>
        <v>4.0721087766904196E-2</v>
      </c>
      <c r="Q144" s="124">
        <v>39278.5</v>
      </c>
      <c r="R144" s="125">
        <v>171.222928119427</v>
      </c>
      <c r="S144" s="114">
        <f t="shared" si="12"/>
        <v>7.7011339577393034E-3</v>
      </c>
      <c r="T144" s="115">
        <f t="shared" si="13"/>
        <v>2.959824738457062E-2</v>
      </c>
      <c r="U144" s="115">
        <f t="shared" si="8"/>
        <v>0.10171833959399623</v>
      </c>
    </row>
    <row r="145" spans="12:21" x14ac:dyDescent="0.25">
      <c r="L145" s="126">
        <v>39325</v>
      </c>
      <c r="M145" s="108">
        <v>187.26689025532499</v>
      </c>
      <c r="N145" s="107">
        <f t="shared" si="9"/>
        <v>5.8895515656249842E-3</v>
      </c>
      <c r="O145" s="107">
        <f t="shared" si="10"/>
        <v>1.0808564409595878E-2</v>
      </c>
      <c r="P145" s="107">
        <f t="shared" si="11"/>
        <v>5.0378501506276097E-2</v>
      </c>
      <c r="Q145" s="124">
        <v>39309.5</v>
      </c>
      <c r="R145" s="125">
        <v>171.36002674043701</v>
      </c>
      <c r="S145" s="114">
        <f t="shared" si="12"/>
        <v>8.0070246733776607E-4</v>
      </c>
      <c r="T145" s="115">
        <f t="shared" si="13"/>
        <v>2.072831334251557E-2</v>
      </c>
      <c r="U145" s="115">
        <f t="shared" si="8"/>
        <v>9.4713690441440068E-2</v>
      </c>
    </row>
    <row r="146" spans="12:21" x14ac:dyDescent="0.25">
      <c r="L146" s="126">
        <v>39355</v>
      </c>
      <c r="M146" s="108">
        <v>185.383921348407</v>
      </c>
      <c r="N146" s="107">
        <f t="shared" si="9"/>
        <v>-1.0055001737630742E-2</v>
      </c>
      <c r="O146" s="107">
        <f t="shared" si="10"/>
        <v>-4.8065008673603415E-3</v>
      </c>
      <c r="P146" s="107">
        <f t="shared" si="11"/>
        <v>5.1584497435219534E-2</v>
      </c>
      <c r="Q146" s="124">
        <v>39340</v>
      </c>
      <c r="R146" s="125">
        <v>171.40066596960099</v>
      </c>
      <c r="S146" s="114">
        <f t="shared" si="12"/>
        <v>2.3715699592852246E-4</v>
      </c>
      <c r="T146" s="115">
        <f t="shared" si="13"/>
        <v>8.7471774703382632E-3</v>
      </c>
      <c r="U146" s="115">
        <f t="shared" si="8"/>
        <v>9.4572699101070468E-2</v>
      </c>
    </row>
    <row r="147" spans="12:21" x14ac:dyDescent="0.25">
      <c r="L147" s="126">
        <v>39386</v>
      </c>
      <c r="M147" s="108">
        <v>182.09538050132099</v>
      </c>
      <c r="N147" s="107">
        <f t="shared" si="9"/>
        <v>-1.7739083428414459E-2</v>
      </c>
      <c r="O147" s="107">
        <f t="shared" si="10"/>
        <v>-2.1888811284742404E-2</v>
      </c>
      <c r="P147" s="107">
        <f t="shared" si="11"/>
        <v>4.0721411884227177E-2</v>
      </c>
      <c r="Q147" s="124">
        <v>39370.5</v>
      </c>
      <c r="R147" s="125">
        <v>170.46231719979201</v>
      </c>
      <c r="S147" s="114">
        <f t="shared" si="12"/>
        <v>-5.4745923214523096E-3</v>
      </c>
      <c r="T147" s="115">
        <f t="shared" si="13"/>
        <v>-4.4422258630250067E-3</v>
      </c>
      <c r="U147" s="115">
        <f t="shared" ref="U147:U210" si="14">R147/R135-1</f>
        <v>7.8455662119780945E-2</v>
      </c>
    </row>
    <row r="148" spans="12:21" x14ac:dyDescent="0.25">
      <c r="L148" s="126">
        <v>39416</v>
      </c>
      <c r="M148" s="108">
        <v>178.93060581076</v>
      </c>
      <c r="N148" s="107">
        <f t="shared" si="9"/>
        <v>-1.7379763736170339E-2</v>
      </c>
      <c r="O148" s="107">
        <f t="shared" si="10"/>
        <v>-4.4515527721953774E-2</v>
      </c>
      <c r="P148" s="107">
        <f t="shared" si="11"/>
        <v>2.1385377219693469E-2</v>
      </c>
      <c r="Q148" s="124">
        <v>39401</v>
      </c>
      <c r="R148" s="125">
        <v>170.64085503829</v>
      </c>
      <c r="S148" s="114">
        <f t="shared" si="12"/>
        <v>1.0473742316241541E-3</v>
      </c>
      <c r="T148" s="115">
        <f t="shared" si="13"/>
        <v>-4.1968463464140404E-3</v>
      </c>
      <c r="U148" s="115">
        <f t="shared" si="14"/>
        <v>6.6854769869080455E-2</v>
      </c>
    </row>
    <row r="149" spans="12:21" x14ac:dyDescent="0.25">
      <c r="L149" s="126">
        <v>39447</v>
      </c>
      <c r="M149" s="108">
        <v>178.41625974126401</v>
      </c>
      <c r="N149" s="107">
        <f t="shared" si="9"/>
        <v>-2.8745561284242438E-3</v>
      </c>
      <c r="O149" s="107">
        <f t="shared" si="10"/>
        <v>-3.7585037345542527E-2</v>
      </c>
      <c r="P149" s="107">
        <f t="shared" si="11"/>
        <v>9.4068393919173321E-3</v>
      </c>
      <c r="Q149" s="124">
        <v>39431.5</v>
      </c>
      <c r="R149" s="125">
        <v>169.46390792273499</v>
      </c>
      <c r="S149" s="114">
        <f t="shared" si="12"/>
        <v>-6.8972176404701324E-3</v>
      </c>
      <c r="T149" s="115">
        <f t="shared" si="13"/>
        <v>-1.1299594642237287E-2</v>
      </c>
      <c r="U149" s="115">
        <f t="shared" si="14"/>
        <v>3.6966432593631193E-2</v>
      </c>
    </row>
    <row r="150" spans="12:21" x14ac:dyDescent="0.25">
      <c r="L150" s="126">
        <v>39478</v>
      </c>
      <c r="M150" s="108">
        <v>180.22476619224901</v>
      </c>
      <c r="N150" s="107">
        <f t="shared" si="9"/>
        <v>1.0136444142521794E-2</v>
      </c>
      <c r="O150" s="107">
        <f t="shared" si="10"/>
        <v>-1.0272716989975561E-2</v>
      </c>
      <c r="P150" s="107">
        <f t="shared" si="11"/>
        <v>3.3365929040918285E-3</v>
      </c>
      <c r="Q150" s="124">
        <v>39462.5</v>
      </c>
      <c r="R150" s="125">
        <v>168.33080820780299</v>
      </c>
      <c r="S150" s="114">
        <f t="shared" si="12"/>
        <v>-6.686377818270417E-3</v>
      </c>
      <c r="T150" s="115">
        <f t="shared" si="13"/>
        <v>-1.2504282629754226E-2</v>
      </c>
      <c r="U150" s="115">
        <f t="shared" si="14"/>
        <v>2.8293607466451265E-2</v>
      </c>
    </row>
    <row r="151" spans="12:21" x14ac:dyDescent="0.25">
      <c r="L151" s="126">
        <v>39507</v>
      </c>
      <c r="M151" s="108">
        <v>180.499378957358</v>
      </c>
      <c r="N151" s="107">
        <f t="shared" si="9"/>
        <v>1.5237237972947071E-3</v>
      </c>
      <c r="O151" s="107">
        <f t="shared" si="10"/>
        <v>8.767494747417226E-3</v>
      </c>
      <c r="P151" s="107">
        <f t="shared" si="11"/>
        <v>-8.3087802792812804E-3</v>
      </c>
      <c r="Q151" s="124">
        <v>39492.5</v>
      </c>
      <c r="R151" s="125">
        <v>163.36373232379901</v>
      </c>
      <c r="S151" s="114">
        <f t="shared" si="12"/>
        <v>-2.9507824128499172E-2</v>
      </c>
      <c r="T151" s="115">
        <f t="shared" si="13"/>
        <v>-4.2645840662589696E-2</v>
      </c>
      <c r="U151" s="115">
        <f t="shared" si="14"/>
        <v>-7.6924862474204714E-3</v>
      </c>
    </row>
    <row r="152" spans="12:21" x14ac:dyDescent="0.25">
      <c r="L152" s="126">
        <v>39538</v>
      </c>
      <c r="M152" s="108">
        <v>178.52762859460699</v>
      </c>
      <c r="N152" s="107">
        <f t="shared" si="9"/>
        <v>-1.0923862309890953E-2</v>
      </c>
      <c r="O152" s="107">
        <f t="shared" si="10"/>
        <v>6.2420798140538913E-4</v>
      </c>
      <c r="P152" s="107">
        <f t="shared" si="11"/>
        <v>-2.7901416258346301E-2</v>
      </c>
      <c r="Q152" s="124">
        <v>39522.5</v>
      </c>
      <c r="R152" s="125">
        <v>159.367155621367</v>
      </c>
      <c r="S152" s="114">
        <f t="shared" si="12"/>
        <v>-2.4464283752470228E-2</v>
      </c>
      <c r="T152" s="115">
        <f t="shared" si="13"/>
        <v>-5.9580546826357161E-2</v>
      </c>
      <c r="U152" s="115">
        <f t="shared" si="14"/>
        <v>-3.0332554779466281E-2</v>
      </c>
    </row>
    <row r="153" spans="12:21" x14ac:dyDescent="0.25">
      <c r="L153" s="126">
        <v>39568</v>
      </c>
      <c r="M153" s="108">
        <v>175.38254116509799</v>
      </c>
      <c r="N153" s="107">
        <f t="shared" si="9"/>
        <v>-1.7616810654281112E-2</v>
      </c>
      <c r="O153" s="107">
        <f t="shared" si="10"/>
        <v>-2.686770042462272E-2</v>
      </c>
      <c r="P153" s="107">
        <f t="shared" si="11"/>
        <v>-5.2802011484443301E-2</v>
      </c>
      <c r="Q153" s="124">
        <v>39553</v>
      </c>
      <c r="R153" s="125">
        <v>155.17449056315701</v>
      </c>
      <c r="S153" s="114">
        <f t="shared" si="12"/>
        <v>-2.6308212892819371E-2</v>
      </c>
      <c r="T153" s="115">
        <f t="shared" si="13"/>
        <v>-7.8157514864448441E-2</v>
      </c>
      <c r="U153" s="115">
        <f t="shared" si="14"/>
        <v>-6.6904267568749787E-2</v>
      </c>
    </row>
    <row r="154" spans="12:21" x14ac:dyDescent="0.25">
      <c r="L154" s="126">
        <v>39599</v>
      </c>
      <c r="M154" s="108">
        <v>173.75425718550301</v>
      </c>
      <c r="N154" s="107">
        <f t="shared" si="9"/>
        <v>-9.2841851234335415E-3</v>
      </c>
      <c r="O154" s="107">
        <f t="shared" si="10"/>
        <v>-3.7369224264469647E-2</v>
      </c>
      <c r="P154" s="107">
        <f t="shared" si="11"/>
        <v>-6.2128435911591451E-2</v>
      </c>
      <c r="Q154" s="124">
        <v>39583.5</v>
      </c>
      <c r="R154" s="125">
        <v>157.058039257855</v>
      </c>
      <c r="S154" s="114">
        <f t="shared" si="12"/>
        <v>1.2138262467382699E-2</v>
      </c>
      <c r="T154" s="115">
        <f t="shared" si="13"/>
        <v>-3.8599100156732846E-2</v>
      </c>
      <c r="U154" s="115">
        <f t="shared" si="14"/>
        <v>-6.4463337465606174E-2</v>
      </c>
    </row>
    <row r="155" spans="12:21" x14ac:dyDescent="0.25">
      <c r="L155" s="126">
        <v>39629</v>
      </c>
      <c r="M155" s="108">
        <v>173.182972342369</v>
      </c>
      <c r="N155" s="107">
        <f t="shared" si="9"/>
        <v>-3.2878897610209012E-3</v>
      </c>
      <c r="O155" s="107">
        <f t="shared" si="10"/>
        <v>-2.9937418058548326E-2</v>
      </c>
      <c r="P155" s="107">
        <f t="shared" si="11"/>
        <v>-7.0304657588502573E-2</v>
      </c>
      <c r="Q155" s="124">
        <v>39614</v>
      </c>
      <c r="R155" s="125">
        <v>159.400689939644</v>
      </c>
      <c r="S155" s="114">
        <f t="shared" si="12"/>
        <v>1.4915827886676114E-2</v>
      </c>
      <c r="T155" s="115">
        <f t="shared" si="13"/>
        <v>2.1042176567842574E-4</v>
      </c>
      <c r="U155" s="115">
        <f t="shared" si="14"/>
        <v>-6.1876480153475799E-2</v>
      </c>
    </row>
    <row r="156" spans="12:21" x14ac:dyDescent="0.25">
      <c r="L156" s="126">
        <v>39660</v>
      </c>
      <c r="M156" s="108">
        <v>173.089002470905</v>
      </c>
      <c r="N156" s="107">
        <f t="shared" si="9"/>
        <v>-5.4260456552401859E-4</v>
      </c>
      <c r="O156" s="107">
        <f t="shared" si="10"/>
        <v>-1.3077348970750413E-2</v>
      </c>
      <c r="P156" s="107">
        <f t="shared" si="11"/>
        <v>-7.0265871137094149E-2</v>
      </c>
      <c r="Q156" s="124">
        <v>39644.5</v>
      </c>
      <c r="R156" s="125">
        <v>162.22094047653101</v>
      </c>
      <c r="S156" s="114">
        <f t="shared" si="12"/>
        <v>1.7692837703242592E-2</v>
      </c>
      <c r="T156" s="115">
        <f t="shared" si="13"/>
        <v>4.5409847248740087E-2</v>
      </c>
      <c r="U156" s="115">
        <f t="shared" si="14"/>
        <v>-5.2574662410966089E-2</v>
      </c>
    </row>
    <row r="157" spans="12:21" x14ac:dyDescent="0.25">
      <c r="L157" s="126">
        <v>39691</v>
      </c>
      <c r="M157" s="108">
        <v>172.13443057343</v>
      </c>
      <c r="N157" s="107">
        <f t="shared" si="9"/>
        <v>-5.514919398969087E-3</v>
      </c>
      <c r="O157" s="107">
        <f t="shared" si="10"/>
        <v>-9.32251467279821E-3</v>
      </c>
      <c r="P157" s="107">
        <f t="shared" si="11"/>
        <v>-8.0806914993157508E-2</v>
      </c>
      <c r="Q157" s="124">
        <v>39675.5</v>
      </c>
      <c r="R157" s="125">
        <v>159.64587525094001</v>
      </c>
      <c r="S157" s="114">
        <f t="shared" si="12"/>
        <v>-1.5873815168538918E-2</v>
      </c>
      <c r="T157" s="115">
        <f t="shared" si="13"/>
        <v>1.6476940660365313E-2</v>
      </c>
      <c r="U157" s="115">
        <f t="shared" si="14"/>
        <v>-6.8359883645680686E-2</v>
      </c>
    </row>
    <row r="158" spans="12:21" x14ac:dyDescent="0.25">
      <c r="L158" s="126">
        <v>39721</v>
      </c>
      <c r="M158" s="108">
        <v>168.51894052150899</v>
      </c>
      <c r="N158" s="107">
        <f t="shared" si="9"/>
        <v>-2.1003874935866973E-2</v>
      </c>
      <c r="O158" s="107">
        <f t="shared" si="10"/>
        <v>-2.6931237856569257E-2</v>
      </c>
      <c r="P158" s="107">
        <f t="shared" si="11"/>
        <v>-9.0973266204690373E-2</v>
      </c>
      <c r="Q158" s="124">
        <v>39706</v>
      </c>
      <c r="R158" s="125">
        <v>157.32849854334401</v>
      </c>
      <c r="S158" s="114">
        <f t="shared" si="12"/>
        <v>-1.4515731796724607E-2</v>
      </c>
      <c r="T158" s="115">
        <f t="shared" si="13"/>
        <v>-1.2999889756340477E-2</v>
      </c>
      <c r="U158" s="115">
        <f t="shared" si="14"/>
        <v>-8.2101007873287779E-2</v>
      </c>
    </row>
    <row r="159" spans="12:21" x14ac:dyDescent="0.25">
      <c r="L159" s="126">
        <v>39752</v>
      </c>
      <c r="M159" s="108">
        <v>164.26760062581599</v>
      </c>
      <c r="N159" s="107">
        <f t="shared" si="9"/>
        <v>-2.5227668074203069E-2</v>
      </c>
      <c r="O159" s="107">
        <f t="shared" si="10"/>
        <v>-5.0964542629285958E-2</v>
      </c>
      <c r="P159" s="107">
        <f t="shared" si="11"/>
        <v>-9.7903526308157351E-2</v>
      </c>
      <c r="Q159" s="124">
        <v>39736.5</v>
      </c>
      <c r="R159" s="125">
        <v>154.719165970349</v>
      </c>
      <c r="S159" s="114">
        <f t="shared" si="12"/>
        <v>-1.658525058812621E-2</v>
      </c>
      <c r="T159" s="115">
        <f t="shared" si="13"/>
        <v>-4.6244180832297199E-2</v>
      </c>
      <c r="U159" s="115">
        <f t="shared" si="14"/>
        <v>-9.2355609662346128E-2</v>
      </c>
    </row>
    <row r="160" spans="12:21" x14ac:dyDescent="0.25">
      <c r="L160" s="126">
        <v>39782</v>
      </c>
      <c r="M160" s="108">
        <v>158.31160596583399</v>
      </c>
      <c r="N160" s="107">
        <f t="shared" ref="N160:N223" si="15">M160/M159-1</f>
        <v>-3.625787822608495E-2</v>
      </c>
      <c r="O160" s="107">
        <f t="shared" si="10"/>
        <v>-8.0302497074804524E-2</v>
      </c>
      <c r="P160" s="107">
        <f t="shared" si="11"/>
        <v>-0.11523461708240679</v>
      </c>
      <c r="Q160" s="124">
        <v>39767</v>
      </c>
      <c r="R160" s="125">
        <v>152.1559188379</v>
      </c>
      <c r="S160" s="114">
        <f t="shared" si="12"/>
        <v>-1.6567095074311755E-2</v>
      </c>
      <c r="T160" s="115">
        <f t="shared" si="13"/>
        <v>-4.6916065957024466E-2</v>
      </c>
      <c r="U160" s="115">
        <f t="shared" si="14"/>
        <v>-0.1083265563586292</v>
      </c>
    </row>
    <row r="161" spans="12:21" x14ac:dyDescent="0.25">
      <c r="L161" s="126">
        <v>39813</v>
      </c>
      <c r="M161" s="108">
        <v>155.283703248027</v>
      </c>
      <c r="N161" s="107">
        <f t="shared" si="15"/>
        <v>-1.9126220717263553E-2</v>
      </c>
      <c r="O161" s="107">
        <f t="shared" si="10"/>
        <v>-7.8538573958057301E-2</v>
      </c>
      <c r="P161" s="107">
        <f t="shared" si="11"/>
        <v>-0.12965497946646465</v>
      </c>
      <c r="Q161" s="124">
        <v>39797.5</v>
      </c>
      <c r="R161" s="125">
        <v>148.030277204013</v>
      </c>
      <c r="S161" s="114">
        <f t="shared" si="12"/>
        <v>-2.7114565541694557E-2</v>
      </c>
      <c r="T161" s="115">
        <f t="shared" si="13"/>
        <v>-5.9100680585020271E-2</v>
      </c>
      <c r="U161" s="115">
        <f t="shared" si="14"/>
        <v>-0.12647903014543005</v>
      </c>
    </row>
    <row r="162" spans="12:21" x14ac:dyDescent="0.25">
      <c r="L162" s="126">
        <v>39844</v>
      </c>
      <c r="M162" s="108">
        <v>151.468435666972</v>
      </c>
      <c r="N162" s="107">
        <f t="shared" si="15"/>
        <v>-2.4569658639329695E-2</v>
      </c>
      <c r="O162" s="107">
        <f t="shared" ref="O162:O225" si="16">M162/M159-1</f>
        <v>-7.7916551468960149E-2</v>
      </c>
      <c r="P162" s="107">
        <f t="shared" si="11"/>
        <v>-0.15955815137305884</v>
      </c>
      <c r="Q162" s="124">
        <v>39828.5</v>
      </c>
      <c r="R162" s="125">
        <v>144.972051990073</v>
      </c>
      <c r="S162" s="114">
        <f t="shared" si="12"/>
        <v>-2.0659457454944907E-2</v>
      </c>
      <c r="T162" s="115">
        <f t="shared" si="13"/>
        <v>-6.2998749502980012E-2</v>
      </c>
      <c r="U162" s="115">
        <f t="shared" si="14"/>
        <v>-0.13876697003019078</v>
      </c>
    </row>
    <row r="163" spans="12:21" x14ac:dyDescent="0.25">
      <c r="L163" s="126">
        <v>39872</v>
      </c>
      <c r="M163" s="108">
        <v>148.87665945481299</v>
      </c>
      <c r="N163" s="107">
        <f t="shared" si="15"/>
        <v>-1.7110998742057681E-2</v>
      </c>
      <c r="O163" s="107">
        <f t="shared" si="16"/>
        <v>-5.9597314129055112E-2</v>
      </c>
      <c r="P163" s="107">
        <f t="shared" si="11"/>
        <v>-0.17519572469008715</v>
      </c>
      <c r="Q163" s="124">
        <v>39858</v>
      </c>
      <c r="R163" s="125">
        <v>143.78673122448001</v>
      </c>
      <c r="S163" s="114">
        <f t="shared" si="12"/>
        <v>-8.17620189079038E-3</v>
      </c>
      <c r="T163" s="115">
        <f t="shared" si="13"/>
        <v>-5.5004022698164956E-2</v>
      </c>
      <c r="U163" s="115">
        <f t="shared" si="14"/>
        <v>-0.11983688680983329</v>
      </c>
    </row>
    <row r="164" spans="12:21" x14ac:dyDescent="0.25">
      <c r="L164" s="126">
        <v>39903</v>
      </c>
      <c r="M164" s="108">
        <v>144.21825190131099</v>
      </c>
      <c r="N164" s="107">
        <f t="shared" si="15"/>
        <v>-3.1290382055596311E-2</v>
      </c>
      <c r="O164" s="107">
        <f t="shared" si="16"/>
        <v>-7.1259579178387433E-2</v>
      </c>
      <c r="P164" s="107">
        <f t="shared" si="11"/>
        <v>-0.19217964728139802</v>
      </c>
      <c r="Q164" s="124">
        <v>39887.5</v>
      </c>
      <c r="R164" s="125">
        <v>140.74751743294499</v>
      </c>
      <c r="S164" s="114">
        <f t="shared" si="12"/>
        <v>-2.1136955862708917E-2</v>
      </c>
      <c r="T164" s="115">
        <f t="shared" si="13"/>
        <v>-4.9197771622294773E-2</v>
      </c>
      <c r="U164" s="115">
        <f t="shared" si="14"/>
        <v>-0.11683485292703311</v>
      </c>
    </row>
    <row r="165" spans="12:21" x14ac:dyDescent="0.25">
      <c r="L165" s="126">
        <v>39933</v>
      </c>
      <c r="M165" s="108">
        <v>141.077891359056</v>
      </c>
      <c r="N165" s="107">
        <f t="shared" si="15"/>
        <v>-2.1775056214132671E-2</v>
      </c>
      <c r="O165" s="107">
        <f t="shared" si="16"/>
        <v>-6.8598743112137983E-2</v>
      </c>
      <c r="P165" s="107">
        <f t="shared" si="11"/>
        <v>-0.19559900077938197</v>
      </c>
      <c r="Q165" s="124">
        <v>39918</v>
      </c>
      <c r="R165" s="125">
        <v>135.45807906935201</v>
      </c>
      <c r="S165" s="114">
        <f t="shared" si="12"/>
        <v>-3.7581041996800901E-2</v>
      </c>
      <c r="T165" s="115">
        <f t="shared" si="13"/>
        <v>-6.5626255475589645E-2</v>
      </c>
      <c r="U165" s="115">
        <f t="shared" si="14"/>
        <v>-0.12705961799681431</v>
      </c>
    </row>
    <row r="166" spans="12:21" x14ac:dyDescent="0.25">
      <c r="L166" s="126">
        <v>39964</v>
      </c>
      <c r="M166" s="108">
        <v>139.213581792534</v>
      </c>
      <c r="N166" s="107">
        <f t="shared" si="15"/>
        <v>-1.3214753556084591E-2</v>
      </c>
      <c r="O166" s="107">
        <f t="shared" si="16"/>
        <v>-6.4906599178576552E-2</v>
      </c>
      <c r="P166" s="107">
        <f t="shared" si="11"/>
        <v>-0.19879038334060961</v>
      </c>
      <c r="Q166" s="124">
        <v>39948.5</v>
      </c>
      <c r="R166" s="125">
        <v>126.153732967376</v>
      </c>
      <c r="S166" s="114">
        <f t="shared" si="12"/>
        <v>-6.8688011567123675E-2</v>
      </c>
      <c r="T166" s="115">
        <f t="shared" si="13"/>
        <v>-0.12263300032584612</v>
      </c>
      <c r="U166" s="115">
        <f t="shared" si="14"/>
        <v>-0.19676997393136231</v>
      </c>
    </row>
    <row r="167" spans="12:21" x14ac:dyDescent="0.25">
      <c r="L167" s="126">
        <v>39994</v>
      </c>
      <c r="M167" s="108">
        <v>139.65888392122301</v>
      </c>
      <c r="N167" s="107">
        <f t="shared" si="15"/>
        <v>3.1986974471545082E-3</v>
      </c>
      <c r="O167" s="107">
        <f t="shared" si="16"/>
        <v>-3.1614361705118776E-2</v>
      </c>
      <c r="P167" s="107">
        <f t="shared" si="11"/>
        <v>-0.19357612337817787</v>
      </c>
      <c r="Q167" s="124">
        <v>39979</v>
      </c>
      <c r="R167" s="125">
        <v>119.55482277179399</v>
      </c>
      <c r="S167" s="114">
        <f t="shared" si="12"/>
        <v>-5.230848140885791E-2</v>
      </c>
      <c r="T167" s="115">
        <f t="shared" si="13"/>
        <v>-0.15057242250292358</v>
      </c>
      <c r="U167" s="115">
        <f t="shared" si="14"/>
        <v>-0.24997299059958511</v>
      </c>
    </row>
    <row r="168" spans="12:21" x14ac:dyDescent="0.25">
      <c r="L168" s="126">
        <v>40025</v>
      </c>
      <c r="M168" s="108">
        <v>140.07433611790299</v>
      </c>
      <c r="N168" s="107">
        <f t="shared" si="15"/>
        <v>2.9747638318111669E-3</v>
      </c>
      <c r="O168" s="107">
        <f t="shared" si="16"/>
        <v>-7.1134834202962738E-3</v>
      </c>
      <c r="P168" s="107">
        <f t="shared" si="11"/>
        <v>-0.19073809359177252</v>
      </c>
      <c r="Q168" s="124">
        <v>40009</v>
      </c>
      <c r="R168" s="125">
        <v>114.282476157293</v>
      </c>
      <c r="S168" s="114">
        <f t="shared" si="12"/>
        <v>-4.4099823765075818E-2</v>
      </c>
      <c r="T168" s="115">
        <f t="shared" si="13"/>
        <v>-0.15632587629725281</v>
      </c>
      <c r="U168" s="115">
        <f t="shared" si="14"/>
        <v>-0.29551341632231143</v>
      </c>
    </row>
    <row r="169" spans="12:21" x14ac:dyDescent="0.25">
      <c r="L169" s="126">
        <v>40056</v>
      </c>
      <c r="M169" s="108">
        <v>139.124944163664</v>
      </c>
      <c r="N169" s="107">
        <f t="shared" si="15"/>
        <v>-6.7777722925623785E-3</v>
      </c>
      <c r="O169" s="107">
        <f t="shared" si="16"/>
        <v>-6.3670245193536701E-4</v>
      </c>
      <c r="P169" s="107">
        <f t="shared" si="11"/>
        <v>-0.19176573971750899</v>
      </c>
      <c r="Q169" s="124">
        <v>40040</v>
      </c>
      <c r="R169" s="125">
        <v>114.726664163622</v>
      </c>
      <c r="S169" s="114">
        <f t="shared" si="12"/>
        <v>3.886755181237378E-3</v>
      </c>
      <c r="T169" s="115">
        <f t="shared" si="13"/>
        <v>-9.0580504714110166E-2</v>
      </c>
      <c r="U169" s="115">
        <f t="shared" si="14"/>
        <v>-0.28136781496365981</v>
      </c>
    </row>
    <row r="170" spans="12:21" x14ac:dyDescent="0.25">
      <c r="L170" s="126">
        <v>40086</v>
      </c>
      <c r="M170" s="108">
        <v>135.26049155071701</v>
      </c>
      <c r="N170" s="107">
        <f t="shared" si="15"/>
        <v>-2.7776849336240694E-2</v>
      </c>
      <c r="O170" s="107">
        <f t="shared" si="16"/>
        <v>-3.1493824431440998E-2</v>
      </c>
      <c r="P170" s="107">
        <f t="shared" si="11"/>
        <v>-0.1973573348364781</v>
      </c>
      <c r="Q170" s="124">
        <v>40071</v>
      </c>
      <c r="R170" s="125">
        <v>114.84882711127599</v>
      </c>
      <c r="S170" s="114">
        <f t="shared" si="12"/>
        <v>1.0648173948453188E-3</v>
      </c>
      <c r="T170" s="115">
        <f t="shared" si="13"/>
        <v>-3.9362658497690162E-2</v>
      </c>
      <c r="U170" s="115">
        <f t="shared" si="14"/>
        <v>-0.2700062088265901</v>
      </c>
    </row>
    <row r="171" spans="12:21" x14ac:dyDescent="0.25">
      <c r="L171" s="126">
        <v>40117</v>
      </c>
      <c r="M171" s="108">
        <v>130.63266435622799</v>
      </c>
      <c r="N171" s="107">
        <f t="shared" si="15"/>
        <v>-3.4214182880991317E-2</v>
      </c>
      <c r="O171" s="107">
        <f t="shared" si="16"/>
        <v>-6.7404722544804896E-2</v>
      </c>
      <c r="P171" s="107">
        <f t="shared" ref="P171:P234" si="17">M171/M159-1</f>
        <v>-0.20475697058609132</v>
      </c>
      <c r="Q171" s="124">
        <v>40101</v>
      </c>
      <c r="R171" s="125">
        <v>114.53385521469799</v>
      </c>
      <c r="S171" s="114">
        <f t="shared" si="12"/>
        <v>-2.7424911903787264E-3</v>
      </c>
      <c r="T171" s="115">
        <f t="shared" si="13"/>
        <v>2.1996290757562154E-3</v>
      </c>
      <c r="U171" s="115">
        <f t="shared" si="14"/>
        <v>-0.25973065782523852</v>
      </c>
    </row>
    <row r="172" spans="12:21" x14ac:dyDescent="0.25">
      <c r="L172" s="126">
        <v>40147</v>
      </c>
      <c r="M172" s="108">
        <v>128.683756988456</v>
      </c>
      <c r="N172" s="107">
        <f t="shared" si="15"/>
        <v>-1.4918989652216164E-2</v>
      </c>
      <c r="O172" s="107">
        <f t="shared" si="16"/>
        <v>-7.5048994542094349E-2</v>
      </c>
      <c r="P172" s="107">
        <f t="shared" si="17"/>
        <v>-0.18714893830192159</v>
      </c>
      <c r="Q172" s="124">
        <v>40132</v>
      </c>
      <c r="R172" s="125">
        <v>111.51591029322699</v>
      </c>
      <c r="S172" s="114">
        <f t="shared" si="12"/>
        <v>-2.6349806490087557E-2</v>
      </c>
      <c r="T172" s="115">
        <f t="shared" si="13"/>
        <v>-2.7986117209996331E-2</v>
      </c>
      <c r="U172" s="115">
        <f t="shared" si="14"/>
        <v>-0.26709449658655093</v>
      </c>
    </row>
    <row r="173" spans="12:21" x14ac:dyDescent="0.25">
      <c r="L173" s="126">
        <v>40178</v>
      </c>
      <c r="M173" s="108">
        <v>129.19863579635799</v>
      </c>
      <c r="N173" s="107">
        <f t="shared" si="15"/>
        <v>4.0011173123286614E-3</v>
      </c>
      <c r="O173" s="107">
        <f t="shared" si="16"/>
        <v>-4.4816159433267111E-2</v>
      </c>
      <c r="P173" s="107">
        <f t="shared" si="17"/>
        <v>-0.16798329062261363</v>
      </c>
      <c r="Q173" s="124">
        <v>40162</v>
      </c>
      <c r="R173" s="125">
        <v>108.993466457857</v>
      </c>
      <c r="S173" s="114">
        <f t="shared" si="12"/>
        <v>-2.2619587005453523E-2</v>
      </c>
      <c r="T173" s="115">
        <f t="shared" si="13"/>
        <v>-5.0983199399553203E-2</v>
      </c>
      <c r="U173" s="115">
        <f t="shared" si="14"/>
        <v>-0.26370828646328948</v>
      </c>
    </row>
    <row r="174" spans="12:21" x14ac:dyDescent="0.25">
      <c r="L174" s="126">
        <v>40209</v>
      </c>
      <c r="M174" s="108">
        <v>131.387192004133</v>
      </c>
      <c r="N174" s="107">
        <f t="shared" si="15"/>
        <v>1.6939468395197332E-2</v>
      </c>
      <c r="O174" s="107">
        <f t="shared" si="16"/>
        <v>5.7759493127036432E-3</v>
      </c>
      <c r="P174" s="107">
        <f t="shared" si="17"/>
        <v>-0.13257708495115694</v>
      </c>
      <c r="Q174" s="124">
        <v>40193</v>
      </c>
      <c r="R174" s="125">
        <v>108.06772270160501</v>
      </c>
      <c r="S174" s="114">
        <f t="shared" si="12"/>
        <v>-8.493571095015473E-3</v>
      </c>
      <c r="T174" s="115">
        <f t="shared" si="13"/>
        <v>-5.6456080177969881E-2</v>
      </c>
      <c r="U174" s="115">
        <f t="shared" si="14"/>
        <v>-0.25456168124732781</v>
      </c>
    </row>
    <row r="175" spans="12:21" x14ac:dyDescent="0.25">
      <c r="L175" s="126">
        <v>40237</v>
      </c>
      <c r="M175" s="108">
        <v>132.52315568534999</v>
      </c>
      <c r="N175" s="107">
        <f t="shared" si="15"/>
        <v>8.6459240348271127E-3</v>
      </c>
      <c r="O175" s="107">
        <f t="shared" si="16"/>
        <v>2.9835923248949126E-2</v>
      </c>
      <c r="P175" s="107">
        <f t="shared" si="17"/>
        <v>-0.10984598814447888</v>
      </c>
      <c r="Q175" s="124">
        <v>40224</v>
      </c>
      <c r="R175" s="125">
        <v>109.175296112712</v>
      </c>
      <c r="S175" s="114">
        <f t="shared" si="12"/>
        <v>1.0248882676700877E-2</v>
      </c>
      <c r="T175" s="115">
        <f t="shared" si="13"/>
        <v>-2.0989060434160711E-2</v>
      </c>
      <c r="U175" s="115">
        <f t="shared" si="14"/>
        <v>-0.24071369323872172</v>
      </c>
    </row>
    <row r="176" spans="12:21" x14ac:dyDescent="0.25">
      <c r="L176" s="126">
        <v>40268</v>
      </c>
      <c r="M176" s="108">
        <v>131.74332866194499</v>
      </c>
      <c r="N176" s="107">
        <f t="shared" si="15"/>
        <v>-5.88445860175979E-3</v>
      </c>
      <c r="O176" s="107">
        <f t="shared" si="16"/>
        <v>1.9695973180381854E-2</v>
      </c>
      <c r="P176" s="107">
        <f t="shared" si="17"/>
        <v>-8.650030821274024E-2</v>
      </c>
      <c r="Q176" s="124">
        <v>40252</v>
      </c>
      <c r="R176" s="125">
        <v>111.468935168163</v>
      </c>
      <c r="S176" s="114">
        <f t="shared" si="12"/>
        <v>2.1008773386637314E-2</v>
      </c>
      <c r="T176" s="115">
        <f t="shared" si="13"/>
        <v>2.2712083492299584E-2</v>
      </c>
      <c r="U176" s="115">
        <f t="shared" si="14"/>
        <v>-0.20802201558354949</v>
      </c>
    </row>
    <row r="177" spans="12:21" x14ac:dyDescent="0.25">
      <c r="L177" s="126">
        <v>40298</v>
      </c>
      <c r="M177" s="108">
        <v>129.29009979362201</v>
      </c>
      <c r="N177" s="107">
        <f t="shared" si="15"/>
        <v>-1.8621275879691757E-2</v>
      </c>
      <c r="O177" s="107">
        <f t="shared" si="16"/>
        <v>-1.5961161651472322E-2</v>
      </c>
      <c r="P177" s="107">
        <f t="shared" si="17"/>
        <v>-8.3555200973574162E-2</v>
      </c>
      <c r="Q177" s="124">
        <v>40283</v>
      </c>
      <c r="R177" s="125">
        <v>114.653720971306</v>
      </c>
      <c r="S177" s="114">
        <f t="shared" si="12"/>
        <v>2.8571061509993001E-2</v>
      </c>
      <c r="T177" s="115">
        <f t="shared" si="13"/>
        <v>6.0943250260636628E-2</v>
      </c>
      <c r="U177" s="115">
        <f t="shared" si="14"/>
        <v>-0.1535852142668771</v>
      </c>
    </row>
    <row r="178" spans="12:21" x14ac:dyDescent="0.25">
      <c r="L178" s="126">
        <v>40329</v>
      </c>
      <c r="M178" s="108">
        <v>125.98162641071499</v>
      </c>
      <c r="N178" s="107">
        <f t="shared" si="15"/>
        <v>-2.558953383273832E-2</v>
      </c>
      <c r="O178" s="107">
        <f t="shared" si="16"/>
        <v>-4.9361405867564434E-2</v>
      </c>
      <c r="P178" s="107">
        <f t="shared" si="17"/>
        <v>-9.5047876876971693E-2</v>
      </c>
      <c r="Q178" s="124">
        <v>40313</v>
      </c>
      <c r="R178" s="125">
        <v>117.055049308069</v>
      </c>
      <c r="S178" s="114">
        <f t="shared" si="12"/>
        <v>2.0944181457172029E-2</v>
      </c>
      <c r="T178" s="115">
        <f t="shared" si="13"/>
        <v>7.2175239966576044E-2</v>
      </c>
      <c r="U178" s="115">
        <f t="shared" si="14"/>
        <v>-7.2123776643692072E-2</v>
      </c>
    </row>
    <row r="179" spans="12:21" x14ac:dyDescent="0.25">
      <c r="L179" s="126">
        <v>40359</v>
      </c>
      <c r="M179" s="108">
        <v>124.0965467093</v>
      </c>
      <c r="N179" s="107">
        <f t="shared" si="15"/>
        <v>-1.496313196711252E-2</v>
      </c>
      <c r="O179" s="107">
        <f t="shared" si="16"/>
        <v>-5.8043029808869662E-2</v>
      </c>
      <c r="P179" s="107">
        <f t="shared" si="17"/>
        <v>-0.11143105812517595</v>
      </c>
      <c r="Q179" s="124">
        <v>40344</v>
      </c>
      <c r="R179" s="125">
        <v>118.30156464415801</v>
      </c>
      <c r="S179" s="114">
        <f t="shared" si="12"/>
        <v>1.0648966819093664E-2</v>
      </c>
      <c r="T179" s="115">
        <f t="shared" si="13"/>
        <v>6.1296265777431636E-2</v>
      </c>
      <c r="U179" s="115">
        <f t="shared" si="14"/>
        <v>-1.0482706582470525E-2</v>
      </c>
    </row>
    <row r="180" spans="12:21" x14ac:dyDescent="0.25">
      <c r="L180" s="126">
        <v>40390</v>
      </c>
      <c r="M180" s="108">
        <v>123.937988899993</v>
      </c>
      <c r="N180" s="107">
        <f t="shared" si="15"/>
        <v>-1.2776971923192937E-3</v>
      </c>
      <c r="O180" s="107">
        <f t="shared" si="16"/>
        <v>-4.1396138622928236E-2</v>
      </c>
      <c r="P180" s="107">
        <f t="shared" si="17"/>
        <v>-0.11519845579941024</v>
      </c>
      <c r="Q180" s="124">
        <v>40374</v>
      </c>
      <c r="R180" s="125">
        <v>118.22744317224399</v>
      </c>
      <c r="S180" s="114">
        <f t="shared" si="12"/>
        <v>-6.2654684354312984E-4</v>
      </c>
      <c r="T180" s="115">
        <f t="shared" si="13"/>
        <v>3.116970099760108E-2</v>
      </c>
      <c r="U180" s="115">
        <f t="shared" si="14"/>
        <v>3.4519439441628164E-2</v>
      </c>
    </row>
    <row r="181" spans="12:21" x14ac:dyDescent="0.25">
      <c r="L181" s="126">
        <v>40421</v>
      </c>
      <c r="M181" s="108">
        <v>124.760365586999</v>
      </c>
      <c r="N181" s="107">
        <f t="shared" si="15"/>
        <v>6.635388344647053E-3</v>
      </c>
      <c r="O181" s="107">
        <f t="shared" si="16"/>
        <v>-9.6939598139060834E-3</v>
      </c>
      <c r="P181" s="107">
        <f t="shared" si="17"/>
        <v>-0.10324948313917581</v>
      </c>
      <c r="Q181" s="124">
        <v>40405</v>
      </c>
      <c r="R181" s="125">
        <v>119.56440145547801</v>
      </c>
      <c r="S181" s="114">
        <f t="shared" si="12"/>
        <v>1.1308358257280604E-2</v>
      </c>
      <c r="T181" s="115">
        <f t="shared" si="13"/>
        <v>2.1437367821740105E-2</v>
      </c>
      <c r="U181" s="115">
        <f t="shared" si="14"/>
        <v>4.2167505933550675E-2</v>
      </c>
    </row>
    <row r="182" spans="12:21" x14ac:dyDescent="0.25">
      <c r="L182" s="126">
        <v>40451</v>
      </c>
      <c r="M182" s="108">
        <v>124.278862373321</v>
      </c>
      <c r="N182" s="107">
        <f t="shared" si="15"/>
        <v>-3.8594245168529495E-3</v>
      </c>
      <c r="O182" s="107">
        <f t="shared" si="16"/>
        <v>1.4691437340967894E-3</v>
      </c>
      <c r="P182" s="107">
        <f t="shared" si="17"/>
        <v>-8.1188742192899288E-2</v>
      </c>
      <c r="Q182" s="124">
        <v>40436</v>
      </c>
      <c r="R182" s="125">
        <v>121.68187399710099</v>
      </c>
      <c r="S182" s="114">
        <f t="shared" si="12"/>
        <v>1.7709891203791628E-2</v>
      </c>
      <c r="T182" s="115">
        <f t="shared" si="13"/>
        <v>2.8573665640946544E-2</v>
      </c>
      <c r="U182" s="115">
        <f t="shared" si="14"/>
        <v>5.9496009299289776E-2</v>
      </c>
    </row>
    <row r="183" spans="12:21" x14ac:dyDescent="0.25">
      <c r="L183" s="126">
        <v>40482</v>
      </c>
      <c r="M183" s="108">
        <v>123.20533093173999</v>
      </c>
      <c r="N183" s="107">
        <f t="shared" si="15"/>
        <v>-8.6380855205789864E-3</v>
      </c>
      <c r="O183" s="107">
        <f t="shared" si="16"/>
        <v>-5.9114882753519282E-3</v>
      </c>
      <c r="P183" s="107">
        <f t="shared" si="17"/>
        <v>-5.6856632765554527E-2</v>
      </c>
      <c r="Q183" s="124">
        <v>40466</v>
      </c>
      <c r="R183" s="125">
        <v>123.957819362411</v>
      </c>
      <c r="S183" s="114">
        <f t="shared" si="12"/>
        <v>1.870406240919853E-2</v>
      </c>
      <c r="T183" s="115">
        <f t="shared" si="13"/>
        <v>4.8469086672360051E-2</v>
      </c>
      <c r="U183" s="115">
        <f t="shared" si="14"/>
        <v>8.2281034983476609E-2</v>
      </c>
    </row>
    <row r="184" spans="12:21" x14ac:dyDescent="0.25">
      <c r="L184" s="126">
        <v>40512</v>
      </c>
      <c r="M184" s="108">
        <v>122.460042356315</v>
      </c>
      <c r="N184" s="107">
        <f t="shared" si="15"/>
        <v>-6.0491585046584806E-3</v>
      </c>
      <c r="O184" s="107">
        <f t="shared" si="16"/>
        <v>-1.8437932751005914E-2</v>
      </c>
      <c r="P184" s="107">
        <f t="shared" si="17"/>
        <v>-4.8364415041902364E-2</v>
      </c>
      <c r="Q184" s="124">
        <v>40497</v>
      </c>
      <c r="R184" s="125">
        <v>123.953896217701</v>
      </c>
      <c r="S184" s="114">
        <f t="shared" si="12"/>
        <v>-3.1649029727853772E-5</v>
      </c>
      <c r="T184" s="115">
        <f t="shared" si="13"/>
        <v>3.6712388543654439E-2</v>
      </c>
      <c r="U184" s="115">
        <f t="shared" si="14"/>
        <v>0.11153552790600707</v>
      </c>
    </row>
    <row r="185" spans="12:21" x14ac:dyDescent="0.25">
      <c r="L185" s="126">
        <v>40543</v>
      </c>
      <c r="M185" s="108">
        <v>123.01978251219199</v>
      </c>
      <c r="N185" s="107">
        <f t="shared" si="15"/>
        <v>4.5707983200622415E-3</v>
      </c>
      <c r="O185" s="107">
        <f t="shared" si="16"/>
        <v>-1.0131086148397972E-2</v>
      </c>
      <c r="P185" s="107">
        <f t="shared" si="17"/>
        <v>-4.7824446799152431E-2</v>
      </c>
      <c r="Q185" s="124">
        <v>40527</v>
      </c>
      <c r="R185" s="125">
        <v>124.445244089819</v>
      </c>
      <c r="S185" s="114">
        <f t="shared" si="12"/>
        <v>3.9639566573610452E-3</v>
      </c>
      <c r="T185" s="115">
        <f t="shared" si="13"/>
        <v>2.2709792362203718E-2</v>
      </c>
      <c r="U185" s="115">
        <f t="shared" si="14"/>
        <v>0.1417679254924562</v>
      </c>
    </row>
    <row r="186" spans="12:21" x14ac:dyDescent="0.25">
      <c r="L186" s="126">
        <v>40574</v>
      </c>
      <c r="M186" s="108">
        <v>122.288278127597</v>
      </c>
      <c r="N186" s="107">
        <f t="shared" si="15"/>
        <v>-5.9462337654718755E-3</v>
      </c>
      <c r="O186" s="107">
        <f t="shared" si="16"/>
        <v>-7.4432883480591849E-3</v>
      </c>
      <c r="P186" s="107">
        <f t="shared" si="17"/>
        <v>-6.9252670201291666E-2</v>
      </c>
      <c r="Q186" s="124">
        <v>40558</v>
      </c>
      <c r="R186" s="125">
        <v>125.662413410547</v>
      </c>
      <c r="S186" s="114">
        <f t="shared" si="12"/>
        <v>9.7807620502516901E-3</v>
      </c>
      <c r="T186" s="115">
        <f t="shared" si="13"/>
        <v>1.3751403960667874E-2</v>
      </c>
      <c r="U186" s="115">
        <f t="shared" si="14"/>
        <v>0.162811709815744</v>
      </c>
    </row>
    <row r="187" spans="12:21" x14ac:dyDescent="0.25">
      <c r="L187" s="126">
        <v>40602</v>
      </c>
      <c r="M187" s="108">
        <v>120.85461039665201</v>
      </c>
      <c r="N187" s="107">
        <f t="shared" si="15"/>
        <v>-1.1723672562051202E-2</v>
      </c>
      <c r="O187" s="107">
        <f t="shared" si="16"/>
        <v>-1.3109843249863973E-2</v>
      </c>
      <c r="P187" s="107">
        <f t="shared" si="17"/>
        <v>-8.8049105292984708E-2</v>
      </c>
      <c r="Q187" s="124">
        <v>40589</v>
      </c>
      <c r="R187" s="125">
        <v>127.15624224800101</v>
      </c>
      <c r="S187" s="114">
        <f t="shared" si="12"/>
        <v>1.1887634471682285E-2</v>
      </c>
      <c r="T187" s="115">
        <f t="shared" si="13"/>
        <v>2.5834976777782792E-2</v>
      </c>
      <c r="U187" s="115">
        <f t="shared" si="14"/>
        <v>0.16469793786247733</v>
      </c>
    </row>
    <row r="188" spans="12:21" x14ac:dyDescent="0.25">
      <c r="L188" s="126">
        <v>40633</v>
      </c>
      <c r="M188" s="108">
        <v>119.494241432626</v>
      </c>
      <c r="N188" s="107">
        <f t="shared" si="15"/>
        <v>-1.1256243841763269E-2</v>
      </c>
      <c r="O188" s="107">
        <f t="shared" si="16"/>
        <v>-2.8658326389226052E-2</v>
      </c>
      <c r="P188" s="107">
        <f t="shared" si="17"/>
        <v>-9.2976907094478367E-2</v>
      </c>
      <c r="Q188" s="124">
        <v>40617</v>
      </c>
      <c r="R188" s="125">
        <v>126.766761419613</v>
      </c>
      <c r="S188" s="114">
        <f t="shared" si="12"/>
        <v>-3.0630098963476682E-3</v>
      </c>
      <c r="T188" s="115">
        <f t="shared" si="13"/>
        <v>1.865493010016861E-2</v>
      </c>
      <c r="U188" s="115">
        <f t="shared" si="14"/>
        <v>0.1372384712240371</v>
      </c>
    </row>
    <row r="189" spans="12:21" x14ac:dyDescent="0.25">
      <c r="L189" s="126">
        <v>40663</v>
      </c>
      <c r="M189" s="108">
        <v>120.065913661191</v>
      </c>
      <c r="N189" s="107">
        <f t="shared" si="15"/>
        <v>4.7840985616645071E-3</v>
      </c>
      <c r="O189" s="107">
        <f t="shared" si="16"/>
        <v>-1.8173160178828862E-2</v>
      </c>
      <c r="P189" s="107">
        <f t="shared" si="17"/>
        <v>-7.1344875958445519E-2</v>
      </c>
      <c r="Q189" s="124">
        <v>40648</v>
      </c>
      <c r="R189" s="125">
        <v>125.431598376175</v>
      </c>
      <c r="S189" s="114">
        <f t="shared" si="12"/>
        <v>-1.0532437907902814E-2</v>
      </c>
      <c r="T189" s="115">
        <f t="shared" si="13"/>
        <v>-1.8367865784808535E-3</v>
      </c>
      <c r="U189" s="115">
        <f t="shared" si="14"/>
        <v>9.4003729783583179E-2</v>
      </c>
    </row>
    <row r="190" spans="12:21" x14ac:dyDescent="0.25">
      <c r="L190" s="126">
        <v>40694</v>
      </c>
      <c r="M190" s="108">
        <v>120.897362269564</v>
      </c>
      <c r="N190" s="107">
        <f t="shared" si="15"/>
        <v>6.9249346714608251E-3</v>
      </c>
      <c r="O190" s="107">
        <f t="shared" si="16"/>
        <v>3.5374631362161679E-4</v>
      </c>
      <c r="P190" s="107">
        <f t="shared" si="17"/>
        <v>-4.0357187678905615E-2</v>
      </c>
      <c r="Q190" s="124">
        <v>40678</v>
      </c>
      <c r="R190" s="125">
        <v>124.975348812824</v>
      </c>
      <c r="S190" s="114">
        <f t="shared" si="12"/>
        <v>-3.6374372108588515E-3</v>
      </c>
      <c r="T190" s="115">
        <f t="shared" si="13"/>
        <v>-1.7151288813045285E-2</v>
      </c>
      <c r="U190" s="115">
        <f t="shared" si="14"/>
        <v>6.7663031638303117E-2</v>
      </c>
    </row>
    <row r="191" spans="12:21" x14ac:dyDescent="0.25">
      <c r="L191" s="126">
        <v>40724</v>
      </c>
      <c r="M191" s="108">
        <v>120.84102870114501</v>
      </c>
      <c r="N191" s="107">
        <f t="shared" si="15"/>
        <v>-4.6596193135617359E-4</v>
      </c>
      <c r="O191" s="107">
        <f t="shared" si="16"/>
        <v>1.1270729470912233E-2</v>
      </c>
      <c r="P191" s="107">
        <f t="shared" si="17"/>
        <v>-2.6233751820517126E-2</v>
      </c>
      <c r="Q191" s="124">
        <v>40709</v>
      </c>
      <c r="R191" s="125">
        <v>125.326259433792</v>
      </c>
      <c r="S191" s="114">
        <f t="shared" si="12"/>
        <v>2.8078387002028471E-3</v>
      </c>
      <c r="T191" s="115">
        <f t="shared" si="13"/>
        <v>-1.136340448938955E-2</v>
      </c>
      <c r="U191" s="115">
        <f t="shared" si="14"/>
        <v>5.9379559440010166E-2</v>
      </c>
    </row>
    <row r="192" spans="12:21" x14ac:dyDescent="0.25">
      <c r="L192" s="126">
        <v>40755</v>
      </c>
      <c r="M192" s="108">
        <v>120.598431704699</v>
      </c>
      <c r="N192" s="107">
        <f t="shared" si="15"/>
        <v>-2.0075714271349243E-3</v>
      </c>
      <c r="O192" s="107">
        <f t="shared" si="16"/>
        <v>4.4352141858570171E-3</v>
      </c>
      <c r="P192" s="107">
        <f t="shared" si="17"/>
        <v>-2.6945387971308188E-2</v>
      </c>
      <c r="Q192" s="124">
        <v>40739</v>
      </c>
      <c r="R192" s="125">
        <v>125.26037219751601</v>
      </c>
      <c r="S192" s="114">
        <f t="shared" si="12"/>
        <v>-5.257257064374965E-4</v>
      </c>
      <c r="T192" s="115">
        <f t="shared" si="13"/>
        <v>-1.3650960433867487E-3</v>
      </c>
      <c r="U192" s="115">
        <f t="shared" si="14"/>
        <v>5.9486434253896769E-2</v>
      </c>
    </row>
    <row r="193" spans="12:21" x14ac:dyDescent="0.25">
      <c r="L193" s="126">
        <v>40786</v>
      </c>
      <c r="M193" s="108">
        <v>121.42692032353899</v>
      </c>
      <c r="N193" s="107">
        <f t="shared" si="15"/>
        <v>6.8698125434056845E-3</v>
      </c>
      <c r="O193" s="107">
        <f t="shared" si="16"/>
        <v>4.3802283526603869E-3</v>
      </c>
      <c r="P193" s="107">
        <f t="shared" si="17"/>
        <v>-2.6718784028694542E-2</v>
      </c>
      <c r="Q193" s="124">
        <v>40770</v>
      </c>
      <c r="R193" s="125">
        <v>125.754981031924</v>
      </c>
      <c r="S193" s="114">
        <f t="shared" si="12"/>
        <v>3.9486457347266413E-3</v>
      </c>
      <c r="T193" s="115">
        <f t="shared" si="13"/>
        <v>6.2382880024416387E-3</v>
      </c>
      <c r="U193" s="115">
        <f t="shared" si="14"/>
        <v>5.1776109787587288E-2</v>
      </c>
    </row>
    <row r="194" spans="12:21" x14ac:dyDescent="0.25">
      <c r="L194" s="126">
        <v>40816</v>
      </c>
      <c r="M194" s="108">
        <v>122.953664834062</v>
      </c>
      <c r="N194" s="107">
        <f t="shared" si="15"/>
        <v>1.2573361050869369E-2</v>
      </c>
      <c r="O194" s="107">
        <f t="shared" si="16"/>
        <v>1.7482771833578159E-2</v>
      </c>
      <c r="P194" s="107">
        <f t="shared" si="17"/>
        <v>-1.0663096796607707E-2</v>
      </c>
      <c r="Q194" s="124">
        <v>40801</v>
      </c>
      <c r="R194" s="125">
        <v>127.63410486267099</v>
      </c>
      <c r="S194" s="114">
        <f t="shared" si="12"/>
        <v>1.4942738771277497E-2</v>
      </c>
      <c r="T194" s="115">
        <f t="shared" si="13"/>
        <v>1.841469967511622E-2</v>
      </c>
      <c r="U194" s="115">
        <f t="shared" si="14"/>
        <v>4.8916331332239382E-2</v>
      </c>
    </row>
    <row r="195" spans="12:21" x14ac:dyDescent="0.25">
      <c r="L195" s="126">
        <v>40847</v>
      </c>
      <c r="M195" s="108">
        <v>124.143112371428</v>
      </c>
      <c r="N195" s="107">
        <f t="shared" si="15"/>
        <v>9.6739494424284977E-3</v>
      </c>
      <c r="O195" s="107">
        <f t="shared" si="16"/>
        <v>2.9392427551699907E-2</v>
      </c>
      <c r="P195" s="107">
        <f t="shared" si="17"/>
        <v>7.611532979912905E-3</v>
      </c>
      <c r="Q195" s="124">
        <v>40831</v>
      </c>
      <c r="R195" s="125">
        <v>130.35332514255501</v>
      </c>
      <c r="S195" s="114">
        <f t="shared" si="12"/>
        <v>2.1304809422291848E-2</v>
      </c>
      <c r="T195" s="115">
        <f t="shared" si="13"/>
        <v>4.0658931916697671E-2</v>
      </c>
      <c r="U195" s="115">
        <f t="shared" si="14"/>
        <v>5.159421013567278E-2</v>
      </c>
    </row>
    <row r="196" spans="12:21" x14ac:dyDescent="0.25">
      <c r="L196" s="126">
        <v>40877</v>
      </c>
      <c r="M196" s="108">
        <v>124.17483739969001</v>
      </c>
      <c r="N196" s="107">
        <f t="shared" si="15"/>
        <v>2.5555206129435071E-4</v>
      </c>
      <c r="O196" s="107">
        <f t="shared" si="16"/>
        <v>2.2630213043608904E-2</v>
      </c>
      <c r="P196" s="107">
        <f t="shared" si="17"/>
        <v>1.4002894416658584E-2</v>
      </c>
      <c r="Q196" s="124">
        <v>40862</v>
      </c>
      <c r="R196" s="125">
        <v>132.605643484095</v>
      </c>
      <c r="S196" s="114">
        <f t="shared" si="12"/>
        <v>1.7278564540466057E-2</v>
      </c>
      <c r="T196" s="115">
        <f t="shared" si="13"/>
        <v>5.4476271205765592E-2</v>
      </c>
      <c r="U196" s="115">
        <f t="shared" si="14"/>
        <v>6.9798106637962265E-2</v>
      </c>
    </row>
    <row r="197" spans="12:21" x14ac:dyDescent="0.25">
      <c r="L197" s="126">
        <v>40908</v>
      </c>
      <c r="M197" s="108">
        <v>123.638324921327</v>
      </c>
      <c r="N197" s="107">
        <f t="shared" si="15"/>
        <v>-4.320621549405379E-3</v>
      </c>
      <c r="O197" s="107">
        <f t="shared" si="16"/>
        <v>5.5684398524356027E-3</v>
      </c>
      <c r="P197" s="107">
        <f t="shared" si="17"/>
        <v>5.02799140515231E-3</v>
      </c>
      <c r="Q197" s="124">
        <v>40892</v>
      </c>
      <c r="R197" s="125">
        <v>133.51956382876</v>
      </c>
      <c r="S197" s="114">
        <f t="shared" si="12"/>
        <v>6.8920169658890362E-3</v>
      </c>
      <c r="T197" s="115">
        <f t="shared" si="13"/>
        <v>4.6111961786557965E-2</v>
      </c>
      <c r="U197" s="115">
        <f t="shared" si="14"/>
        <v>7.291817220746144E-2</v>
      </c>
    </row>
    <row r="198" spans="12:21" x14ac:dyDescent="0.25">
      <c r="L198" s="126">
        <v>40939</v>
      </c>
      <c r="M198" s="108">
        <v>122.139618458672</v>
      </c>
      <c r="N198" s="107">
        <f t="shared" si="15"/>
        <v>-1.2121698216217669E-2</v>
      </c>
      <c r="O198" s="107">
        <f t="shared" si="16"/>
        <v>-1.6138582918411748E-2</v>
      </c>
      <c r="P198" s="107">
        <f t="shared" si="17"/>
        <v>-1.2156493754035269E-3</v>
      </c>
      <c r="Q198" s="124">
        <v>40923</v>
      </c>
      <c r="R198" s="125">
        <v>133.74123037774001</v>
      </c>
      <c r="S198" s="114">
        <f t="shared" si="12"/>
        <v>1.6601802958575718E-3</v>
      </c>
      <c r="T198" s="115">
        <f t="shared" si="13"/>
        <v>2.5990171186503819E-2</v>
      </c>
      <c r="U198" s="115">
        <f t="shared" si="14"/>
        <v>6.4289844098401883E-2</v>
      </c>
    </row>
    <row r="199" spans="12:21" x14ac:dyDescent="0.25">
      <c r="L199" s="126">
        <v>40968</v>
      </c>
      <c r="M199" s="108">
        <v>120.362946540309</v>
      </c>
      <c r="N199" s="107">
        <f t="shared" si="15"/>
        <v>-1.4546237664596728E-2</v>
      </c>
      <c r="O199" s="107">
        <f t="shared" si="16"/>
        <v>-3.0697772102663778E-2</v>
      </c>
      <c r="P199" s="107">
        <f t="shared" si="17"/>
        <v>-4.0682259015965005E-3</v>
      </c>
      <c r="Q199" s="124">
        <v>40954</v>
      </c>
      <c r="R199" s="125">
        <v>132.91926770837799</v>
      </c>
      <c r="S199" s="114">
        <f t="shared" si="12"/>
        <v>-6.1459182560267278E-3</v>
      </c>
      <c r="T199" s="115">
        <f t="shared" si="13"/>
        <v>2.3650895696654128E-3</v>
      </c>
      <c r="U199" s="115">
        <f t="shared" si="14"/>
        <v>4.5322395176927044E-2</v>
      </c>
    </row>
    <row r="200" spans="12:21" x14ac:dyDescent="0.25">
      <c r="L200" s="126">
        <v>40999</v>
      </c>
      <c r="M200" s="108">
        <v>120.33572643509299</v>
      </c>
      <c r="N200" s="107">
        <f t="shared" si="15"/>
        <v>-2.2615020650795792E-4</v>
      </c>
      <c r="O200" s="107">
        <f t="shared" si="16"/>
        <v>-2.6711769900922722E-2</v>
      </c>
      <c r="P200" s="107">
        <f t="shared" si="17"/>
        <v>7.0420548503289382E-3</v>
      </c>
      <c r="Q200" s="124">
        <v>40983</v>
      </c>
      <c r="R200" s="125">
        <v>131.43684642605999</v>
      </c>
      <c r="S200" s="114">
        <f t="shared" ref="S200:S263" si="18">R200/R199-1</f>
        <v>-1.1152794533674348E-2</v>
      </c>
      <c r="T200" s="115">
        <f t="shared" si="13"/>
        <v>-1.5598593516760739E-2</v>
      </c>
      <c r="U200" s="115">
        <f t="shared" si="14"/>
        <v>3.683998040297376E-2</v>
      </c>
    </row>
    <row r="201" spans="12:21" x14ac:dyDescent="0.25">
      <c r="L201" s="126">
        <v>41029</v>
      </c>
      <c r="M201" s="108">
        <v>121.040459927966</v>
      </c>
      <c r="N201" s="107">
        <f t="shared" si="15"/>
        <v>5.8563945533924855E-3</v>
      </c>
      <c r="O201" s="107">
        <f t="shared" si="16"/>
        <v>-8.9991973495310296E-3</v>
      </c>
      <c r="P201" s="107">
        <f t="shared" si="17"/>
        <v>8.1167605114389474E-3</v>
      </c>
      <c r="Q201" s="124">
        <v>41014</v>
      </c>
      <c r="R201" s="125">
        <v>130.87621537588501</v>
      </c>
      <c r="S201" s="114">
        <f t="shared" si="18"/>
        <v>-4.2654024759363196E-3</v>
      </c>
      <c r="T201" s="115">
        <f t="shared" si="13"/>
        <v>-2.1422077498188252E-2</v>
      </c>
      <c r="U201" s="115">
        <f t="shared" si="14"/>
        <v>4.3407060662508323E-2</v>
      </c>
    </row>
    <row r="202" spans="12:21" x14ac:dyDescent="0.25">
      <c r="L202" s="126">
        <v>41060</v>
      </c>
      <c r="M202" s="108">
        <v>122.584505157187</v>
      </c>
      <c r="N202" s="107">
        <f t="shared" si="15"/>
        <v>1.2756438881179832E-2</v>
      </c>
      <c r="O202" s="107">
        <f t="shared" si="16"/>
        <v>1.8457163776179231E-2</v>
      </c>
      <c r="P202" s="107">
        <f t="shared" si="17"/>
        <v>1.3955167060313522E-2</v>
      </c>
      <c r="Q202" s="124">
        <v>41044</v>
      </c>
      <c r="R202" s="125">
        <v>130.75041264421199</v>
      </c>
      <c r="S202" s="114">
        <f t="shared" si="18"/>
        <v>-9.6123448643214982E-4</v>
      </c>
      <c r="T202" s="115">
        <f t="shared" ref="T202:T265" si="19">R202/R199-1</f>
        <v>-1.6317085562978062E-2</v>
      </c>
      <c r="U202" s="115">
        <f t="shared" si="14"/>
        <v>4.6209623627754937E-2</v>
      </c>
    </row>
    <row r="203" spans="12:21" x14ac:dyDescent="0.25">
      <c r="L203" s="126">
        <v>41090</v>
      </c>
      <c r="M203" s="108">
        <v>123.23628437753899</v>
      </c>
      <c r="N203" s="107">
        <f t="shared" si="15"/>
        <v>5.3169788426052911E-3</v>
      </c>
      <c r="O203" s="107">
        <f t="shared" si="16"/>
        <v>2.4103880272086098E-2</v>
      </c>
      <c r="P203" s="107">
        <f t="shared" si="17"/>
        <v>1.9821543246853368E-2</v>
      </c>
      <c r="Q203" s="124">
        <v>41075</v>
      </c>
      <c r="R203" s="125">
        <v>131.785709412551</v>
      </c>
      <c r="S203" s="114">
        <f t="shared" si="18"/>
        <v>7.9181147302087584E-3</v>
      </c>
      <c r="T203" s="115">
        <f t="shared" si="19"/>
        <v>2.654225173359448E-3</v>
      </c>
      <c r="U203" s="115">
        <f t="shared" si="14"/>
        <v>5.1541073737794152E-2</v>
      </c>
    </row>
    <row r="204" spans="12:21" x14ac:dyDescent="0.25">
      <c r="L204" s="126">
        <v>41121</v>
      </c>
      <c r="M204" s="108">
        <v>124.330075019408</v>
      </c>
      <c r="N204" s="107">
        <f t="shared" si="15"/>
        <v>8.8755568004479368E-3</v>
      </c>
      <c r="O204" s="107">
        <f t="shared" si="16"/>
        <v>2.7177813876448687E-2</v>
      </c>
      <c r="P204" s="107">
        <f t="shared" si="17"/>
        <v>3.0942718424783688E-2</v>
      </c>
      <c r="Q204" s="124">
        <v>41105</v>
      </c>
      <c r="R204" s="125">
        <v>133.22978676576901</v>
      </c>
      <c r="S204" s="114">
        <f t="shared" si="18"/>
        <v>1.0957768939099166E-2</v>
      </c>
      <c r="T204" s="115">
        <f t="shared" si="19"/>
        <v>1.7983186502791071E-2</v>
      </c>
      <c r="U204" s="115">
        <f t="shared" si="14"/>
        <v>6.3622791697333314E-2</v>
      </c>
    </row>
    <row r="205" spans="12:21" x14ac:dyDescent="0.25">
      <c r="L205" s="126">
        <v>41152</v>
      </c>
      <c r="M205" s="108">
        <v>125.42339110351</v>
      </c>
      <c r="N205" s="107">
        <f t="shared" si="15"/>
        <v>8.7936573989144673E-3</v>
      </c>
      <c r="O205" s="107">
        <f t="shared" si="16"/>
        <v>2.3158603468544259E-2</v>
      </c>
      <c r="P205" s="107">
        <f t="shared" si="17"/>
        <v>3.2912559828763843E-2</v>
      </c>
      <c r="Q205" s="124">
        <v>41136</v>
      </c>
      <c r="R205" s="125">
        <v>135.268467901192</v>
      </c>
      <c r="S205" s="114">
        <f t="shared" si="18"/>
        <v>1.5301992031310441E-2</v>
      </c>
      <c r="T205" s="115">
        <f t="shared" si="19"/>
        <v>3.4554806869131482E-2</v>
      </c>
      <c r="U205" s="115">
        <f t="shared" si="14"/>
        <v>7.5650974547504468E-2</v>
      </c>
    </row>
    <row r="206" spans="12:21" x14ac:dyDescent="0.25">
      <c r="L206" s="126">
        <v>41182</v>
      </c>
      <c r="M206" s="108">
        <v>126.44566682734499</v>
      </c>
      <c r="N206" s="107">
        <f t="shared" si="15"/>
        <v>8.1505986629824001E-3</v>
      </c>
      <c r="O206" s="107">
        <f t="shared" si="16"/>
        <v>2.6042512284563335E-2</v>
      </c>
      <c r="P206" s="107">
        <f t="shared" si="17"/>
        <v>2.8400958995372649E-2</v>
      </c>
      <c r="Q206" s="124">
        <v>41167</v>
      </c>
      <c r="R206" s="125">
        <v>136.965098819665</v>
      </c>
      <c r="S206" s="114">
        <f t="shared" si="18"/>
        <v>1.2542693391872639E-2</v>
      </c>
      <c r="T206" s="115">
        <f t="shared" si="19"/>
        <v>3.9301601290471444E-2</v>
      </c>
      <c r="U206" s="115">
        <f t="shared" si="14"/>
        <v>7.310737178776594E-2</v>
      </c>
    </row>
    <row r="207" spans="12:21" x14ac:dyDescent="0.25">
      <c r="L207" s="126">
        <v>41213</v>
      </c>
      <c r="M207" s="108">
        <v>128.196269393714</v>
      </c>
      <c r="N207" s="107">
        <f t="shared" si="15"/>
        <v>1.38447019205441E-2</v>
      </c>
      <c r="O207" s="107">
        <f t="shared" si="16"/>
        <v>3.1096212028364656E-2</v>
      </c>
      <c r="P207" s="107">
        <f t="shared" si="17"/>
        <v>3.2649068843700446E-2</v>
      </c>
      <c r="Q207" s="124">
        <v>41197</v>
      </c>
      <c r="R207" s="125">
        <v>137.981292101577</v>
      </c>
      <c r="S207" s="114">
        <f t="shared" si="18"/>
        <v>7.4193593161273608E-3</v>
      </c>
      <c r="T207" s="115">
        <f t="shared" si="19"/>
        <v>3.566398664407977E-2</v>
      </c>
      <c r="U207" s="115">
        <f t="shared" si="14"/>
        <v>5.8517624699485182E-2</v>
      </c>
    </row>
    <row r="208" spans="12:21" x14ac:dyDescent="0.25">
      <c r="L208" s="126">
        <v>41243</v>
      </c>
      <c r="M208" s="108">
        <v>129.33539695752401</v>
      </c>
      <c r="N208" s="107">
        <f t="shared" si="15"/>
        <v>8.8858089958261388E-3</v>
      </c>
      <c r="O208" s="107">
        <f t="shared" si="16"/>
        <v>3.1190400925976247E-2</v>
      </c>
      <c r="P208" s="107">
        <f t="shared" si="17"/>
        <v>4.1558818726078695E-2</v>
      </c>
      <c r="Q208" s="124">
        <v>41228</v>
      </c>
      <c r="R208" s="125">
        <v>138.40901785356701</v>
      </c>
      <c r="S208" s="114">
        <f t="shared" si="18"/>
        <v>3.0998822048653452E-3</v>
      </c>
      <c r="T208" s="115">
        <f t="shared" si="19"/>
        <v>2.3217162145054093E-2</v>
      </c>
      <c r="U208" s="115">
        <f t="shared" si="14"/>
        <v>4.3764158274063769E-2</v>
      </c>
    </row>
    <row r="209" spans="12:21" x14ac:dyDescent="0.25">
      <c r="L209" s="126">
        <v>41274</v>
      </c>
      <c r="M209" s="108">
        <v>130.258107736493</v>
      </c>
      <c r="N209" s="107">
        <f t="shared" si="15"/>
        <v>7.1342478600195935E-3</v>
      </c>
      <c r="O209" s="107">
        <f t="shared" si="16"/>
        <v>3.0150822917116571E-2</v>
      </c>
      <c r="P209" s="107">
        <f t="shared" si="17"/>
        <v>5.354151165812282E-2</v>
      </c>
      <c r="Q209" s="124">
        <v>41258</v>
      </c>
      <c r="R209" s="125">
        <v>139.03836545688</v>
      </c>
      <c r="S209" s="114">
        <f t="shared" si="18"/>
        <v>4.5470129986675545E-3</v>
      </c>
      <c r="T209" s="115">
        <f t="shared" si="19"/>
        <v>1.5137189364896164E-2</v>
      </c>
      <c r="U209" s="115">
        <f t="shared" si="14"/>
        <v>4.1333280830649688E-2</v>
      </c>
    </row>
    <row r="210" spans="12:21" x14ac:dyDescent="0.25">
      <c r="L210" s="126">
        <v>41305</v>
      </c>
      <c r="M210" s="108">
        <v>128.95530753743799</v>
      </c>
      <c r="N210" s="107">
        <f t="shared" si="15"/>
        <v>-1.0001682211525198E-2</v>
      </c>
      <c r="O210" s="107">
        <f t="shared" si="16"/>
        <v>5.9209066481711314E-3</v>
      </c>
      <c r="P210" s="107">
        <f t="shared" si="17"/>
        <v>5.58024428500421E-2</v>
      </c>
      <c r="Q210" s="124">
        <v>41289</v>
      </c>
      <c r="R210" s="125">
        <v>138.862198128926</v>
      </c>
      <c r="S210" s="114">
        <f t="shared" si="18"/>
        <v>-1.2670411319575248E-3</v>
      </c>
      <c r="T210" s="115">
        <f t="shared" si="19"/>
        <v>6.3842424862967651E-3</v>
      </c>
      <c r="U210" s="115">
        <f t="shared" si="14"/>
        <v>3.8290119933264144E-2</v>
      </c>
    </row>
    <row r="211" spans="12:21" x14ac:dyDescent="0.25">
      <c r="L211" s="126">
        <v>41333</v>
      </c>
      <c r="M211" s="108">
        <v>127.35978613811901</v>
      </c>
      <c r="N211" s="107">
        <f t="shared" si="15"/>
        <v>-1.2372669491372279E-2</v>
      </c>
      <c r="O211" s="107">
        <f t="shared" si="16"/>
        <v>-1.5275097659876002E-2</v>
      </c>
      <c r="P211" s="107">
        <f t="shared" si="17"/>
        <v>5.8131175739094987E-2</v>
      </c>
      <c r="Q211" s="124">
        <v>41320</v>
      </c>
      <c r="R211" s="125">
        <v>139.52026890504399</v>
      </c>
      <c r="S211" s="114">
        <f t="shared" si="18"/>
        <v>4.7390203020336585E-3</v>
      </c>
      <c r="T211" s="115">
        <f t="shared" si="19"/>
        <v>8.028747466820807E-3</v>
      </c>
      <c r="U211" s="115">
        <f t="shared" ref="U211:U274" si="20">R211/R199-1</f>
        <v>4.9661733099135574E-2</v>
      </c>
    </row>
    <row r="212" spans="12:21" x14ac:dyDescent="0.25">
      <c r="L212" s="126">
        <v>41364</v>
      </c>
      <c r="M212" s="108">
        <v>127.085113394728</v>
      </c>
      <c r="N212" s="107">
        <f t="shared" si="15"/>
        <v>-2.1566677498432441E-3</v>
      </c>
      <c r="O212" s="107">
        <f t="shared" si="16"/>
        <v>-2.4359284783898816E-2</v>
      </c>
      <c r="P212" s="107">
        <f t="shared" si="17"/>
        <v>5.6087972870430214E-2</v>
      </c>
      <c r="Q212" s="124">
        <v>41348</v>
      </c>
      <c r="R212" s="125">
        <v>140.50140065734399</v>
      </c>
      <c r="S212" s="114">
        <f t="shared" si="18"/>
        <v>7.0321807720119534E-3</v>
      </c>
      <c r="T212" s="115">
        <f t="shared" si="19"/>
        <v>1.0522528768634798E-2</v>
      </c>
      <c r="U212" s="115">
        <f t="shared" si="20"/>
        <v>6.8965092192647015E-2</v>
      </c>
    </row>
    <row r="213" spans="12:21" x14ac:dyDescent="0.25">
      <c r="L213" s="126">
        <v>41394</v>
      </c>
      <c r="M213" s="108">
        <v>129.28178028945399</v>
      </c>
      <c r="N213" s="107">
        <f t="shared" si="15"/>
        <v>1.7285005584431579E-2</v>
      </c>
      <c r="O213" s="107">
        <f t="shared" si="16"/>
        <v>2.531673633682896E-3</v>
      </c>
      <c r="P213" s="107">
        <f t="shared" si="17"/>
        <v>6.8087318623810456E-2</v>
      </c>
      <c r="Q213" s="124">
        <v>41379</v>
      </c>
      <c r="R213" s="125">
        <v>142.33768080572401</v>
      </c>
      <c r="S213" s="114">
        <f t="shared" si="18"/>
        <v>1.3069479306176746E-2</v>
      </c>
      <c r="T213" s="115">
        <f t="shared" si="19"/>
        <v>2.5028285045374243E-2</v>
      </c>
      <c r="U213" s="115">
        <f t="shared" si="20"/>
        <v>8.757485381832697E-2</v>
      </c>
    </row>
    <row r="214" spans="12:21" x14ac:dyDescent="0.25">
      <c r="L214" s="126">
        <v>41425</v>
      </c>
      <c r="M214" s="108">
        <v>132.07636970969699</v>
      </c>
      <c r="N214" s="107">
        <f t="shared" si="15"/>
        <v>2.1616266530257278E-2</v>
      </c>
      <c r="O214" s="107">
        <f t="shared" si="16"/>
        <v>3.7033538722049508E-2</v>
      </c>
      <c r="P214" s="107">
        <f t="shared" si="17"/>
        <v>7.7431193610797866E-2</v>
      </c>
      <c r="Q214" s="124">
        <v>41409</v>
      </c>
      <c r="R214" s="125">
        <v>144.773963866701</v>
      </c>
      <c r="S214" s="114">
        <f t="shared" si="18"/>
        <v>1.7116220014166572E-2</v>
      </c>
      <c r="T214" s="115">
        <f t="shared" si="19"/>
        <v>3.7655424569405183E-2</v>
      </c>
      <c r="U214" s="115">
        <f t="shared" si="20"/>
        <v>0.10725435536979</v>
      </c>
    </row>
    <row r="215" spans="12:21" x14ac:dyDescent="0.25">
      <c r="L215" s="126">
        <v>41455</v>
      </c>
      <c r="M215" s="108">
        <v>134.38541834594201</v>
      </c>
      <c r="N215" s="107">
        <f t="shared" si="15"/>
        <v>1.7482677948525538E-2</v>
      </c>
      <c r="O215" s="107">
        <f t="shared" si="16"/>
        <v>5.7444217943443787E-2</v>
      </c>
      <c r="P215" s="107">
        <f t="shared" si="17"/>
        <v>9.04695725347191E-2</v>
      </c>
      <c r="Q215" s="124">
        <v>41440</v>
      </c>
      <c r="R215" s="125">
        <v>147.02450962077299</v>
      </c>
      <c r="S215" s="114">
        <f t="shared" si="18"/>
        <v>1.5545238204185408E-2</v>
      </c>
      <c r="T215" s="115">
        <f t="shared" si="19"/>
        <v>4.6427358965179355E-2</v>
      </c>
      <c r="U215" s="115">
        <f t="shared" si="20"/>
        <v>0.11563317658758732</v>
      </c>
    </row>
    <row r="216" spans="12:21" x14ac:dyDescent="0.25">
      <c r="L216" s="126">
        <v>41486</v>
      </c>
      <c r="M216" s="108">
        <v>135.39552622439501</v>
      </c>
      <c r="N216" s="107">
        <f t="shared" si="15"/>
        <v>7.5164991178784391E-3</v>
      </c>
      <c r="O216" s="107">
        <f t="shared" si="16"/>
        <v>4.729008156642589E-2</v>
      </c>
      <c r="P216" s="107">
        <f t="shared" si="17"/>
        <v>8.9000599438709305E-2</v>
      </c>
      <c r="Q216" s="124">
        <v>41470</v>
      </c>
      <c r="R216" s="125">
        <v>149.89959063512899</v>
      </c>
      <c r="S216" s="114">
        <f t="shared" si="18"/>
        <v>1.9555113781857258E-2</v>
      </c>
      <c r="T216" s="115">
        <f t="shared" si="19"/>
        <v>5.3126549390152045E-2</v>
      </c>
      <c r="U216" s="115">
        <f t="shared" si="20"/>
        <v>0.12512069766100531</v>
      </c>
    </row>
    <row r="217" spans="12:21" x14ac:dyDescent="0.25">
      <c r="L217" s="126">
        <v>41517</v>
      </c>
      <c r="M217" s="108">
        <v>136.173660958732</v>
      </c>
      <c r="N217" s="107">
        <f t="shared" si="15"/>
        <v>5.7471229370411603E-3</v>
      </c>
      <c r="O217" s="107">
        <f t="shared" si="16"/>
        <v>3.1022137101745173E-2</v>
      </c>
      <c r="P217" s="107">
        <f t="shared" si="17"/>
        <v>8.5711841791536125E-2</v>
      </c>
      <c r="Q217" s="124">
        <v>41501</v>
      </c>
      <c r="R217" s="125">
        <v>151.04792591034899</v>
      </c>
      <c r="S217" s="114">
        <f t="shared" si="18"/>
        <v>7.6606965392931325E-3</v>
      </c>
      <c r="T217" s="115">
        <f t="shared" si="19"/>
        <v>4.333625933890084E-2</v>
      </c>
      <c r="U217" s="115">
        <f t="shared" si="20"/>
        <v>0.11665289223711195</v>
      </c>
    </row>
    <row r="218" spans="12:21" x14ac:dyDescent="0.25">
      <c r="L218" s="126">
        <v>41547</v>
      </c>
      <c r="M218" s="108">
        <v>137.00113754618201</v>
      </c>
      <c r="N218" s="107">
        <f t="shared" si="15"/>
        <v>6.0766273126839909E-3</v>
      </c>
      <c r="O218" s="107">
        <f t="shared" si="16"/>
        <v>1.9464308199766744E-2</v>
      </c>
      <c r="P218" s="107">
        <f t="shared" si="17"/>
        <v>8.3478311148850626E-2</v>
      </c>
      <c r="Q218" s="124">
        <v>41532</v>
      </c>
      <c r="R218" s="125">
        <v>153.23009480641599</v>
      </c>
      <c r="S218" s="114">
        <f t="shared" si="18"/>
        <v>1.4446864350604605E-2</v>
      </c>
      <c r="T218" s="115">
        <f t="shared" si="19"/>
        <v>4.2207827808093734E-2</v>
      </c>
      <c r="U218" s="115">
        <f t="shared" si="20"/>
        <v>0.11875285110527534</v>
      </c>
    </row>
    <row r="219" spans="12:21" x14ac:dyDescent="0.25">
      <c r="L219" s="126">
        <v>41578</v>
      </c>
      <c r="M219" s="108">
        <v>137.71599108379101</v>
      </c>
      <c r="N219" s="107">
        <f t="shared" si="15"/>
        <v>5.2178657083634672E-3</v>
      </c>
      <c r="O219" s="107">
        <f t="shared" si="16"/>
        <v>1.7138416047441707E-2</v>
      </c>
      <c r="P219" s="107">
        <f t="shared" si="17"/>
        <v>7.4258960382382222E-2</v>
      </c>
      <c r="Q219" s="124">
        <v>41562</v>
      </c>
      <c r="R219" s="125">
        <v>154.06208409283499</v>
      </c>
      <c r="S219" s="114">
        <f t="shared" si="18"/>
        <v>5.4296728555189855E-3</v>
      </c>
      <c r="T219" s="115">
        <f t="shared" si="19"/>
        <v>2.7768544530838213E-2</v>
      </c>
      <c r="U219" s="115">
        <f t="shared" si="20"/>
        <v>0.11654327732646452</v>
      </c>
    </row>
    <row r="220" spans="12:21" x14ac:dyDescent="0.25">
      <c r="L220" s="126">
        <v>41608</v>
      </c>
      <c r="M220" s="108">
        <v>138.62572300759899</v>
      </c>
      <c r="N220" s="107">
        <f t="shared" si="15"/>
        <v>6.6058554032004668E-3</v>
      </c>
      <c r="O220" s="107">
        <f t="shared" si="16"/>
        <v>1.8006874689299179E-2</v>
      </c>
      <c r="P220" s="107">
        <f t="shared" si="17"/>
        <v>7.1831271783439732E-2</v>
      </c>
      <c r="Q220" s="124">
        <v>41593</v>
      </c>
      <c r="R220" s="125">
        <v>155.28916698330599</v>
      </c>
      <c r="S220" s="114">
        <f t="shared" si="18"/>
        <v>7.9648597362318441E-3</v>
      </c>
      <c r="T220" s="115">
        <f t="shared" si="19"/>
        <v>2.8078777297970259E-2</v>
      </c>
      <c r="U220" s="115">
        <f t="shared" si="20"/>
        <v>0.12195844888949159</v>
      </c>
    </row>
    <row r="221" spans="12:21" x14ac:dyDescent="0.25">
      <c r="L221" s="126">
        <v>41639</v>
      </c>
      <c r="M221" s="108">
        <v>139.87199039512501</v>
      </c>
      <c r="N221" s="107">
        <f t="shared" si="15"/>
        <v>8.9901596939385708E-3</v>
      </c>
      <c r="O221" s="107">
        <f t="shared" si="16"/>
        <v>2.0954956289872095E-2</v>
      </c>
      <c r="P221" s="107">
        <f t="shared" si="17"/>
        <v>7.3806405034537281E-2</v>
      </c>
      <c r="Q221" s="124">
        <v>41623</v>
      </c>
      <c r="R221" s="125">
        <v>154.37913152898599</v>
      </c>
      <c r="S221" s="114">
        <f t="shared" si="18"/>
        <v>-5.8602636101321437E-3</v>
      </c>
      <c r="T221" s="115">
        <f t="shared" si="19"/>
        <v>7.4987666360295524E-3</v>
      </c>
      <c r="U221" s="115">
        <f t="shared" si="20"/>
        <v>0.1103347699873789</v>
      </c>
    </row>
    <row r="222" spans="12:21" x14ac:dyDescent="0.25">
      <c r="L222" s="126">
        <v>41670</v>
      </c>
      <c r="M222" s="108">
        <v>141.888954507081</v>
      </c>
      <c r="N222" s="107">
        <f t="shared" si="15"/>
        <v>1.4420071568712611E-2</v>
      </c>
      <c r="O222" s="107">
        <f t="shared" si="16"/>
        <v>3.0301226389541247E-2</v>
      </c>
      <c r="P222" s="107">
        <f t="shared" si="17"/>
        <v>0.10029557694543234</v>
      </c>
      <c r="Q222" s="124">
        <v>41654</v>
      </c>
      <c r="R222" s="125">
        <v>154.67460089024399</v>
      </c>
      <c r="S222" s="114">
        <f t="shared" si="18"/>
        <v>1.9139203487650303E-3</v>
      </c>
      <c r="T222" s="115">
        <f t="shared" si="19"/>
        <v>3.9757789920582542E-3</v>
      </c>
      <c r="U222" s="115">
        <f t="shared" si="20"/>
        <v>0.11387118290203824</v>
      </c>
    </row>
    <row r="223" spans="12:21" x14ac:dyDescent="0.25">
      <c r="L223" s="126">
        <v>41698</v>
      </c>
      <c r="M223" s="108">
        <v>142.627138578272</v>
      </c>
      <c r="N223" s="107">
        <f t="shared" si="15"/>
        <v>5.2025478216781718E-3</v>
      </c>
      <c r="O223" s="107">
        <f t="shared" si="16"/>
        <v>2.8864885129967321E-2</v>
      </c>
      <c r="P223" s="107">
        <f t="shared" si="17"/>
        <v>0.11987577007703099</v>
      </c>
      <c r="Q223" s="124">
        <v>41685</v>
      </c>
      <c r="R223" s="125">
        <v>154.488041452445</v>
      </c>
      <c r="S223" s="114">
        <f t="shared" si="18"/>
        <v>-1.2061413879540517E-3</v>
      </c>
      <c r="T223" s="115">
        <f t="shared" si="19"/>
        <v>-5.1589273509794475E-3</v>
      </c>
      <c r="U223" s="115">
        <f t="shared" si="20"/>
        <v>0.10728027307335486</v>
      </c>
    </row>
    <row r="224" spans="12:21" x14ac:dyDescent="0.25">
      <c r="L224" s="126">
        <v>41729</v>
      </c>
      <c r="M224" s="108">
        <v>143.09548295567799</v>
      </c>
      <c r="N224" s="107">
        <f t="shared" ref="N224:N287" si="21">M224/M223-1</f>
        <v>3.2836974931595986E-3</v>
      </c>
      <c r="O224" s="107">
        <f t="shared" si="16"/>
        <v>2.3046019088217129E-2</v>
      </c>
      <c r="P224" s="107">
        <f t="shared" si="17"/>
        <v>0.12598147126187453</v>
      </c>
      <c r="Q224" s="124">
        <v>41713</v>
      </c>
      <c r="R224" s="125">
        <v>155.44039382308401</v>
      </c>
      <c r="S224" s="114">
        <f t="shared" si="18"/>
        <v>6.1645701614527759E-3</v>
      </c>
      <c r="T224" s="115">
        <f t="shared" si="19"/>
        <v>6.8743895861258508E-3</v>
      </c>
      <c r="U224" s="115">
        <f t="shared" si="20"/>
        <v>0.10632629351627143</v>
      </c>
    </row>
    <row r="225" spans="12:21" x14ac:dyDescent="0.25">
      <c r="L225" s="126">
        <v>41759</v>
      </c>
      <c r="M225" s="108">
        <v>143.41198552837</v>
      </c>
      <c r="N225" s="107">
        <f t="shared" si="21"/>
        <v>2.2118278379901213E-3</v>
      </c>
      <c r="O225" s="107">
        <f t="shared" si="16"/>
        <v>1.0733964645662342E-2</v>
      </c>
      <c r="P225" s="107">
        <f t="shared" si="17"/>
        <v>0.10929773095079098</v>
      </c>
      <c r="Q225" s="124">
        <v>41744</v>
      </c>
      <c r="R225" s="125">
        <v>155.88852275289599</v>
      </c>
      <c r="S225" s="114">
        <f t="shared" si="18"/>
        <v>2.8829631654305743E-3</v>
      </c>
      <c r="T225" s="115">
        <f t="shared" si="19"/>
        <v>7.8482301274105382E-3</v>
      </c>
      <c r="U225" s="115">
        <f t="shared" si="20"/>
        <v>9.5202070670713512E-2</v>
      </c>
    </row>
    <row r="226" spans="12:21" x14ac:dyDescent="0.25">
      <c r="L226" s="126">
        <v>41790</v>
      </c>
      <c r="M226" s="108">
        <v>145.50832285593199</v>
      </c>
      <c r="N226" s="107">
        <f t="shared" si="21"/>
        <v>1.4617588061684783E-2</v>
      </c>
      <c r="O226" s="107">
        <f t="shared" ref="O226:O289" si="22">M226/M223-1</f>
        <v>2.0200813858989752E-2</v>
      </c>
      <c r="P226" s="107">
        <f t="shared" si="17"/>
        <v>0.10169838235074402</v>
      </c>
      <c r="Q226" s="124">
        <v>41774</v>
      </c>
      <c r="R226" s="125">
        <v>155.935883388235</v>
      </c>
      <c r="S226" s="114">
        <f t="shared" si="18"/>
        <v>3.0381091887110578E-4</v>
      </c>
      <c r="T226" s="115">
        <f t="shared" si="19"/>
        <v>9.3718706132712715E-3</v>
      </c>
      <c r="U226" s="115">
        <f t="shared" si="20"/>
        <v>7.7098942540602122E-2</v>
      </c>
    </row>
    <row r="227" spans="12:21" x14ac:dyDescent="0.25">
      <c r="L227" s="126">
        <v>41820</v>
      </c>
      <c r="M227" s="108">
        <v>147.73204229953899</v>
      </c>
      <c r="N227" s="107">
        <f t="shared" si="21"/>
        <v>1.5282420963704579E-2</v>
      </c>
      <c r="O227" s="107">
        <f t="shared" si="22"/>
        <v>3.240185677487184E-2</v>
      </c>
      <c r="P227" s="107">
        <f t="shared" si="17"/>
        <v>9.9316012986166324E-2</v>
      </c>
      <c r="Q227" s="124">
        <v>41805</v>
      </c>
      <c r="R227" s="125">
        <v>156.140375659835</v>
      </c>
      <c r="S227" s="114">
        <f t="shared" si="18"/>
        <v>1.3113868800223027E-3</v>
      </c>
      <c r="T227" s="115">
        <f t="shared" si="19"/>
        <v>4.503217082347799E-3</v>
      </c>
      <c r="U227" s="115">
        <f t="shared" si="20"/>
        <v>6.200235635932394E-2</v>
      </c>
    </row>
    <row r="228" spans="12:21" x14ac:dyDescent="0.25">
      <c r="L228" s="126">
        <v>41851</v>
      </c>
      <c r="M228" s="108">
        <v>150.22263621672201</v>
      </c>
      <c r="N228" s="107">
        <f t="shared" si="21"/>
        <v>1.6858860667025244E-2</v>
      </c>
      <c r="O228" s="107">
        <f t="shared" si="22"/>
        <v>4.7490108049614399E-2</v>
      </c>
      <c r="P228" s="107">
        <f t="shared" si="17"/>
        <v>0.10950960054436054</v>
      </c>
      <c r="Q228" s="124">
        <v>41835</v>
      </c>
      <c r="R228" s="125">
        <v>156.395746492423</v>
      </c>
      <c r="S228" s="114">
        <f t="shared" si="18"/>
        <v>1.6355208030518487E-3</v>
      </c>
      <c r="T228" s="115">
        <f t="shared" si="19"/>
        <v>3.2537593568131573E-3</v>
      </c>
      <c r="U228" s="115">
        <f t="shared" si="20"/>
        <v>4.3336715128904579E-2</v>
      </c>
    </row>
    <row r="229" spans="12:21" x14ac:dyDescent="0.25">
      <c r="L229" s="126">
        <v>41882</v>
      </c>
      <c r="M229" s="108">
        <v>151.65329770785399</v>
      </c>
      <c r="N229" s="107">
        <f t="shared" si="21"/>
        <v>9.5236079406035845E-3</v>
      </c>
      <c r="O229" s="107">
        <f t="shared" si="22"/>
        <v>4.2231088444378173E-2</v>
      </c>
      <c r="P229" s="107">
        <f t="shared" si="17"/>
        <v>0.11367570380452041</v>
      </c>
      <c r="Q229" s="124">
        <v>41866</v>
      </c>
      <c r="R229" s="125">
        <v>159.74074066540999</v>
      </c>
      <c r="S229" s="114">
        <f t="shared" si="18"/>
        <v>2.1388012449232718E-2</v>
      </c>
      <c r="T229" s="115">
        <f t="shared" si="19"/>
        <v>2.4400139304062485E-2</v>
      </c>
      <c r="U229" s="115">
        <f t="shared" si="20"/>
        <v>5.7550043820002061E-2</v>
      </c>
    </row>
    <row r="230" spans="12:21" x14ac:dyDescent="0.25">
      <c r="L230" s="126">
        <v>41912</v>
      </c>
      <c r="M230" s="108">
        <v>153.047094283685</v>
      </c>
      <c r="N230" s="107">
        <f t="shared" si="21"/>
        <v>9.1906776634427256E-3</v>
      </c>
      <c r="O230" s="107">
        <f t="shared" si="22"/>
        <v>3.5977651844609992E-2</v>
      </c>
      <c r="P230" s="107">
        <f t="shared" si="17"/>
        <v>0.11712279930591096</v>
      </c>
      <c r="Q230" s="124">
        <v>41897</v>
      </c>
      <c r="R230" s="125">
        <v>162.615515577135</v>
      </c>
      <c r="S230" s="114">
        <f t="shared" si="18"/>
        <v>1.7996504208944719E-2</v>
      </c>
      <c r="T230" s="115">
        <f t="shared" si="19"/>
        <v>4.1469990641028298E-2</v>
      </c>
      <c r="U230" s="115">
        <f t="shared" si="20"/>
        <v>6.1250505539242273E-2</v>
      </c>
    </row>
    <row r="231" spans="12:21" x14ac:dyDescent="0.25">
      <c r="L231" s="126">
        <v>41943</v>
      </c>
      <c r="M231" s="108">
        <v>153.74362877271599</v>
      </c>
      <c r="N231" s="107">
        <f t="shared" si="21"/>
        <v>4.5511121415995337E-3</v>
      </c>
      <c r="O231" s="107">
        <f t="shared" si="22"/>
        <v>2.3438495320467823E-2</v>
      </c>
      <c r="P231" s="107">
        <f t="shared" si="17"/>
        <v>0.11638182002533926</v>
      </c>
      <c r="Q231" s="124">
        <v>41927</v>
      </c>
      <c r="R231" s="125">
        <v>165.76400982902999</v>
      </c>
      <c r="S231" s="114">
        <f t="shared" si="18"/>
        <v>1.9361585767020628E-2</v>
      </c>
      <c r="T231" s="115">
        <f t="shared" si="19"/>
        <v>5.9901011035877971E-2</v>
      </c>
      <c r="U231" s="115">
        <f t="shared" si="20"/>
        <v>7.5955909626301166E-2</v>
      </c>
    </row>
    <row r="232" spans="12:21" x14ac:dyDescent="0.25">
      <c r="L232" s="126">
        <v>41973</v>
      </c>
      <c r="M232" s="108">
        <v>155.06530188669299</v>
      </c>
      <c r="N232" s="107">
        <f t="shared" si="21"/>
        <v>8.5966041294034401E-3</v>
      </c>
      <c r="O232" s="107">
        <f t="shared" si="22"/>
        <v>2.2498714043211354E-2</v>
      </c>
      <c r="P232" s="107">
        <f t="shared" si="17"/>
        <v>0.11858967096743545</v>
      </c>
      <c r="Q232" s="124">
        <v>41958</v>
      </c>
      <c r="R232" s="125">
        <v>166.96348043090299</v>
      </c>
      <c r="S232" s="114">
        <f t="shared" si="18"/>
        <v>7.2360134332545289E-3</v>
      </c>
      <c r="T232" s="115">
        <f t="shared" si="19"/>
        <v>4.5215389232616809E-2</v>
      </c>
      <c r="U232" s="115">
        <f t="shared" si="20"/>
        <v>7.5177899877922671E-2</v>
      </c>
    </row>
    <row r="233" spans="12:21" x14ac:dyDescent="0.25">
      <c r="L233" s="126">
        <v>42004</v>
      </c>
      <c r="M233" s="108">
        <v>155.92956697370701</v>
      </c>
      <c r="N233" s="107">
        <f t="shared" si="21"/>
        <v>5.5735556342935144E-3</v>
      </c>
      <c r="O233" s="107">
        <f t="shared" si="22"/>
        <v>1.8833893603227292E-2</v>
      </c>
      <c r="P233" s="107">
        <f t="shared" si="17"/>
        <v>0.11480194521591414</v>
      </c>
      <c r="Q233" s="124">
        <v>41988</v>
      </c>
      <c r="R233" s="125">
        <v>169.75146692684601</v>
      </c>
      <c r="S233" s="114">
        <f t="shared" si="18"/>
        <v>1.669818147506108E-2</v>
      </c>
      <c r="T233" s="115">
        <f t="shared" si="19"/>
        <v>4.3882352335107511E-2</v>
      </c>
      <c r="U233" s="115">
        <f t="shared" si="20"/>
        <v>9.9575216194124794E-2</v>
      </c>
    </row>
    <row r="234" spans="12:21" x14ac:dyDescent="0.25">
      <c r="L234" s="126">
        <v>42035</v>
      </c>
      <c r="M234" s="108">
        <v>157.288150243367</v>
      </c>
      <c r="N234" s="107">
        <f t="shared" si="21"/>
        <v>8.7128008884234109E-3</v>
      </c>
      <c r="O234" s="107">
        <f t="shared" si="22"/>
        <v>2.3054753546184248E-2</v>
      </c>
      <c r="P234" s="107">
        <f t="shared" si="17"/>
        <v>0.10852991192853922</v>
      </c>
      <c r="Q234" s="124">
        <v>42019</v>
      </c>
      <c r="R234" s="125">
        <v>172.32540673021001</v>
      </c>
      <c r="S234" s="114">
        <f t="shared" si="18"/>
        <v>1.5162990046343694E-2</v>
      </c>
      <c r="T234" s="115">
        <f t="shared" si="19"/>
        <v>3.9582759297072334E-2</v>
      </c>
      <c r="U234" s="115">
        <f t="shared" si="20"/>
        <v>0.11411573547547671</v>
      </c>
    </row>
    <row r="235" spans="12:21" x14ac:dyDescent="0.25">
      <c r="L235" s="126">
        <v>42063</v>
      </c>
      <c r="M235" s="108">
        <v>157.57012671020499</v>
      </c>
      <c r="N235" s="107">
        <f t="shared" si="21"/>
        <v>1.792738145891537E-3</v>
      </c>
      <c r="O235" s="107">
        <f t="shared" si="22"/>
        <v>1.6153354703054568E-2</v>
      </c>
      <c r="P235" s="107">
        <f t="shared" ref="P235:P298" si="23">M235/M223-1</f>
        <v>0.104769599116177</v>
      </c>
      <c r="Q235" s="124">
        <v>42050</v>
      </c>
      <c r="R235" s="125">
        <v>174.916679806697</v>
      </c>
      <c r="S235" s="114">
        <f t="shared" si="18"/>
        <v>1.5037092473217495E-2</v>
      </c>
      <c r="T235" s="115">
        <f t="shared" si="19"/>
        <v>4.7634365043590421E-2</v>
      </c>
      <c r="U235" s="115">
        <f t="shared" si="20"/>
        <v>0.13223443162453719</v>
      </c>
    </row>
    <row r="236" spans="12:21" x14ac:dyDescent="0.25">
      <c r="L236" s="126">
        <v>42094</v>
      </c>
      <c r="M236" s="108">
        <v>158.41687157002701</v>
      </c>
      <c r="N236" s="107">
        <f t="shared" si="21"/>
        <v>5.3737651768175354E-3</v>
      </c>
      <c r="O236" s="107">
        <f t="shared" si="22"/>
        <v>1.5951462218447787E-2</v>
      </c>
      <c r="P236" s="107">
        <f t="shared" si="23"/>
        <v>0.1070710849698493</v>
      </c>
      <c r="Q236" s="124">
        <v>42078</v>
      </c>
      <c r="R236" s="125">
        <v>174.599742983813</v>
      </c>
      <c r="S236" s="114">
        <f t="shared" si="18"/>
        <v>-1.8119302472140442E-3</v>
      </c>
      <c r="T236" s="115">
        <f t="shared" si="19"/>
        <v>2.8561025979565446E-2</v>
      </c>
      <c r="U236" s="115">
        <f t="shared" si="20"/>
        <v>0.12325849600288197</v>
      </c>
    </row>
    <row r="237" spans="12:21" x14ac:dyDescent="0.25">
      <c r="L237" s="126">
        <v>42124</v>
      </c>
      <c r="M237" s="108">
        <v>159.34923371393799</v>
      </c>
      <c r="N237" s="107">
        <f t="shared" si="21"/>
        <v>5.8854977671922715E-3</v>
      </c>
      <c r="O237" s="107">
        <f t="shared" si="22"/>
        <v>1.3103869982461713E-2</v>
      </c>
      <c r="P237" s="107">
        <f t="shared" si="23"/>
        <v>0.11112912304261524</v>
      </c>
      <c r="Q237" s="124">
        <v>42109</v>
      </c>
      <c r="R237" s="125">
        <v>175.79841861987001</v>
      </c>
      <c r="S237" s="114">
        <f t="shared" si="18"/>
        <v>6.8652772081578828E-3</v>
      </c>
      <c r="T237" s="115">
        <f t="shared" si="19"/>
        <v>2.015380062382377E-2</v>
      </c>
      <c r="U237" s="115">
        <f t="shared" si="20"/>
        <v>0.12771880517806844</v>
      </c>
    </row>
    <row r="238" spans="12:21" x14ac:dyDescent="0.25">
      <c r="L238" s="126">
        <v>42155</v>
      </c>
      <c r="M238" s="108">
        <v>161.817574136774</v>
      </c>
      <c r="N238" s="107">
        <f t="shared" si="21"/>
        <v>1.5490130484512754E-2</v>
      </c>
      <c r="O238" s="107">
        <f t="shared" si="22"/>
        <v>2.6955918074373919E-2</v>
      </c>
      <c r="P238" s="107">
        <f t="shared" si="23"/>
        <v>0.11208466265527517</v>
      </c>
      <c r="Q238" s="124">
        <v>42139</v>
      </c>
      <c r="R238" s="125">
        <v>176.93595176455</v>
      </c>
      <c r="S238" s="114">
        <f t="shared" si="18"/>
        <v>6.4706676750017067E-3</v>
      </c>
      <c r="T238" s="115">
        <f t="shared" si="19"/>
        <v>1.1544193270101699E-2</v>
      </c>
      <c r="U238" s="115">
        <f t="shared" si="20"/>
        <v>0.13467117330544709</v>
      </c>
    </row>
    <row r="239" spans="12:21" x14ac:dyDescent="0.25">
      <c r="L239" s="126">
        <v>42185</v>
      </c>
      <c r="M239" s="108">
        <v>164.169630463836</v>
      </c>
      <c r="N239" s="107">
        <f t="shared" si="21"/>
        <v>1.4535234133926433E-2</v>
      </c>
      <c r="O239" s="107">
        <f t="shared" si="22"/>
        <v>3.6314054410966135E-2</v>
      </c>
      <c r="P239" s="107">
        <f t="shared" si="23"/>
        <v>0.11126623519472134</v>
      </c>
      <c r="Q239" s="124">
        <v>42170</v>
      </c>
      <c r="R239" s="125">
        <v>179.24144568711699</v>
      </c>
      <c r="S239" s="114">
        <f t="shared" si="18"/>
        <v>1.3030104394130992E-2</v>
      </c>
      <c r="T239" s="115">
        <f t="shared" si="19"/>
        <v>2.6584819794003511E-2</v>
      </c>
      <c r="U239" s="115">
        <f t="shared" si="20"/>
        <v>0.14795064972566507</v>
      </c>
    </row>
    <row r="240" spans="12:21" x14ac:dyDescent="0.25">
      <c r="L240" s="126">
        <v>42216</v>
      </c>
      <c r="M240" s="108">
        <v>166.55435965296499</v>
      </c>
      <c r="N240" s="107">
        <f t="shared" si="21"/>
        <v>1.4526006925832169E-2</v>
      </c>
      <c r="O240" s="107">
        <f t="shared" si="22"/>
        <v>4.5215943441319295E-2</v>
      </c>
      <c r="P240" s="107">
        <f t="shared" si="23"/>
        <v>0.10871679426981729</v>
      </c>
      <c r="Q240" s="124">
        <v>42200</v>
      </c>
      <c r="R240" s="125">
        <v>179.31993200083701</v>
      </c>
      <c r="S240" s="114">
        <f t="shared" si="18"/>
        <v>4.3788038764769333E-4</v>
      </c>
      <c r="T240" s="115">
        <f t="shared" si="19"/>
        <v>2.0031541856935675E-2</v>
      </c>
      <c r="U240" s="115">
        <f t="shared" si="20"/>
        <v>0.14657806252758054</v>
      </c>
    </row>
    <row r="241" spans="12:21" x14ac:dyDescent="0.25">
      <c r="L241" s="126">
        <v>42247</v>
      </c>
      <c r="M241" s="108">
        <v>167.58366153274901</v>
      </c>
      <c r="N241" s="107">
        <f t="shared" si="21"/>
        <v>6.1799756063347644E-3</v>
      </c>
      <c r="O241" s="107">
        <f t="shared" si="22"/>
        <v>3.5633258171954285E-2</v>
      </c>
      <c r="P241" s="107">
        <f t="shared" si="23"/>
        <v>0.10504462524503344</v>
      </c>
      <c r="Q241" s="124">
        <v>42231</v>
      </c>
      <c r="R241" s="125">
        <v>179.190717831043</v>
      </c>
      <c r="S241" s="114">
        <f t="shared" si="18"/>
        <v>-7.2057895824662044E-4</v>
      </c>
      <c r="T241" s="115">
        <f t="shared" si="19"/>
        <v>1.2743402592896746E-2</v>
      </c>
      <c r="U241" s="115">
        <f t="shared" si="20"/>
        <v>0.1217596530766849</v>
      </c>
    </row>
    <row r="242" spans="12:21" x14ac:dyDescent="0.25">
      <c r="L242" s="126">
        <v>42277</v>
      </c>
      <c r="M242" s="108">
        <v>167.29690433699901</v>
      </c>
      <c r="N242" s="107">
        <f t="shared" si="21"/>
        <v>-1.7111285976644242E-3</v>
      </c>
      <c r="O242" s="107">
        <f t="shared" si="22"/>
        <v>1.9049040095463265E-2</v>
      </c>
      <c r="P242" s="107">
        <f t="shared" si="23"/>
        <v>9.3107354438894729E-2</v>
      </c>
      <c r="Q242" s="124">
        <v>42262</v>
      </c>
      <c r="R242" s="125">
        <v>179.710876996552</v>
      </c>
      <c r="S242" s="114">
        <f t="shared" si="18"/>
        <v>2.9028242746338417E-3</v>
      </c>
      <c r="T242" s="115">
        <f t="shared" si="19"/>
        <v>2.6189886364476056E-3</v>
      </c>
      <c r="U242" s="115">
        <f t="shared" si="20"/>
        <v>0.10512749265495525</v>
      </c>
    </row>
    <row r="243" spans="12:21" x14ac:dyDescent="0.25">
      <c r="L243" s="126">
        <v>42308</v>
      </c>
      <c r="M243" s="108">
        <v>165.91051183176</v>
      </c>
      <c r="N243" s="107">
        <f t="shared" si="21"/>
        <v>-8.2870182848469032E-3</v>
      </c>
      <c r="O243" s="107">
        <f t="shared" si="22"/>
        <v>-3.8656917930368628E-3</v>
      </c>
      <c r="P243" s="107">
        <f t="shared" si="23"/>
        <v>7.9137478126203753E-2</v>
      </c>
      <c r="Q243" s="124">
        <v>42292</v>
      </c>
      <c r="R243" s="125">
        <v>179.34418452701601</v>
      </c>
      <c r="S243" s="114">
        <f t="shared" si="18"/>
        <v>-2.0404578490984537E-3</v>
      </c>
      <c r="T243" s="115">
        <f t="shared" si="19"/>
        <v>1.3524724166691371E-4</v>
      </c>
      <c r="U243" s="115">
        <f t="shared" si="20"/>
        <v>8.1924747790504737E-2</v>
      </c>
    </row>
    <row r="244" spans="12:21" x14ac:dyDescent="0.25">
      <c r="L244" s="126">
        <v>42338</v>
      </c>
      <c r="M244" s="108">
        <v>165.96823468916401</v>
      </c>
      <c r="N244" s="107">
        <f t="shared" si="21"/>
        <v>3.4791561286073858E-4</v>
      </c>
      <c r="O244" s="107">
        <f t="shared" si="22"/>
        <v>-9.6395246935770951E-3</v>
      </c>
      <c r="P244" s="107">
        <f t="shared" si="23"/>
        <v>7.0311879381228959E-2</v>
      </c>
      <c r="Q244" s="124">
        <v>42323</v>
      </c>
      <c r="R244" s="125">
        <v>180.01865110667899</v>
      </c>
      <c r="S244" s="114">
        <f t="shared" si="18"/>
        <v>3.7607385008984195E-3</v>
      </c>
      <c r="T244" s="115">
        <f t="shared" si="19"/>
        <v>4.6204026952816335E-3</v>
      </c>
      <c r="U244" s="115">
        <f t="shared" si="20"/>
        <v>7.8191773686574706E-2</v>
      </c>
    </row>
    <row r="245" spans="12:21" x14ac:dyDescent="0.25">
      <c r="L245" s="126">
        <v>42369</v>
      </c>
      <c r="M245" s="108">
        <v>167.69911305411901</v>
      </c>
      <c r="N245" s="107">
        <f t="shared" si="21"/>
        <v>1.0428973762338867E-2</v>
      </c>
      <c r="O245" s="107">
        <f t="shared" si="22"/>
        <v>2.4041611452045863E-3</v>
      </c>
      <c r="P245" s="107">
        <f t="shared" si="23"/>
        <v>7.5479886905583493E-2</v>
      </c>
      <c r="Q245" s="124">
        <v>42353</v>
      </c>
      <c r="R245" s="125">
        <v>180.158993125259</v>
      </c>
      <c r="S245" s="114">
        <f t="shared" si="18"/>
        <v>7.7959710128516768E-4</v>
      </c>
      <c r="T245" s="115">
        <f t="shared" si="19"/>
        <v>2.493539268163536E-3</v>
      </c>
      <c r="U245" s="115">
        <f t="shared" si="20"/>
        <v>6.1310375614592516E-2</v>
      </c>
    </row>
    <row r="246" spans="12:21" x14ac:dyDescent="0.25">
      <c r="L246" s="126">
        <v>42400</v>
      </c>
      <c r="M246" s="108">
        <v>171.40584655516599</v>
      </c>
      <c r="N246" s="107">
        <f t="shared" si="21"/>
        <v>2.2103477075938738E-2</v>
      </c>
      <c r="O246" s="107">
        <f t="shared" si="22"/>
        <v>3.3122281781509333E-2</v>
      </c>
      <c r="P246" s="107">
        <f t="shared" si="23"/>
        <v>8.9756897070472963E-2</v>
      </c>
      <c r="Q246" s="124">
        <v>42384</v>
      </c>
      <c r="R246" s="125">
        <v>182.20078144998399</v>
      </c>
      <c r="S246" s="114">
        <f t="shared" si="18"/>
        <v>1.1333257859103441E-2</v>
      </c>
      <c r="T246" s="115">
        <f t="shared" si="19"/>
        <v>1.5928015343802171E-2</v>
      </c>
      <c r="U246" s="115">
        <f t="shared" si="20"/>
        <v>5.7306551060313016E-2</v>
      </c>
    </row>
    <row r="247" spans="12:21" x14ac:dyDescent="0.25">
      <c r="L247" s="126">
        <v>42429</v>
      </c>
      <c r="M247" s="108">
        <v>172.92370644758199</v>
      </c>
      <c r="N247" s="107">
        <f t="shared" si="21"/>
        <v>8.8553565874283091E-3</v>
      </c>
      <c r="O247" s="107">
        <f t="shared" si="22"/>
        <v>4.1908451767560528E-2</v>
      </c>
      <c r="P247" s="107">
        <f t="shared" si="23"/>
        <v>9.743966104447277E-2</v>
      </c>
      <c r="Q247" s="124">
        <v>42415</v>
      </c>
      <c r="R247" s="125">
        <v>182.05410041294999</v>
      </c>
      <c r="S247" s="114">
        <f t="shared" si="18"/>
        <v>-8.0505163516142453E-4</v>
      </c>
      <c r="T247" s="115">
        <f t="shared" si="19"/>
        <v>1.1306880113576723E-2</v>
      </c>
      <c r="U247" s="115">
        <f t="shared" si="20"/>
        <v>4.0804688347278573E-2</v>
      </c>
    </row>
    <row r="248" spans="12:21" x14ac:dyDescent="0.25">
      <c r="L248" s="126">
        <v>42460</v>
      </c>
      <c r="M248" s="108">
        <v>172.760333600195</v>
      </c>
      <c r="N248" s="107">
        <f t="shared" si="21"/>
        <v>-9.4476836486567795E-4</v>
      </c>
      <c r="O248" s="107">
        <f t="shared" si="22"/>
        <v>3.0180365619719485E-2</v>
      </c>
      <c r="P248" s="107">
        <f t="shared" si="23"/>
        <v>9.0542515377395105E-2</v>
      </c>
      <c r="Q248" s="124">
        <v>42444</v>
      </c>
      <c r="R248" s="125">
        <v>182.27979980941501</v>
      </c>
      <c r="S248" s="114">
        <f t="shared" si="18"/>
        <v>1.2397380556277149E-3</v>
      </c>
      <c r="T248" s="115">
        <f t="shared" si="19"/>
        <v>1.1771861328518263E-2</v>
      </c>
      <c r="U248" s="115">
        <f t="shared" si="20"/>
        <v>4.3986644506767814E-2</v>
      </c>
    </row>
    <row r="249" spans="12:21" x14ac:dyDescent="0.25">
      <c r="L249" s="126">
        <v>42490</v>
      </c>
      <c r="M249" s="108">
        <v>171.224929521874</v>
      </c>
      <c r="N249" s="107">
        <f t="shared" si="21"/>
        <v>-8.8874803974056116E-3</v>
      </c>
      <c r="O249" s="107">
        <f t="shared" si="22"/>
        <v>-1.0554892783879444E-3</v>
      </c>
      <c r="P249" s="107">
        <f t="shared" si="23"/>
        <v>7.4526218489730178E-2</v>
      </c>
      <c r="Q249" s="124">
        <v>42475</v>
      </c>
      <c r="R249" s="125">
        <v>181.76596625413899</v>
      </c>
      <c r="S249" s="114">
        <f t="shared" si="18"/>
        <v>-2.8189275817357418E-3</v>
      </c>
      <c r="T249" s="115">
        <f t="shared" si="19"/>
        <v>-2.3864617505187091E-3</v>
      </c>
      <c r="U249" s="115">
        <f t="shared" si="20"/>
        <v>3.3945399970705337E-2</v>
      </c>
    </row>
    <row r="250" spans="12:21" x14ac:dyDescent="0.25">
      <c r="L250" s="126">
        <v>42521</v>
      </c>
      <c r="M250" s="108">
        <v>172.644544282727</v>
      </c>
      <c r="N250" s="107">
        <f t="shared" si="21"/>
        <v>8.2909349988760095E-3</v>
      </c>
      <c r="O250" s="107">
        <f t="shared" si="22"/>
        <v>-1.614366072702822E-3</v>
      </c>
      <c r="P250" s="107">
        <f t="shared" si="23"/>
        <v>6.6908493738768282E-2</v>
      </c>
      <c r="Q250" s="124">
        <v>42505</v>
      </c>
      <c r="R250" s="125">
        <v>183.53371533672501</v>
      </c>
      <c r="S250" s="114">
        <f t="shared" si="18"/>
        <v>9.7254129527990507E-3</v>
      </c>
      <c r="T250" s="115">
        <f t="shared" si="19"/>
        <v>8.1273364369098822E-3</v>
      </c>
      <c r="U250" s="115">
        <f t="shared" si="20"/>
        <v>3.7288993595573583E-2</v>
      </c>
    </row>
    <row r="251" spans="12:21" x14ac:dyDescent="0.25">
      <c r="L251" s="126">
        <v>42551</v>
      </c>
      <c r="M251" s="108">
        <v>175.26469490982799</v>
      </c>
      <c r="N251" s="107">
        <f t="shared" si="21"/>
        <v>1.5176561981652847E-2</v>
      </c>
      <c r="O251" s="107">
        <f t="shared" si="22"/>
        <v>1.4496159259732799E-2</v>
      </c>
      <c r="P251" s="107">
        <f t="shared" si="23"/>
        <v>6.7582928795323571E-2</v>
      </c>
      <c r="Q251" s="124">
        <v>42536</v>
      </c>
      <c r="R251" s="125">
        <v>185.367115563856</v>
      </c>
      <c r="S251" s="114">
        <f t="shared" si="18"/>
        <v>9.9894464827201546E-3</v>
      </c>
      <c r="T251" s="115">
        <f t="shared" si="19"/>
        <v>1.6937234721943861E-2</v>
      </c>
      <c r="U251" s="115">
        <f t="shared" si="20"/>
        <v>3.4175521477504356E-2</v>
      </c>
    </row>
    <row r="252" spans="12:21" x14ac:dyDescent="0.25">
      <c r="L252" s="126">
        <v>42582</v>
      </c>
      <c r="M252" s="108">
        <v>179.88126618718201</v>
      </c>
      <c r="N252" s="107">
        <f t="shared" si="21"/>
        <v>2.6340566077664329E-2</v>
      </c>
      <c r="O252" s="107">
        <f t="shared" si="22"/>
        <v>5.0555352479804361E-2</v>
      </c>
      <c r="P252" s="107">
        <f t="shared" si="23"/>
        <v>8.0015356920017933E-2</v>
      </c>
      <c r="Q252" s="124">
        <v>42566</v>
      </c>
      <c r="R252" s="125">
        <v>188.12399084262299</v>
      </c>
      <c r="S252" s="114">
        <f t="shared" si="18"/>
        <v>1.4872515388616891E-2</v>
      </c>
      <c r="T252" s="115">
        <f t="shared" si="19"/>
        <v>3.4979180753752503E-2</v>
      </c>
      <c r="U252" s="115">
        <f t="shared" si="20"/>
        <v>4.9096933863129522E-2</v>
      </c>
    </row>
    <row r="253" spans="12:21" x14ac:dyDescent="0.25">
      <c r="L253" s="126">
        <v>42613</v>
      </c>
      <c r="M253" s="108">
        <v>182.37574641776399</v>
      </c>
      <c r="N253" s="107">
        <f t="shared" si="21"/>
        <v>1.3867370868883455E-2</v>
      </c>
      <c r="O253" s="107">
        <f t="shared" si="22"/>
        <v>5.63655351836716E-2</v>
      </c>
      <c r="P253" s="107">
        <f t="shared" si="23"/>
        <v>8.8266867722808007E-2</v>
      </c>
      <c r="Q253" s="124">
        <v>42597</v>
      </c>
      <c r="R253" s="125">
        <v>189.94941546598699</v>
      </c>
      <c r="S253" s="114">
        <f t="shared" si="18"/>
        <v>9.7033058632647329E-3</v>
      </c>
      <c r="T253" s="115">
        <f t="shared" si="19"/>
        <v>3.4956520754190867E-2</v>
      </c>
      <c r="U253" s="115">
        <f t="shared" si="20"/>
        <v>6.0040485161113377E-2</v>
      </c>
    </row>
    <row r="254" spans="12:21" x14ac:dyDescent="0.25">
      <c r="L254" s="126">
        <v>42643</v>
      </c>
      <c r="M254" s="108">
        <v>183.697086066868</v>
      </c>
      <c r="N254" s="107">
        <f t="shared" si="21"/>
        <v>7.2451500545320791E-3</v>
      </c>
      <c r="O254" s="107">
        <f t="shared" si="22"/>
        <v>4.8112320404165798E-2</v>
      </c>
      <c r="P254" s="107">
        <f t="shared" si="23"/>
        <v>9.803039569000549E-2</v>
      </c>
      <c r="Q254" s="124">
        <v>42628</v>
      </c>
      <c r="R254" s="125">
        <v>191.009867923928</v>
      </c>
      <c r="S254" s="114">
        <f t="shared" si="18"/>
        <v>5.5828150633656648E-3</v>
      </c>
      <c r="T254" s="115">
        <f t="shared" si="19"/>
        <v>3.044095681646497E-2</v>
      </c>
      <c r="U254" s="115">
        <f t="shared" si="20"/>
        <v>6.2873161136444589E-2</v>
      </c>
    </row>
    <row r="255" spans="12:21" x14ac:dyDescent="0.25">
      <c r="L255" s="126">
        <v>42674</v>
      </c>
      <c r="M255" s="108">
        <v>182.49828090267701</v>
      </c>
      <c r="N255" s="107">
        <f t="shared" si="21"/>
        <v>-6.5259890064592874E-3</v>
      </c>
      <c r="O255" s="107">
        <f t="shared" si="22"/>
        <v>1.4548567346483798E-2</v>
      </c>
      <c r="P255" s="107">
        <f t="shared" si="23"/>
        <v>9.9980217574988206E-2</v>
      </c>
      <c r="Q255" s="124">
        <v>42658</v>
      </c>
      <c r="R255" s="125">
        <v>191.870950312231</v>
      </c>
      <c r="S255" s="114">
        <f t="shared" si="18"/>
        <v>4.5080518491638077E-3</v>
      </c>
      <c r="T255" s="115">
        <f t="shared" si="19"/>
        <v>1.9917499372754444E-2</v>
      </c>
      <c r="U255" s="115">
        <f t="shared" si="20"/>
        <v>6.9847627444691307E-2</v>
      </c>
    </row>
    <row r="256" spans="12:21" x14ac:dyDescent="0.25">
      <c r="L256" s="126">
        <v>42704</v>
      </c>
      <c r="M256" s="108">
        <v>182.19805010579199</v>
      </c>
      <c r="N256" s="107">
        <f t="shared" si="21"/>
        <v>-1.6451157534197458E-3</v>
      </c>
      <c r="O256" s="107">
        <f t="shared" si="22"/>
        <v>-9.7434179413835587E-4</v>
      </c>
      <c r="P256" s="107">
        <f t="shared" si="23"/>
        <v>9.7788684967483164E-2</v>
      </c>
      <c r="Q256" s="124">
        <v>42689</v>
      </c>
      <c r="R256" s="125">
        <v>191.787500388989</v>
      </c>
      <c r="S256" s="114">
        <f t="shared" si="18"/>
        <v>-4.3492734625127927E-4</v>
      </c>
      <c r="T256" s="115">
        <f t="shared" si="19"/>
        <v>9.6767074459944702E-3</v>
      </c>
      <c r="U256" s="115">
        <f t="shared" si="20"/>
        <v>6.5375721959697319E-2</v>
      </c>
    </row>
    <row r="257" spans="12:21" x14ac:dyDescent="0.25">
      <c r="L257" s="126">
        <v>42735</v>
      </c>
      <c r="M257" s="108">
        <v>183.31647879089999</v>
      </c>
      <c r="N257" s="107">
        <f t="shared" si="21"/>
        <v>6.1385326816538743E-3</v>
      </c>
      <c r="O257" s="107">
        <f t="shared" si="22"/>
        <v>-2.0719287611860038E-3</v>
      </c>
      <c r="P257" s="107">
        <f t="shared" si="23"/>
        <v>9.3127300749295205E-2</v>
      </c>
      <c r="Q257" s="124">
        <v>42719</v>
      </c>
      <c r="R257" s="125">
        <v>191.268547999166</v>
      </c>
      <c r="S257" s="114">
        <f t="shared" si="18"/>
        <v>-2.705871804838389E-3</v>
      </c>
      <c r="T257" s="115">
        <f t="shared" si="19"/>
        <v>1.35427597563198E-3</v>
      </c>
      <c r="U257" s="115">
        <f t="shared" si="20"/>
        <v>6.1665280656752364E-2</v>
      </c>
    </row>
    <row r="258" spans="12:21" x14ac:dyDescent="0.25">
      <c r="L258" s="126">
        <v>42766</v>
      </c>
      <c r="M258" s="108">
        <v>187.03683749634399</v>
      </c>
      <c r="N258" s="107">
        <f t="shared" si="21"/>
        <v>2.0294731439215674E-2</v>
      </c>
      <c r="O258" s="107">
        <f t="shared" si="22"/>
        <v>2.4869037512124992E-2</v>
      </c>
      <c r="P258" s="107">
        <f t="shared" si="23"/>
        <v>9.1192869177582292E-2</v>
      </c>
      <c r="Q258" s="124">
        <v>42750</v>
      </c>
      <c r="R258" s="125">
        <v>189.05657991230299</v>
      </c>
      <c r="S258" s="114">
        <f t="shared" si="18"/>
        <v>-1.1564724624106293E-2</v>
      </c>
      <c r="T258" s="115">
        <f t="shared" si="19"/>
        <v>-1.4668038050305143E-2</v>
      </c>
      <c r="U258" s="115">
        <f t="shared" si="20"/>
        <v>3.76277116253807E-2</v>
      </c>
    </row>
    <row r="259" spans="12:21" x14ac:dyDescent="0.25">
      <c r="L259" s="126">
        <v>42794</v>
      </c>
      <c r="M259" s="108">
        <v>191.43792220596299</v>
      </c>
      <c r="N259" s="107">
        <f t="shared" si="21"/>
        <v>2.3530577016439569E-2</v>
      </c>
      <c r="O259" s="107">
        <f t="shared" si="22"/>
        <v>5.071334240298353E-2</v>
      </c>
      <c r="P259" s="107">
        <f t="shared" si="23"/>
        <v>0.10706580456042425</v>
      </c>
      <c r="Q259" s="124">
        <v>42781</v>
      </c>
      <c r="R259" s="125">
        <v>187.55729932972901</v>
      </c>
      <c r="S259" s="114">
        <f t="shared" si="18"/>
        <v>-7.9303274356780085E-3</v>
      </c>
      <c r="T259" s="115">
        <f t="shared" si="19"/>
        <v>-2.2056708861005969E-2</v>
      </c>
      <c r="U259" s="115">
        <f t="shared" si="20"/>
        <v>3.0228371150642586E-2</v>
      </c>
    </row>
    <row r="260" spans="12:21" x14ac:dyDescent="0.25">
      <c r="L260" s="126">
        <v>42825</v>
      </c>
      <c r="M260" s="108">
        <v>194.03974108238501</v>
      </c>
      <c r="N260" s="107">
        <f t="shared" si="21"/>
        <v>1.3590927264780728E-2</v>
      </c>
      <c r="O260" s="107">
        <f t="shared" si="22"/>
        <v>5.8495899344196411E-2</v>
      </c>
      <c r="P260" s="107">
        <f t="shared" si="23"/>
        <v>0.12317299370025059</v>
      </c>
      <c r="Q260" s="124">
        <v>42809</v>
      </c>
      <c r="R260" s="125">
        <v>188.36711461484299</v>
      </c>
      <c r="S260" s="114">
        <f t="shared" si="18"/>
        <v>4.3176953816674857E-3</v>
      </c>
      <c r="T260" s="115">
        <f t="shared" si="19"/>
        <v>-1.5169422336680616E-2</v>
      </c>
      <c r="U260" s="115">
        <f t="shared" si="20"/>
        <v>3.3395443772665123E-2</v>
      </c>
    </row>
    <row r="261" spans="12:21" x14ac:dyDescent="0.25">
      <c r="L261" s="126">
        <v>42855</v>
      </c>
      <c r="M261" s="108">
        <v>195.47932807358899</v>
      </c>
      <c r="N261" s="107">
        <f t="shared" si="21"/>
        <v>7.4190317054316779E-3</v>
      </c>
      <c r="O261" s="107">
        <f t="shared" si="22"/>
        <v>4.5138116588450128E-2</v>
      </c>
      <c r="P261" s="107">
        <f t="shared" si="23"/>
        <v>0.14165226184903457</v>
      </c>
      <c r="Q261" s="124">
        <v>42840</v>
      </c>
      <c r="R261" s="125">
        <v>192.179095311829</v>
      </c>
      <c r="S261" s="114">
        <f t="shared" si="18"/>
        <v>2.0236975571773286E-2</v>
      </c>
      <c r="T261" s="115">
        <f t="shared" si="19"/>
        <v>1.6516301104010367E-2</v>
      </c>
      <c r="U261" s="115">
        <f t="shared" si="20"/>
        <v>5.7288662296277826E-2</v>
      </c>
    </row>
    <row r="262" spans="12:21" x14ac:dyDescent="0.25">
      <c r="L262" s="126">
        <v>42886</v>
      </c>
      <c r="M262" s="108">
        <v>197.823387958414</v>
      </c>
      <c r="N262" s="107">
        <f t="shared" si="21"/>
        <v>1.1991344086995204E-2</v>
      </c>
      <c r="O262" s="107">
        <f t="shared" si="22"/>
        <v>3.3355281330211373E-2</v>
      </c>
      <c r="P262" s="107">
        <f t="shared" si="23"/>
        <v>0.14584210454083912</v>
      </c>
      <c r="Q262" s="124">
        <v>42870</v>
      </c>
      <c r="R262" s="125">
        <v>196.612061392887</v>
      </c>
      <c r="S262" s="114">
        <f t="shared" si="18"/>
        <v>2.3066848524107675E-2</v>
      </c>
      <c r="T262" s="115">
        <f t="shared" si="19"/>
        <v>4.8277310963192877E-2</v>
      </c>
      <c r="U262" s="115">
        <f t="shared" si="20"/>
        <v>7.1258547957618878E-2</v>
      </c>
    </row>
    <row r="263" spans="12:21" x14ac:dyDescent="0.25">
      <c r="L263" s="126">
        <v>42916</v>
      </c>
      <c r="M263" s="108">
        <v>202.441018809735</v>
      </c>
      <c r="N263" s="107">
        <f t="shared" si="21"/>
        <v>2.3342188701629629E-2</v>
      </c>
      <c r="O263" s="107">
        <f t="shared" si="22"/>
        <v>4.3296685928801537E-2</v>
      </c>
      <c r="P263" s="107">
        <f t="shared" si="23"/>
        <v>0.15505874650846807</v>
      </c>
      <c r="Q263" s="124">
        <v>42901</v>
      </c>
      <c r="R263" s="125">
        <v>199.49710928551701</v>
      </c>
      <c r="S263" s="114">
        <f t="shared" si="18"/>
        <v>1.4673809288153761E-2</v>
      </c>
      <c r="T263" s="115">
        <f t="shared" si="19"/>
        <v>5.9086718472232791E-2</v>
      </c>
      <c r="U263" s="115">
        <f t="shared" si="20"/>
        <v>7.6227078781907487E-2</v>
      </c>
    </row>
    <row r="264" spans="12:21" x14ac:dyDescent="0.25">
      <c r="L264" s="126">
        <v>42947</v>
      </c>
      <c r="M264" s="108">
        <v>205.62419340439101</v>
      </c>
      <c r="N264" s="107">
        <f t="shared" si="21"/>
        <v>1.5723960555877881E-2</v>
      </c>
      <c r="O264" s="107">
        <f t="shared" si="22"/>
        <v>5.1897381839694834E-2</v>
      </c>
      <c r="P264" s="107">
        <f t="shared" si="23"/>
        <v>0.14311066273250073</v>
      </c>
      <c r="Q264" s="124">
        <v>42931</v>
      </c>
      <c r="R264" s="125">
        <v>199.30610853721299</v>
      </c>
      <c r="S264" s="114">
        <f t="shared" ref="S264:S327" si="24">R264/R263-1</f>
        <v>-9.5741110729907763E-4</v>
      </c>
      <c r="T264" s="115">
        <f t="shared" si="19"/>
        <v>3.708526785298738E-2</v>
      </c>
      <c r="U264" s="115">
        <f t="shared" si="20"/>
        <v>5.9440147131178511E-2</v>
      </c>
    </row>
    <row r="265" spans="12:21" x14ac:dyDescent="0.25">
      <c r="L265" s="126">
        <v>42978</v>
      </c>
      <c r="M265" s="108">
        <v>206.12773692593601</v>
      </c>
      <c r="N265" s="107">
        <f t="shared" si="21"/>
        <v>2.4488534797786343E-3</v>
      </c>
      <c r="O265" s="107">
        <f t="shared" si="22"/>
        <v>4.197860047401325E-2</v>
      </c>
      <c r="P265" s="107">
        <f t="shared" si="23"/>
        <v>0.13023656365887537</v>
      </c>
      <c r="Q265" s="124">
        <v>42962</v>
      </c>
      <c r="R265" s="125">
        <v>199.39349449752601</v>
      </c>
      <c r="S265" s="114">
        <f t="shared" si="24"/>
        <v>4.384509885542176E-4</v>
      </c>
      <c r="T265" s="115">
        <f t="shared" si="19"/>
        <v>1.4146808110011566E-2</v>
      </c>
      <c r="U265" s="115">
        <f t="shared" si="20"/>
        <v>4.9718915998612889E-2</v>
      </c>
    </row>
    <row r="266" spans="12:21" x14ac:dyDescent="0.25">
      <c r="L266" s="126">
        <v>43008</v>
      </c>
      <c r="M266" s="108">
        <v>203.77048838155099</v>
      </c>
      <c r="N266" s="107">
        <f t="shared" si="21"/>
        <v>-1.143586292431864E-2</v>
      </c>
      <c r="O266" s="107">
        <f t="shared" si="22"/>
        <v>6.5671946309728835E-3</v>
      </c>
      <c r="P266" s="107">
        <f t="shared" si="23"/>
        <v>0.10927447323457296</v>
      </c>
      <c r="Q266" s="124">
        <v>42993</v>
      </c>
      <c r="R266" s="125">
        <v>200.249040018226</v>
      </c>
      <c r="S266" s="114">
        <f t="shared" si="24"/>
        <v>4.290739388744802E-3</v>
      </c>
      <c r="T266" s="115">
        <f t="shared" ref="T266:T329" si="25">R266/R263-1</f>
        <v>3.7691309683731689E-3</v>
      </c>
      <c r="U266" s="115">
        <f t="shared" si="20"/>
        <v>4.837012974626842E-2</v>
      </c>
    </row>
    <row r="267" spans="12:21" x14ac:dyDescent="0.25">
      <c r="L267" s="126">
        <v>43039</v>
      </c>
      <c r="M267" s="108">
        <v>202.471047064685</v>
      </c>
      <c r="N267" s="107">
        <f t="shared" si="21"/>
        <v>-6.3769848479375835E-3</v>
      </c>
      <c r="O267" s="107">
        <f t="shared" si="22"/>
        <v>-1.5334510436254334E-2</v>
      </c>
      <c r="P267" s="107">
        <f t="shared" si="23"/>
        <v>0.10944084548752042</v>
      </c>
      <c r="Q267" s="124">
        <v>43023</v>
      </c>
      <c r="R267" s="125">
        <v>203.00502261428099</v>
      </c>
      <c r="S267" s="114">
        <f t="shared" si="24"/>
        <v>1.3762775570879793E-2</v>
      </c>
      <c r="T267" s="115">
        <f t="shared" si="25"/>
        <v>1.8558959904519723E-2</v>
      </c>
      <c r="U267" s="115">
        <f t="shared" si="20"/>
        <v>5.8028963133457845E-2</v>
      </c>
    </row>
    <row r="268" spans="12:21" x14ac:dyDescent="0.25">
      <c r="L268" s="126">
        <v>43069</v>
      </c>
      <c r="M268" s="108">
        <v>203.73947147846201</v>
      </c>
      <c r="N268" s="107">
        <f t="shared" si="21"/>
        <v>6.2647199793053332E-3</v>
      </c>
      <c r="O268" s="107">
        <f t="shared" si="22"/>
        <v>-1.1586337108683842E-2</v>
      </c>
      <c r="P268" s="107">
        <f t="shared" si="23"/>
        <v>0.11823080082449922</v>
      </c>
      <c r="Q268" s="124">
        <v>43054</v>
      </c>
      <c r="R268" s="125">
        <v>204.07108591565799</v>
      </c>
      <c r="S268" s="114">
        <f t="shared" si="24"/>
        <v>5.2514134263690337E-3</v>
      </c>
      <c r="T268" s="115">
        <f t="shared" si="25"/>
        <v>2.3459097449089583E-2</v>
      </c>
      <c r="U268" s="115">
        <f t="shared" si="20"/>
        <v>6.4047894162836849E-2</v>
      </c>
    </row>
    <row r="269" spans="12:21" x14ac:dyDescent="0.25">
      <c r="L269" s="126">
        <v>43100</v>
      </c>
      <c r="M269" s="108">
        <v>206.75431100685199</v>
      </c>
      <c r="N269" s="107">
        <f t="shared" si="21"/>
        <v>1.47975230646884E-2</v>
      </c>
      <c r="O269" s="107">
        <f t="shared" si="22"/>
        <v>1.464305576828151E-2</v>
      </c>
      <c r="P269" s="107">
        <f t="shared" si="23"/>
        <v>0.12785447533435534</v>
      </c>
      <c r="Q269" s="124">
        <v>43084</v>
      </c>
      <c r="R269" s="125">
        <v>203.39494851958801</v>
      </c>
      <c r="S269" s="114">
        <f t="shared" si="24"/>
        <v>-3.3132444659476068E-3</v>
      </c>
      <c r="T269" s="115">
        <f t="shared" si="25"/>
        <v>1.5709980437737414E-2</v>
      </c>
      <c r="U269" s="115">
        <f t="shared" si="20"/>
        <v>6.3399867083608896E-2</v>
      </c>
    </row>
    <row r="270" spans="12:21" x14ac:dyDescent="0.25">
      <c r="L270" s="126">
        <v>43131</v>
      </c>
      <c r="M270" s="108">
        <v>209.99628337857001</v>
      </c>
      <c r="N270" s="107">
        <f t="shared" si="21"/>
        <v>1.5680313295187265E-2</v>
      </c>
      <c r="O270" s="107">
        <f t="shared" si="22"/>
        <v>3.7166974848906964E-2</v>
      </c>
      <c r="P270" s="107">
        <f t="shared" si="23"/>
        <v>0.12275360399351709</v>
      </c>
      <c r="Q270" s="124">
        <v>43115</v>
      </c>
      <c r="R270" s="125">
        <v>201.59915893713099</v>
      </c>
      <c r="S270" s="114">
        <f t="shared" si="24"/>
        <v>-8.8290766094619721E-3</v>
      </c>
      <c r="T270" s="115">
        <f t="shared" si="25"/>
        <v>-6.9252654887322906E-3</v>
      </c>
      <c r="U270" s="115">
        <f t="shared" si="20"/>
        <v>6.6342991239162874E-2</v>
      </c>
    </row>
    <row r="271" spans="12:21" x14ac:dyDescent="0.25">
      <c r="L271" s="126">
        <v>43159</v>
      </c>
      <c r="M271" s="108">
        <v>209.634931825557</v>
      </c>
      <c r="N271" s="107">
        <f t="shared" si="21"/>
        <v>-1.7207521352250454E-3</v>
      </c>
      <c r="O271" s="107">
        <f t="shared" si="22"/>
        <v>2.8936269954534577E-2</v>
      </c>
      <c r="P271" s="107">
        <f t="shared" si="23"/>
        <v>9.5054362322300578E-2</v>
      </c>
      <c r="Q271" s="124">
        <v>43146</v>
      </c>
      <c r="R271" s="125">
        <v>202.96647206505801</v>
      </c>
      <c r="S271" s="114">
        <f t="shared" si="24"/>
        <v>6.7823354776663791E-3</v>
      </c>
      <c r="T271" s="115">
        <f t="shared" si="25"/>
        <v>-5.4128876006300786E-3</v>
      </c>
      <c r="U271" s="115">
        <f t="shared" si="20"/>
        <v>8.2157147657790697E-2</v>
      </c>
    </row>
    <row r="272" spans="12:21" x14ac:dyDescent="0.25">
      <c r="L272" s="126">
        <v>43190</v>
      </c>
      <c r="M272" s="108">
        <v>207.51120821767</v>
      </c>
      <c r="N272" s="107">
        <f t="shared" si="21"/>
        <v>-1.0130580764346142E-2</v>
      </c>
      <c r="O272" s="107">
        <f t="shared" si="22"/>
        <v>3.6608533439137503E-3</v>
      </c>
      <c r="P272" s="107">
        <f t="shared" si="23"/>
        <v>6.9426330194727104E-2</v>
      </c>
      <c r="Q272" s="124">
        <v>43174</v>
      </c>
      <c r="R272" s="125">
        <v>206.58124183619699</v>
      </c>
      <c r="S272" s="114">
        <f t="shared" si="24"/>
        <v>1.7809689129248518E-2</v>
      </c>
      <c r="T272" s="115">
        <f t="shared" si="25"/>
        <v>1.5665547939122559E-2</v>
      </c>
      <c r="U272" s="115">
        <f t="shared" si="20"/>
        <v>9.6694835818856628E-2</v>
      </c>
    </row>
    <row r="273" spans="12:21" x14ac:dyDescent="0.25">
      <c r="L273" s="126">
        <v>43220</v>
      </c>
      <c r="M273" s="108">
        <v>206.82845721623701</v>
      </c>
      <c r="N273" s="107">
        <f t="shared" si="21"/>
        <v>-3.2901885507640172E-3</v>
      </c>
      <c r="O273" s="107">
        <f t="shared" si="22"/>
        <v>-1.5085153467322199E-2</v>
      </c>
      <c r="P273" s="107">
        <f t="shared" si="23"/>
        <v>5.8057950446686712E-2</v>
      </c>
      <c r="Q273" s="124">
        <v>43205</v>
      </c>
      <c r="R273" s="125">
        <v>210.54328206895201</v>
      </c>
      <c r="S273" s="114">
        <f t="shared" si="24"/>
        <v>1.9179090015813749E-2</v>
      </c>
      <c r="T273" s="115">
        <f t="shared" si="25"/>
        <v>4.436587522971891E-2</v>
      </c>
      <c r="U273" s="115">
        <f t="shared" si="20"/>
        <v>9.555767097001544E-2</v>
      </c>
    </row>
    <row r="274" spans="12:21" x14ac:dyDescent="0.25">
      <c r="L274" s="126">
        <v>43251</v>
      </c>
      <c r="M274" s="108">
        <v>208.970616911251</v>
      </c>
      <c r="N274" s="107">
        <f t="shared" si="21"/>
        <v>1.0357180650312436E-2</v>
      </c>
      <c r="O274" s="107">
        <f t="shared" si="22"/>
        <v>-3.1689132556342869E-3</v>
      </c>
      <c r="P274" s="107">
        <f t="shared" si="23"/>
        <v>5.6349398662509653E-2</v>
      </c>
      <c r="Q274" s="124">
        <v>43235</v>
      </c>
      <c r="R274" s="125">
        <v>209.82170555649199</v>
      </c>
      <c r="S274" s="114">
        <f t="shared" si="24"/>
        <v>-3.4272122357421608E-3</v>
      </c>
      <c r="T274" s="115">
        <f t="shared" si="25"/>
        <v>3.3775201498485119E-2</v>
      </c>
      <c r="U274" s="115">
        <f t="shared" si="20"/>
        <v>6.7186336738560337E-2</v>
      </c>
    </row>
    <row r="275" spans="12:21" x14ac:dyDescent="0.25">
      <c r="L275" s="126">
        <v>43281</v>
      </c>
      <c r="M275" s="108">
        <v>213.64758933521901</v>
      </c>
      <c r="N275" s="107">
        <f t="shared" si="21"/>
        <v>2.238100500968665E-2</v>
      </c>
      <c r="O275" s="107">
        <f t="shared" si="22"/>
        <v>2.9571323738389221E-2</v>
      </c>
      <c r="P275" s="107">
        <f t="shared" si="23"/>
        <v>5.5357212640865683E-2</v>
      </c>
      <c r="Q275" s="124">
        <v>43266</v>
      </c>
      <c r="R275" s="125">
        <v>207.562878969895</v>
      </c>
      <c r="S275" s="114">
        <f t="shared" si="24"/>
        <v>-1.076545717997146E-2</v>
      </c>
      <c r="T275" s="115">
        <f t="shared" si="25"/>
        <v>4.7518212446238106E-3</v>
      </c>
      <c r="U275" s="115">
        <f t="shared" ref="U275:U333" si="26">R275/R263-1</f>
        <v>4.0430509059830033E-2</v>
      </c>
    </row>
    <row r="276" spans="12:21" x14ac:dyDescent="0.25">
      <c r="L276" s="126">
        <v>43312</v>
      </c>
      <c r="M276" s="108">
        <v>215.67905346267699</v>
      </c>
      <c r="N276" s="107">
        <f t="shared" si="21"/>
        <v>9.5084813911499033E-3</v>
      </c>
      <c r="O276" s="107">
        <f t="shared" si="22"/>
        <v>4.2791965697383638E-2</v>
      </c>
      <c r="P276" s="107">
        <f t="shared" si="23"/>
        <v>4.8899207295668656E-2</v>
      </c>
      <c r="Q276" s="124">
        <v>43296</v>
      </c>
      <c r="R276" s="125">
        <v>206.858749542011</v>
      </c>
      <c r="S276" s="114">
        <f t="shared" si="24"/>
        <v>-3.3923668402485729E-3</v>
      </c>
      <c r="T276" s="115">
        <f t="shared" si="25"/>
        <v>-1.7500119171384165E-2</v>
      </c>
      <c r="U276" s="115">
        <f t="shared" si="26"/>
        <v>3.7894678995189057E-2</v>
      </c>
    </row>
    <row r="277" spans="12:21" x14ac:dyDescent="0.25">
      <c r="L277" s="126">
        <v>43343</v>
      </c>
      <c r="M277" s="108">
        <v>216.685241253838</v>
      </c>
      <c r="N277" s="107">
        <f t="shared" si="21"/>
        <v>4.6652086746807875E-3</v>
      </c>
      <c r="O277" s="107">
        <f t="shared" si="22"/>
        <v>3.6917268353872768E-2</v>
      </c>
      <c r="P277" s="107">
        <f t="shared" si="23"/>
        <v>5.1218261478781058E-2</v>
      </c>
      <c r="Q277" s="124">
        <v>43327</v>
      </c>
      <c r="R277" s="125">
        <v>209.28677840506899</v>
      </c>
      <c r="S277" s="114">
        <f t="shared" si="24"/>
        <v>1.17376174246131E-2</v>
      </c>
      <c r="T277" s="115">
        <f t="shared" si="25"/>
        <v>-2.5494366753157083E-3</v>
      </c>
      <c r="U277" s="115">
        <f t="shared" si="26"/>
        <v>4.9616884103837799E-2</v>
      </c>
    </row>
    <row r="278" spans="12:21" x14ac:dyDescent="0.25">
      <c r="L278" s="126">
        <v>43373</v>
      </c>
      <c r="M278" s="108">
        <v>215.351369302107</v>
      </c>
      <c r="N278" s="107">
        <f t="shared" si="21"/>
        <v>-6.1558043547987884E-3</v>
      </c>
      <c r="O278" s="107">
        <f t="shared" si="22"/>
        <v>7.974721232237858E-3</v>
      </c>
      <c r="P278" s="107">
        <f t="shared" si="23"/>
        <v>5.6832964442188105E-2</v>
      </c>
      <c r="Q278" s="124">
        <v>43358</v>
      </c>
      <c r="R278" s="125">
        <v>211.46596124650301</v>
      </c>
      <c r="S278" s="114">
        <f t="shared" si="24"/>
        <v>1.041242479836102E-2</v>
      </c>
      <c r="T278" s="115">
        <f t="shared" si="25"/>
        <v>1.8804336767626495E-2</v>
      </c>
      <c r="U278" s="115">
        <f t="shared" si="26"/>
        <v>5.6014856437045069E-2</v>
      </c>
    </row>
    <row r="279" spans="12:21" x14ac:dyDescent="0.25">
      <c r="L279" s="126">
        <v>43404</v>
      </c>
      <c r="M279" s="108">
        <v>216.32075741542801</v>
      </c>
      <c r="N279" s="107">
        <f t="shared" si="21"/>
        <v>4.501425351798316E-3</v>
      </c>
      <c r="O279" s="107">
        <f t="shared" si="22"/>
        <v>2.9752724821840992E-3</v>
      </c>
      <c r="P279" s="107">
        <f t="shared" si="23"/>
        <v>6.840341150761331E-2</v>
      </c>
      <c r="Q279" s="124">
        <v>43388</v>
      </c>
      <c r="R279" s="125">
        <v>211.16304289271099</v>
      </c>
      <c r="S279" s="114">
        <f t="shared" si="24"/>
        <v>-1.4324686205120507E-3</v>
      </c>
      <c r="T279" s="115">
        <f t="shared" si="25"/>
        <v>2.0807886348678917E-2</v>
      </c>
      <c r="U279" s="115">
        <f t="shared" si="26"/>
        <v>4.0186297724912112E-2</v>
      </c>
    </row>
    <row r="280" spans="12:21" x14ac:dyDescent="0.25">
      <c r="L280" s="126">
        <v>43434</v>
      </c>
      <c r="M280" s="108">
        <v>217.700851028778</v>
      </c>
      <c r="N280" s="107">
        <f t="shared" si="21"/>
        <v>6.3798482856622929E-3</v>
      </c>
      <c r="O280" s="107">
        <f t="shared" si="22"/>
        <v>4.6870279169139994E-3</v>
      </c>
      <c r="P280" s="107">
        <f t="shared" si="23"/>
        <v>6.8525649197985095E-2</v>
      </c>
      <c r="Q280" s="124">
        <v>43419</v>
      </c>
      <c r="R280" s="125">
        <v>209.90250907115899</v>
      </c>
      <c r="S280" s="114">
        <f t="shared" si="24"/>
        <v>-5.9694812325301605E-3</v>
      </c>
      <c r="T280" s="115">
        <f t="shared" si="25"/>
        <v>2.942042831288072E-3</v>
      </c>
      <c r="U280" s="115">
        <f t="shared" si="26"/>
        <v>2.8575450213025766E-2</v>
      </c>
    </row>
    <row r="281" spans="12:21" x14ac:dyDescent="0.25">
      <c r="L281" s="126">
        <v>43465</v>
      </c>
      <c r="M281" s="108">
        <v>219.553805732396</v>
      </c>
      <c r="N281" s="107">
        <f t="shared" si="21"/>
        <v>8.5114720262304822E-3</v>
      </c>
      <c r="O281" s="107">
        <f t="shared" si="22"/>
        <v>1.9514324166630237E-2</v>
      </c>
      <c r="P281" s="107">
        <f t="shared" si="23"/>
        <v>6.1906785223548866E-2</v>
      </c>
      <c r="Q281" s="124">
        <v>43449</v>
      </c>
      <c r="R281" s="125">
        <v>209.79472954822401</v>
      </c>
      <c r="S281" s="114">
        <f t="shared" si="24"/>
        <v>-5.1347420005565247E-4</v>
      </c>
      <c r="T281" s="115">
        <f t="shared" si="25"/>
        <v>-7.9030766390382201E-3</v>
      </c>
      <c r="U281" s="115">
        <f t="shared" si="26"/>
        <v>3.1464798291289231E-2</v>
      </c>
    </row>
    <row r="282" spans="12:21" x14ac:dyDescent="0.25">
      <c r="L282" s="126">
        <v>43496</v>
      </c>
      <c r="M282" s="108">
        <v>220.60044545665099</v>
      </c>
      <c r="N282" s="107">
        <f t="shared" si="21"/>
        <v>4.7671217575280256E-3</v>
      </c>
      <c r="O282" s="107">
        <f t="shared" si="22"/>
        <v>1.9783991570462955E-2</v>
      </c>
      <c r="P282" s="107">
        <f t="shared" si="23"/>
        <v>5.0496903599785981E-2</v>
      </c>
      <c r="Q282" s="124">
        <v>43480</v>
      </c>
      <c r="R282" s="125">
        <v>211.44501625638</v>
      </c>
      <c r="S282" s="114">
        <f t="shared" si="24"/>
        <v>7.8661971714435452E-3</v>
      </c>
      <c r="T282" s="115">
        <f t="shared" si="25"/>
        <v>1.3353348190396908E-3</v>
      </c>
      <c r="U282" s="115">
        <f t="shared" si="26"/>
        <v>4.8838781724875435E-2</v>
      </c>
    </row>
    <row r="283" spans="12:21" x14ac:dyDescent="0.25">
      <c r="L283" s="126">
        <v>43524</v>
      </c>
      <c r="M283" s="108">
        <v>220.620956213813</v>
      </c>
      <c r="N283" s="107">
        <f t="shared" si="21"/>
        <v>9.2976952605683394E-5</v>
      </c>
      <c r="O283" s="107">
        <f t="shared" si="22"/>
        <v>1.341338433559458E-2</v>
      </c>
      <c r="P283" s="107">
        <f t="shared" si="23"/>
        <v>5.2405504619801535E-2</v>
      </c>
      <c r="Q283" s="124">
        <v>43511</v>
      </c>
      <c r="R283" s="125">
        <v>214.152660771104</v>
      </c>
      <c r="S283" s="114">
        <f t="shared" si="24"/>
        <v>1.280543075766305E-2</v>
      </c>
      <c r="T283" s="115">
        <f t="shared" si="25"/>
        <v>2.0248217702362847E-2</v>
      </c>
      <c r="U283" s="115">
        <f t="shared" si="26"/>
        <v>5.5113480528254044E-2</v>
      </c>
    </row>
    <row r="284" spans="12:21" x14ac:dyDescent="0.25">
      <c r="L284" s="126">
        <v>43555</v>
      </c>
      <c r="M284" s="108">
        <v>221.26745094436899</v>
      </c>
      <c r="N284" s="107">
        <f t="shared" si="21"/>
        <v>2.9303414401369299E-3</v>
      </c>
      <c r="O284" s="107">
        <f t="shared" si="22"/>
        <v>7.8051264302003709E-3</v>
      </c>
      <c r="P284" s="107">
        <f t="shared" si="23"/>
        <v>6.6291564898361077E-2</v>
      </c>
      <c r="Q284" s="124">
        <v>43539</v>
      </c>
      <c r="R284" s="125">
        <v>215.84230011074899</v>
      </c>
      <c r="S284" s="114">
        <f t="shared" si="24"/>
        <v>7.8898825424866814E-3</v>
      </c>
      <c r="T284" s="115">
        <f t="shared" si="25"/>
        <v>2.882613197933015E-2</v>
      </c>
      <c r="U284" s="115">
        <f t="shared" si="26"/>
        <v>4.4830102637756886E-2</v>
      </c>
    </row>
    <row r="285" spans="12:21" x14ac:dyDescent="0.25">
      <c r="L285" s="126">
        <v>43585</v>
      </c>
      <c r="M285" s="108">
        <v>221.968709248659</v>
      </c>
      <c r="N285" s="107">
        <f t="shared" si="21"/>
        <v>3.1692790841899576E-3</v>
      </c>
      <c r="O285" s="107">
        <f t="shared" si="22"/>
        <v>6.2024525343802317E-3</v>
      </c>
      <c r="P285" s="107">
        <f t="shared" si="23"/>
        <v>7.3201977311047717E-2</v>
      </c>
      <c r="Q285" s="124">
        <v>43570</v>
      </c>
      <c r="R285" s="125">
        <v>218.70936883117199</v>
      </c>
      <c r="S285" s="114">
        <f t="shared" si="24"/>
        <v>1.3283164231255418E-2</v>
      </c>
      <c r="T285" s="115">
        <f t="shared" si="25"/>
        <v>3.4355752163881093E-2</v>
      </c>
      <c r="U285" s="115">
        <f t="shared" si="26"/>
        <v>3.8785786380710174E-2</v>
      </c>
    </row>
    <row r="286" spans="12:21" x14ac:dyDescent="0.25">
      <c r="L286" s="126">
        <v>43616</v>
      </c>
      <c r="M286" s="108">
        <v>223.94018738733001</v>
      </c>
      <c r="N286" s="107">
        <f t="shared" si="21"/>
        <v>8.8817840376882451E-3</v>
      </c>
      <c r="O286" s="107">
        <f t="shared" si="22"/>
        <v>1.5044949629808624E-2</v>
      </c>
      <c r="P286" s="107">
        <f t="shared" si="23"/>
        <v>7.1634810182124919E-2</v>
      </c>
      <c r="Q286" s="124">
        <v>43600</v>
      </c>
      <c r="R286" s="125">
        <v>221.159761960943</v>
      </c>
      <c r="S286" s="114">
        <f t="shared" si="24"/>
        <v>1.1203878200858108E-2</v>
      </c>
      <c r="T286" s="115">
        <f t="shared" si="25"/>
        <v>3.2720122012999564E-2</v>
      </c>
      <c r="U286" s="115">
        <f t="shared" si="26"/>
        <v>5.4036623019434904E-2</v>
      </c>
    </row>
    <row r="287" spans="12:21" x14ac:dyDescent="0.25">
      <c r="L287" s="126">
        <v>43646</v>
      </c>
      <c r="M287" s="108">
        <v>225.3478576393</v>
      </c>
      <c r="N287" s="107">
        <f t="shared" si="21"/>
        <v>6.2859206665539791E-3</v>
      </c>
      <c r="O287" s="107">
        <f t="shared" si="22"/>
        <v>1.8441061608997833E-2</v>
      </c>
      <c r="P287" s="107">
        <f t="shared" si="23"/>
        <v>5.4764335701082745E-2</v>
      </c>
      <c r="Q287" s="124">
        <v>43631</v>
      </c>
      <c r="R287" s="125">
        <v>224.73716888909499</v>
      </c>
      <c r="S287" s="114">
        <f t="shared" si="24"/>
        <v>1.6175668197652371E-2</v>
      </c>
      <c r="T287" s="115">
        <f t="shared" si="25"/>
        <v>4.1210035168185444E-2</v>
      </c>
      <c r="U287" s="115">
        <f t="shared" si="26"/>
        <v>8.2742588676903761E-2</v>
      </c>
    </row>
    <row r="288" spans="12:21" x14ac:dyDescent="0.25">
      <c r="L288" s="126">
        <v>43677</v>
      </c>
      <c r="M288" s="108">
        <v>227.19928830142501</v>
      </c>
      <c r="N288" s="107">
        <f t="shared" ref="N288:N333" si="27">M288/M287-1</f>
        <v>8.215878693146772E-3</v>
      </c>
      <c r="O288" s="107">
        <f t="shared" si="22"/>
        <v>2.3564488303198239E-2</v>
      </c>
      <c r="P288" s="107">
        <f t="shared" si="23"/>
        <v>5.3413786150269704E-2</v>
      </c>
      <c r="Q288" s="124">
        <v>43661</v>
      </c>
      <c r="R288" s="125">
        <v>225.91679491691599</v>
      </c>
      <c r="S288" s="114">
        <f t="shared" si="24"/>
        <v>5.2489138029638838E-3</v>
      </c>
      <c r="T288" s="115">
        <f t="shared" si="25"/>
        <v>3.2954354558572208E-2</v>
      </c>
      <c r="U288" s="115">
        <f t="shared" si="26"/>
        <v>9.2130719232809133E-2</v>
      </c>
    </row>
    <row r="289" spans="12:21" x14ac:dyDescent="0.25">
      <c r="L289" s="126">
        <v>43708</v>
      </c>
      <c r="M289" s="108">
        <v>228.98562625291299</v>
      </c>
      <c r="N289" s="107">
        <f t="shared" si="27"/>
        <v>7.8624275843595104E-3</v>
      </c>
      <c r="O289" s="107">
        <f t="shared" si="22"/>
        <v>2.2530296703093811E-2</v>
      </c>
      <c r="P289" s="107">
        <f t="shared" si="23"/>
        <v>5.6766141191247899E-2</v>
      </c>
      <c r="Q289" s="124">
        <v>43692</v>
      </c>
      <c r="R289" s="125">
        <v>226.142214469648</v>
      </c>
      <c r="S289" s="114">
        <f t="shared" si="24"/>
        <v>9.9779900301300017E-4</v>
      </c>
      <c r="T289" s="115">
        <f t="shared" si="25"/>
        <v>2.252874783607739E-2</v>
      </c>
      <c r="U289" s="115">
        <f t="shared" si="26"/>
        <v>8.0537510267159718E-2</v>
      </c>
    </row>
    <row r="290" spans="12:21" x14ac:dyDescent="0.25">
      <c r="L290" s="126">
        <v>43738</v>
      </c>
      <c r="M290" s="108">
        <v>230.05482004433401</v>
      </c>
      <c r="N290" s="107">
        <f t="shared" si="27"/>
        <v>4.6692615991541508E-3</v>
      </c>
      <c r="O290" s="107">
        <f t="shared" ref="O290:O333" si="28">M290/M287-1</f>
        <v>2.0887540065138488E-2</v>
      </c>
      <c r="P290" s="107">
        <f t="shared" si="23"/>
        <v>6.8276560255347896E-2</v>
      </c>
      <c r="Q290" s="124">
        <v>43723</v>
      </c>
      <c r="R290" s="125">
        <v>225.15361479593199</v>
      </c>
      <c r="S290" s="114">
        <f t="shared" si="24"/>
        <v>-4.3715839434689263E-3</v>
      </c>
      <c r="T290" s="115">
        <f t="shared" si="25"/>
        <v>1.8530352985024479E-3</v>
      </c>
      <c r="U290" s="115">
        <f t="shared" si="26"/>
        <v>6.4727455278126067E-2</v>
      </c>
    </row>
    <row r="291" spans="12:21" x14ac:dyDescent="0.25">
      <c r="L291" s="126">
        <v>43768</v>
      </c>
      <c r="M291" s="108">
        <v>229.147073028465</v>
      </c>
      <c r="N291" s="107">
        <f t="shared" si="27"/>
        <v>-3.945785685751213E-3</v>
      </c>
      <c r="O291" s="107">
        <f t="shared" si="28"/>
        <v>8.5730230125362628E-3</v>
      </c>
      <c r="P291" s="107">
        <f t="shared" si="23"/>
        <v>5.9293041344178565E-2</v>
      </c>
      <c r="Q291" s="124">
        <v>43753</v>
      </c>
      <c r="R291" s="125">
        <v>224.228069803815</v>
      </c>
      <c r="S291" s="114">
        <f t="shared" si="24"/>
        <v>-4.1107267718346607E-3</v>
      </c>
      <c r="T291" s="115">
        <f t="shared" si="25"/>
        <v>-7.4749870354793302E-3</v>
      </c>
      <c r="U291" s="115">
        <f t="shared" si="26"/>
        <v>6.1871749583293223E-2</v>
      </c>
    </row>
    <row r="292" spans="12:21" x14ac:dyDescent="0.25">
      <c r="L292" s="126">
        <v>43799</v>
      </c>
      <c r="M292" s="108">
        <v>228.03159936497099</v>
      </c>
      <c r="N292" s="107">
        <f t="shared" si="27"/>
        <v>-4.867937646995113E-3</v>
      </c>
      <c r="O292" s="107">
        <f t="shared" si="28"/>
        <v>-4.1663177883850544E-3</v>
      </c>
      <c r="P292" s="107">
        <f t="shared" si="23"/>
        <v>4.7453872078926151E-2</v>
      </c>
      <c r="Q292" s="124">
        <v>43784</v>
      </c>
      <c r="R292" s="125">
        <v>224.20165513804301</v>
      </c>
      <c r="S292" s="114">
        <f t="shared" si="24"/>
        <v>-1.1780267205219186E-4</v>
      </c>
      <c r="T292" s="115">
        <f t="shared" si="25"/>
        <v>-8.5811458782961703E-3</v>
      </c>
      <c r="U292" s="115">
        <f t="shared" si="26"/>
        <v>6.8122797246013223E-2</v>
      </c>
    </row>
    <row r="293" spans="12:21" x14ac:dyDescent="0.25">
      <c r="L293" s="126">
        <v>43829</v>
      </c>
      <c r="M293" s="108">
        <v>229.108768675905</v>
      </c>
      <c r="N293" s="107">
        <f t="shared" si="27"/>
        <v>4.7237721172581626E-3</v>
      </c>
      <c r="O293" s="107">
        <f t="shared" si="28"/>
        <v>-4.112286663877307E-3</v>
      </c>
      <c r="P293" s="107">
        <f t="shared" si="23"/>
        <v>4.351991490940077E-2</v>
      </c>
      <c r="Q293" s="124">
        <v>43814</v>
      </c>
      <c r="R293" s="125">
        <v>225.20827545247101</v>
      </c>
      <c r="S293" s="114">
        <f t="shared" si="24"/>
        <v>4.4897987653491622E-3</v>
      </c>
      <c r="T293" s="115">
        <f t="shared" si="25"/>
        <v>2.4277050398935351E-4</v>
      </c>
      <c r="U293" s="115">
        <f t="shared" si="26"/>
        <v>7.3469652633499472E-2</v>
      </c>
    </row>
    <row r="294" spans="12:21" x14ac:dyDescent="0.25">
      <c r="L294" s="126">
        <v>43861</v>
      </c>
      <c r="M294" s="108">
        <v>232.337651213295</v>
      </c>
      <c r="N294" s="107">
        <f t="shared" si="27"/>
        <v>1.4093229849083455E-2</v>
      </c>
      <c r="O294" s="107">
        <f t="shared" si="28"/>
        <v>1.3923713459057296E-2</v>
      </c>
      <c r="P294" s="107">
        <f t="shared" si="23"/>
        <v>5.3205721014513596E-2</v>
      </c>
      <c r="Q294" s="124">
        <v>43845</v>
      </c>
      <c r="R294" s="125">
        <v>226.31628926917199</v>
      </c>
      <c r="S294" s="114">
        <f t="shared" si="24"/>
        <v>4.919951606906281E-3</v>
      </c>
      <c r="T294" s="115">
        <f t="shared" si="25"/>
        <v>9.3129261969031596E-3</v>
      </c>
      <c r="U294" s="115">
        <f t="shared" si="26"/>
        <v>7.033163172198087E-2</v>
      </c>
    </row>
    <row r="295" spans="12:21" x14ac:dyDescent="0.25">
      <c r="L295" s="126">
        <v>43890</v>
      </c>
      <c r="M295" s="108">
        <v>236.820508772415</v>
      </c>
      <c r="N295" s="107">
        <f t="shared" si="27"/>
        <v>1.9294580691979757E-2</v>
      </c>
      <c r="O295" s="107">
        <f t="shared" si="28"/>
        <v>3.8542506529444243E-2</v>
      </c>
      <c r="P295" s="107">
        <f t="shared" si="23"/>
        <v>7.3427079805158391E-2</v>
      </c>
      <c r="Q295" s="124">
        <v>43876</v>
      </c>
      <c r="R295" s="125">
        <v>227.643813704569</v>
      </c>
      <c r="S295" s="114">
        <f t="shared" si="24"/>
        <v>5.8657926907688118E-3</v>
      </c>
      <c r="T295" s="115">
        <f t="shared" si="25"/>
        <v>1.5352957873600914E-2</v>
      </c>
      <c r="U295" s="115">
        <f t="shared" si="26"/>
        <v>6.2997830075457006E-2</v>
      </c>
    </row>
    <row r="296" spans="12:21" x14ac:dyDescent="0.25">
      <c r="L296" s="126">
        <v>43921</v>
      </c>
      <c r="M296" s="108">
        <v>239.041895038397</v>
      </c>
      <c r="N296" s="107">
        <f t="shared" si="27"/>
        <v>9.3800417771956468E-3</v>
      </c>
      <c r="O296" s="107">
        <f t="shared" si="28"/>
        <v>4.3355504985246984E-2</v>
      </c>
      <c r="P296" s="107">
        <f t="shared" si="23"/>
        <v>8.0330134496360506E-2</v>
      </c>
      <c r="Q296" s="124">
        <v>43905</v>
      </c>
      <c r="R296" s="125">
        <v>228.608443419472</v>
      </c>
      <c r="S296" s="114">
        <f t="shared" si="24"/>
        <v>4.2374519175596426E-3</v>
      </c>
      <c r="T296" s="115">
        <f t="shared" si="25"/>
        <v>1.5097881994654117E-2</v>
      </c>
      <c r="U296" s="115">
        <f t="shared" si="26"/>
        <v>5.9145697123189844E-2</v>
      </c>
    </row>
    <row r="297" spans="12:21" x14ac:dyDescent="0.25">
      <c r="L297" s="126">
        <v>43951</v>
      </c>
      <c r="M297" s="108">
        <v>238.45000222017899</v>
      </c>
      <c r="N297" s="107">
        <f t="shared" si="27"/>
        <v>-2.4761049443777772E-3</v>
      </c>
      <c r="O297" s="107">
        <f t="shared" si="28"/>
        <v>2.6308051987977699E-2</v>
      </c>
      <c r="P297" s="107">
        <f t="shared" si="23"/>
        <v>7.4250523991906237E-2</v>
      </c>
      <c r="Q297" s="124">
        <v>43936</v>
      </c>
      <c r="R297" s="125">
        <v>230.179905036441</v>
      </c>
      <c r="S297" s="114">
        <f t="shared" si="24"/>
        <v>6.8740313938691067E-3</v>
      </c>
      <c r="T297" s="115">
        <f t="shared" si="25"/>
        <v>1.707175289832441E-2</v>
      </c>
      <c r="U297" s="115">
        <f t="shared" si="26"/>
        <v>5.244647847767081E-2</v>
      </c>
    </row>
    <row r="298" spans="12:21" x14ac:dyDescent="0.25">
      <c r="L298" s="126">
        <v>43982</v>
      </c>
      <c r="M298" s="108">
        <v>235.68113065687101</v>
      </c>
      <c r="N298" s="107">
        <f t="shared" si="27"/>
        <v>-1.161195863924247E-2</v>
      </c>
      <c r="O298" s="107">
        <f t="shared" si="28"/>
        <v>-4.811146304220415E-3</v>
      </c>
      <c r="P298" s="107">
        <f t="shared" si="23"/>
        <v>5.2428924913033637E-2</v>
      </c>
      <c r="Q298" s="124">
        <v>43966</v>
      </c>
      <c r="R298" s="125">
        <v>229.48576432891599</v>
      </c>
      <c r="S298" s="114">
        <f t="shared" si="24"/>
        <v>-3.0156442518955995E-3</v>
      </c>
      <c r="T298" s="115">
        <f t="shared" si="25"/>
        <v>8.0913713154420197E-3</v>
      </c>
      <c r="U298" s="115">
        <f t="shared" si="26"/>
        <v>3.7647003659930567E-2</v>
      </c>
    </row>
    <row r="299" spans="12:21" x14ac:dyDescent="0.25">
      <c r="L299" s="126">
        <v>44012</v>
      </c>
      <c r="M299" s="127">
        <v>234.27010456218201</v>
      </c>
      <c r="N299" s="107">
        <f t="shared" si="27"/>
        <v>-5.9870134310553436E-3</v>
      </c>
      <c r="O299" s="107">
        <f t="shared" si="28"/>
        <v>-1.9962151301756159E-2</v>
      </c>
      <c r="P299" s="107">
        <f t="shared" ref="P299:P333" si="29">M299/M287-1</f>
        <v>3.9593218308572986E-2</v>
      </c>
      <c r="Q299" s="124">
        <v>43997</v>
      </c>
      <c r="R299" s="125">
        <v>228.58323321929001</v>
      </c>
      <c r="S299" s="114">
        <f t="shared" si="24"/>
        <v>-3.9328413780490568E-3</v>
      </c>
      <c r="T299" s="115">
        <f t="shared" si="25"/>
        <v>-1.1027676758079696E-4</v>
      </c>
      <c r="U299" s="115">
        <f t="shared" si="26"/>
        <v>1.7113610308462146E-2</v>
      </c>
    </row>
    <row r="300" spans="12:21" x14ac:dyDescent="0.25">
      <c r="L300" s="126">
        <v>44043</v>
      </c>
      <c r="M300" s="108">
        <v>234.068942505503</v>
      </c>
      <c r="N300" s="107">
        <f t="shared" si="27"/>
        <v>-8.5867574548170733E-4</v>
      </c>
      <c r="O300" s="107">
        <f t="shared" si="28"/>
        <v>-1.83730747489389E-2</v>
      </c>
      <c r="P300" s="107">
        <f t="shared" si="29"/>
        <v>3.0236248781571939E-2</v>
      </c>
      <c r="Q300" s="124">
        <v>44027</v>
      </c>
      <c r="R300" s="125">
        <v>228.06266006737201</v>
      </c>
      <c r="S300" s="114">
        <f t="shared" si="24"/>
        <v>-2.2773899230771333E-3</v>
      </c>
      <c r="T300" s="115">
        <f t="shared" si="25"/>
        <v>-9.198218101331701E-3</v>
      </c>
      <c r="U300" s="115">
        <f t="shared" si="26"/>
        <v>9.4984755393914266E-3</v>
      </c>
    </row>
    <row r="301" spans="12:21" x14ac:dyDescent="0.25">
      <c r="L301" s="126">
        <v>44074</v>
      </c>
      <c r="M301" s="108">
        <v>236.81177110498999</v>
      </c>
      <c r="N301" s="107">
        <f t="shared" si="27"/>
        <v>1.1718037301862383E-2</v>
      </c>
      <c r="O301" s="107">
        <f t="shared" si="28"/>
        <v>4.7973312287146186E-3</v>
      </c>
      <c r="P301" s="107">
        <f t="shared" si="29"/>
        <v>3.4177450262459219E-2</v>
      </c>
      <c r="Q301" s="124">
        <v>44058</v>
      </c>
      <c r="R301" s="125">
        <v>230.432985519819</v>
      </c>
      <c r="S301" s="114">
        <f t="shared" si="24"/>
        <v>1.0393307925754991E-2</v>
      </c>
      <c r="T301" s="115">
        <f t="shared" si="25"/>
        <v>4.1275814805896704E-3</v>
      </c>
      <c r="U301" s="115">
        <f t="shared" si="26"/>
        <v>1.8973773031425223E-2</v>
      </c>
    </row>
    <row r="302" spans="12:21" x14ac:dyDescent="0.25">
      <c r="L302" s="126">
        <v>44104</v>
      </c>
      <c r="M302" s="108">
        <v>240.85680118975901</v>
      </c>
      <c r="N302" s="107">
        <f t="shared" si="27"/>
        <v>1.7081203632296038E-2</v>
      </c>
      <c r="O302" s="107">
        <f t="shared" si="28"/>
        <v>2.8115822289346726E-2</v>
      </c>
      <c r="P302" s="107">
        <f t="shared" si="29"/>
        <v>4.695394403535369E-2</v>
      </c>
      <c r="Q302" s="124">
        <v>44089</v>
      </c>
      <c r="R302" s="125">
        <v>234.42970871583299</v>
      </c>
      <c r="S302" s="114">
        <f t="shared" si="24"/>
        <v>1.7344405736869906E-2</v>
      </c>
      <c r="T302" s="115">
        <f t="shared" si="25"/>
        <v>2.5577009364174064E-2</v>
      </c>
      <c r="U302" s="115">
        <f t="shared" si="26"/>
        <v>4.1198956225101613E-2</v>
      </c>
    </row>
    <row r="303" spans="12:21" x14ac:dyDescent="0.25">
      <c r="L303" s="126">
        <v>44135</v>
      </c>
      <c r="M303" s="108">
        <v>246.13619629316401</v>
      </c>
      <c r="N303" s="107">
        <f t="shared" si="27"/>
        <v>2.1919227845451639E-2</v>
      </c>
      <c r="O303" s="107">
        <f t="shared" si="28"/>
        <v>5.1554271397527662E-2</v>
      </c>
      <c r="P303" s="107">
        <f t="shared" si="29"/>
        <v>7.4140695057399286E-2</v>
      </c>
      <c r="Q303" s="124">
        <v>44119</v>
      </c>
      <c r="R303" s="125">
        <v>239.25206895700799</v>
      </c>
      <c r="S303" s="114">
        <f t="shared" si="24"/>
        <v>2.0570602026471319E-2</v>
      </c>
      <c r="T303" s="115">
        <f t="shared" si="25"/>
        <v>4.9062871082581117E-2</v>
      </c>
      <c r="U303" s="115">
        <f t="shared" si="26"/>
        <v>6.7003204221210977E-2</v>
      </c>
    </row>
    <row r="304" spans="12:21" x14ac:dyDescent="0.25">
      <c r="L304" s="126">
        <v>44165</v>
      </c>
      <c r="M304" s="108">
        <v>249.67068472017601</v>
      </c>
      <c r="N304" s="107">
        <f t="shared" si="27"/>
        <v>1.4359888875515869E-2</v>
      </c>
      <c r="O304" s="107">
        <f t="shared" si="28"/>
        <v>5.4300145449632353E-2</v>
      </c>
      <c r="P304" s="107">
        <f t="shared" si="29"/>
        <v>9.4895117235796134E-2</v>
      </c>
      <c r="Q304" s="124">
        <v>44150</v>
      </c>
      <c r="R304" s="125">
        <v>243.59716472744901</v>
      </c>
      <c r="S304" s="114">
        <f t="shared" si="24"/>
        <v>1.8161162782762919E-2</v>
      </c>
      <c r="T304" s="115">
        <f t="shared" si="25"/>
        <v>5.7128015669865029E-2</v>
      </c>
      <c r="U304" s="115">
        <f t="shared" si="26"/>
        <v>8.6509216791749388E-2</v>
      </c>
    </row>
    <row r="305" spans="12:21" x14ac:dyDescent="0.25">
      <c r="L305" s="126">
        <v>44196</v>
      </c>
      <c r="M305" s="108">
        <v>251.88502835158801</v>
      </c>
      <c r="N305" s="107">
        <f t="shared" si="27"/>
        <v>8.8690573901126779E-3</v>
      </c>
      <c r="O305" s="107">
        <f t="shared" si="28"/>
        <v>4.578748495933227E-2</v>
      </c>
      <c r="P305" s="107">
        <f t="shared" si="29"/>
        <v>9.9412431079414887E-2</v>
      </c>
      <c r="Q305" s="124">
        <v>44180</v>
      </c>
      <c r="R305" s="125">
        <v>244.995370815336</v>
      </c>
      <c r="S305" s="114">
        <f t="shared" si="24"/>
        <v>5.7398290717027844E-3</v>
      </c>
      <c r="T305" s="115">
        <f t="shared" si="25"/>
        <v>4.5069637962611209E-2</v>
      </c>
      <c r="U305" s="115">
        <f t="shared" si="26"/>
        <v>8.7861315589359723E-2</v>
      </c>
    </row>
    <row r="306" spans="12:21" x14ac:dyDescent="0.25">
      <c r="L306" s="126">
        <v>44227</v>
      </c>
      <c r="M306" s="108">
        <v>251.733726877202</v>
      </c>
      <c r="N306" s="107">
        <f t="shared" si="27"/>
        <v>-6.0067672690256035E-4</v>
      </c>
      <c r="O306" s="107">
        <f t="shared" si="28"/>
        <v>2.2741598628472248E-2</v>
      </c>
      <c r="P306" s="107">
        <f t="shared" si="29"/>
        <v>8.3482274881485408E-2</v>
      </c>
      <c r="Q306" s="124">
        <v>44211</v>
      </c>
      <c r="R306" s="125">
        <v>244.73634607651999</v>
      </c>
      <c r="S306" s="114">
        <f t="shared" si="24"/>
        <v>-1.0572638085118991E-3</v>
      </c>
      <c r="T306" s="115">
        <f t="shared" si="25"/>
        <v>2.2922590151132516E-2</v>
      </c>
      <c r="U306" s="115">
        <f t="shared" si="26"/>
        <v>8.139076894036501E-2</v>
      </c>
    </row>
    <row r="307" spans="12:21" x14ac:dyDescent="0.25">
      <c r="L307" s="126">
        <v>44255</v>
      </c>
      <c r="M307" s="108">
        <v>252.060274235637</v>
      </c>
      <c r="N307" s="107">
        <f t="shared" si="27"/>
        <v>1.2971935166807835E-3</v>
      </c>
      <c r="O307" s="107">
        <f t="shared" si="28"/>
        <v>9.5709655226010604E-3</v>
      </c>
      <c r="P307" s="107">
        <f t="shared" si="29"/>
        <v>6.4351544307623465E-2</v>
      </c>
      <c r="Q307" s="124">
        <v>44242</v>
      </c>
      <c r="R307" s="125">
        <v>243.75923620582299</v>
      </c>
      <c r="S307" s="114">
        <f t="shared" si="24"/>
        <v>-3.9925000367191377E-3</v>
      </c>
      <c r="T307" s="115">
        <f t="shared" si="25"/>
        <v>6.6532579948264114E-4</v>
      </c>
      <c r="U307" s="115">
        <f t="shared" si="26"/>
        <v>7.0792270780387634E-2</v>
      </c>
    </row>
    <row r="308" spans="12:21" x14ac:dyDescent="0.25">
      <c r="L308" s="126">
        <v>44286</v>
      </c>
      <c r="M308" s="108">
        <v>255.05867598150701</v>
      </c>
      <c r="N308" s="107">
        <f t="shared" si="27"/>
        <v>1.1895574401648679E-2</v>
      </c>
      <c r="O308" s="107">
        <f t="shared" si="28"/>
        <v>1.2599588195806311E-2</v>
      </c>
      <c r="P308" s="107">
        <f t="shared" si="29"/>
        <v>6.7004074497222454E-2</v>
      </c>
      <c r="Q308" s="124">
        <v>44270</v>
      </c>
      <c r="R308" s="125">
        <v>246.60939632304499</v>
      </c>
      <c r="S308" s="114">
        <f t="shared" si="24"/>
        <v>1.169252152897049E-2</v>
      </c>
      <c r="T308" s="115">
        <f t="shared" si="25"/>
        <v>6.5879836926614477E-3</v>
      </c>
      <c r="U308" s="115">
        <f t="shared" si="26"/>
        <v>7.8741417571104977E-2</v>
      </c>
    </row>
    <row r="309" spans="12:21" x14ac:dyDescent="0.25">
      <c r="L309" s="126">
        <v>44316</v>
      </c>
      <c r="M309" s="108">
        <v>258.558857832782</v>
      </c>
      <c r="N309" s="107">
        <f t="shared" si="27"/>
        <v>1.3723045639618903E-2</v>
      </c>
      <c r="O309" s="107">
        <f t="shared" si="28"/>
        <v>2.7112501134618938E-2</v>
      </c>
      <c r="P309" s="107">
        <f t="shared" si="29"/>
        <v>8.433153879375932E-2</v>
      </c>
      <c r="Q309" s="124">
        <v>44301</v>
      </c>
      <c r="R309" s="125">
        <v>249.25837909964699</v>
      </c>
      <c r="S309" s="114">
        <f t="shared" si="24"/>
        <v>1.074161332089707E-2</v>
      </c>
      <c r="T309" s="115">
        <f t="shared" si="25"/>
        <v>1.847716162973656E-2</v>
      </c>
      <c r="U309" s="115">
        <f t="shared" si="26"/>
        <v>8.2885054888633958E-2</v>
      </c>
    </row>
    <row r="310" spans="12:21" x14ac:dyDescent="0.25">
      <c r="L310" s="126">
        <v>44347</v>
      </c>
      <c r="M310" s="108">
        <v>262.04933736843702</v>
      </c>
      <c r="N310" s="107">
        <f t="shared" si="27"/>
        <v>1.3499748432182601E-2</v>
      </c>
      <c r="O310" s="107">
        <f t="shared" si="28"/>
        <v>3.9629660655934318E-2</v>
      </c>
      <c r="P310" s="107">
        <f t="shared" si="29"/>
        <v>0.11188085629967381</v>
      </c>
      <c r="Q310" s="124">
        <v>44331</v>
      </c>
      <c r="R310" s="125">
        <v>252.96080811956699</v>
      </c>
      <c r="S310" s="114">
        <f t="shared" si="24"/>
        <v>1.4853779573202885E-2</v>
      </c>
      <c r="T310" s="115">
        <f t="shared" si="25"/>
        <v>3.7748608245451232E-2</v>
      </c>
      <c r="U310" s="115">
        <f t="shared" si="26"/>
        <v>0.10229411771705732</v>
      </c>
    </row>
    <row r="311" spans="12:21" x14ac:dyDescent="0.25">
      <c r="L311" s="126">
        <v>44377</v>
      </c>
      <c r="M311" s="108">
        <v>265.27255126523602</v>
      </c>
      <c r="N311" s="107">
        <f t="shared" si="27"/>
        <v>1.2300026892520632E-2</v>
      </c>
      <c r="O311" s="107">
        <f t="shared" si="28"/>
        <v>4.004519840160059E-2</v>
      </c>
      <c r="P311" s="107">
        <f t="shared" si="29"/>
        <v>0.13233633357100016</v>
      </c>
      <c r="Q311" s="124">
        <v>44362</v>
      </c>
      <c r="R311" s="125">
        <v>256.58323622994197</v>
      </c>
      <c r="S311" s="114">
        <f t="shared" si="24"/>
        <v>1.4320115978846637E-2</v>
      </c>
      <c r="T311" s="115">
        <f t="shared" si="25"/>
        <v>4.0443876249677713E-2</v>
      </c>
      <c r="U311" s="115">
        <f t="shared" si="26"/>
        <v>0.12249368694417906</v>
      </c>
    </row>
    <row r="312" spans="12:21" x14ac:dyDescent="0.25">
      <c r="L312" s="126">
        <v>44408</v>
      </c>
      <c r="M312" s="108">
        <v>269.37512323317702</v>
      </c>
      <c r="N312" s="107">
        <f t="shared" si="27"/>
        <v>1.5465497460530608E-2</v>
      </c>
      <c r="O312" s="107">
        <f t="shared" si="28"/>
        <v>4.1832894417371813E-2</v>
      </c>
      <c r="P312" s="107">
        <f t="shared" si="29"/>
        <v>0.15083667380111287</v>
      </c>
      <c r="Q312" s="124">
        <v>44392</v>
      </c>
      <c r="R312" s="125">
        <v>263.72066691212598</v>
      </c>
      <c r="S312" s="114">
        <f t="shared" si="24"/>
        <v>2.7817213575822564E-2</v>
      </c>
      <c r="T312" s="115">
        <f t="shared" si="25"/>
        <v>5.8021270397081937E-2</v>
      </c>
      <c r="U312" s="115">
        <f t="shared" si="26"/>
        <v>0.1563517975025821</v>
      </c>
    </row>
    <row r="313" spans="12:21" x14ac:dyDescent="0.25">
      <c r="L313" s="126">
        <v>44439</v>
      </c>
      <c r="M313" s="108">
        <v>274.18701073442202</v>
      </c>
      <c r="N313" s="107">
        <f t="shared" si="27"/>
        <v>1.7863147285058334E-2</v>
      </c>
      <c r="O313" s="107">
        <f t="shared" si="28"/>
        <v>4.631827535942068E-2</v>
      </c>
      <c r="P313" s="107">
        <f t="shared" si="29"/>
        <v>0.1578267813928127</v>
      </c>
      <c r="Q313" s="124">
        <v>44423</v>
      </c>
      <c r="R313" s="125">
        <v>271.44695550125198</v>
      </c>
      <c r="S313" s="114">
        <f t="shared" si="24"/>
        <v>2.9297243479595947E-2</v>
      </c>
      <c r="T313" s="115">
        <f t="shared" si="25"/>
        <v>7.3079096794105514E-2</v>
      </c>
      <c r="U313" s="115">
        <f t="shared" si="26"/>
        <v>0.17798654081103971</v>
      </c>
    </row>
    <row r="314" spans="12:21" x14ac:dyDescent="0.25">
      <c r="L314" s="126">
        <v>44469</v>
      </c>
      <c r="M314" s="108">
        <v>278.80461569499403</v>
      </c>
      <c r="N314" s="107">
        <f t="shared" si="27"/>
        <v>1.684107846029459E-2</v>
      </c>
      <c r="O314" s="107">
        <f t="shared" si="28"/>
        <v>5.1011928543740703E-2</v>
      </c>
      <c r="P314" s="107">
        <f t="shared" si="29"/>
        <v>0.15755342725546639</v>
      </c>
      <c r="Q314" s="124">
        <v>44454</v>
      </c>
      <c r="R314" s="125">
        <v>277.88029167779803</v>
      </c>
      <c r="S314" s="114">
        <f t="shared" si="24"/>
        <v>2.3700159630327455E-2</v>
      </c>
      <c r="T314" s="115">
        <f t="shared" si="25"/>
        <v>8.3002520978300742E-2</v>
      </c>
      <c r="U314" s="115">
        <f t="shared" si="26"/>
        <v>0.1853458898190854</v>
      </c>
    </row>
    <row r="315" spans="12:21" x14ac:dyDescent="0.25">
      <c r="L315" s="126">
        <v>44500</v>
      </c>
      <c r="M315" s="108">
        <v>284.67376942898801</v>
      </c>
      <c r="N315" s="107">
        <f t="shared" si="27"/>
        <v>2.1051135467623272E-2</v>
      </c>
      <c r="O315" s="107">
        <f t="shared" si="28"/>
        <v>5.6793092146701918E-2</v>
      </c>
      <c r="P315" s="107">
        <f t="shared" si="29"/>
        <v>0.15657011734236481</v>
      </c>
      <c r="Q315" s="124">
        <v>44484</v>
      </c>
      <c r="R315" s="125">
        <v>282.44530834753499</v>
      </c>
      <c r="S315" s="114">
        <f t="shared" si="24"/>
        <v>1.6427997258006588E-2</v>
      </c>
      <c r="T315" s="115">
        <f t="shared" si="25"/>
        <v>7.100179767726833E-2</v>
      </c>
      <c r="U315" s="115">
        <f t="shared" si="26"/>
        <v>0.18053444460824508</v>
      </c>
    </row>
    <row r="316" spans="12:21" x14ac:dyDescent="0.25">
      <c r="L316" s="126">
        <v>44530</v>
      </c>
      <c r="M316" s="108">
        <v>289.98301339834302</v>
      </c>
      <c r="N316" s="107">
        <f t="shared" si="27"/>
        <v>1.8650274593281058E-2</v>
      </c>
      <c r="O316" s="107">
        <f t="shared" si="28"/>
        <v>5.7610324506659483E-2</v>
      </c>
      <c r="P316" s="107">
        <f t="shared" si="29"/>
        <v>0.16146200233058172</v>
      </c>
      <c r="Q316" s="124">
        <v>44515</v>
      </c>
      <c r="R316" s="125">
        <v>288.70193244639501</v>
      </c>
      <c r="S316" s="114">
        <f t="shared" si="24"/>
        <v>2.2151630471275441E-2</v>
      </c>
      <c r="T316" s="115">
        <f t="shared" si="25"/>
        <v>6.3566662272119157E-2</v>
      </c>
      <c r="U316" s="115">
        <f t="shared" si="26"/>
        <v>0.18516130008907083</v>
      </c>
    </row>
    <row r="317" spans="12:21" x14ac:dyDescent="0.25">
      <c r="L317" s="126">
        <v>44561</v>
      </c>
      <c r="M317" s="108">
        <v>292.91240816342201</v>
      </c>
      <c r="N317" s="107">
        <f t="shared" si="27"/>
        <v>1.010195297562122E-2</v>
      </c>
      <c r="O317" s="107">
        <f t="shared" si="28"/>
        <v>5.0601000393270423E-2</v>
      </c>
      <c r="P317" s="107">
        <f t="shared" si="29"/>
        <v>0.16288137520649637</v>
      </c>
      <c r="Q317" s="124">
        <v>44545</v>
      </c>
      <c r="R317" s="125">
        <v>294.02796073501298</v>
      </c>
      <c r="S317" s="114">
        <f t="shared" si="24"/>
        <v>1.8448190642460949E-2</v>
      </c>
      <c r="T317" s="115">
        <f t="shared" si="25"/>
        <v>5.8110163047972341E-2</v>
      </c>
      <c r="U317" s="115">
        <f t="shared" si="26"/>
        <v>0.20013680159138625</v>
      </c>
    </row>
    <row r="318" spans="12:21" x14ac:dyDescent="0.25">
      <c r="L318" s="126">
        <v>44592</v>
      </c>
      <c r="M318" s="108">
        <v>291.39228233313497</v>
      </c>
      <c r="N318" s="107">
        <f t="shared" si="27"/>
        <v>-5.189694215476659E-3</v>
      </c>
      <c r="O318" s="107">
        <f t="shared" si="28"/>
        <v>2.3600744521081962E-2</v>
      </c>
      <c r="P318" s="107">
        <f t="shared" si="29"/>
        <v>0.15754168481078734</v>
      </c>
      <c r="Q318" s="124">
        <v>44576</v>
      </c>
      <c r="R318" s="125">
        <v>297.37134596700702</v>
      </c>
      <c r="S318" s="114">
        <f t="shared" si="24"/>
        <v>1.1370977180660713E-2</v>
      </c>
      <c r="T318" s="115">
        <f t="shared" si="25"/>
        <v>5.2845762270925301E-2</v>
      </c>
      <c r="U318" s="115">
        <f t="shared" si="26"/>
        <v>0.21506817738477646</v>
      </c>
    </row>
    <row r="319" spans="12:21" x14ac:dyDescent="0.25">
      <c r="L319" s="126">
        <v>44620</v>
      </c>
      <c r="M319" s="108">
        <v>289.80374637546299</v>
      </c>
      <c r="N319" s="107">
        <f t="shared" si="27"/>
        <v>-5.451537511401483E-3</v>
      </c>
      <c r="O319" s="107">
        <f t="shared" si="28"/>
        <v>-6.1819835851473215E-4</v>
      </c>
      <c r="P319" s="107">
        <f t="shared" si="29"/>
        <v>0.14973986779266046</v>
      </c>
      <c r="Q319" s="124">
        <v>44607</v>
      </c>
      <c r="R319" s="125">
        <v>293.71800725799</v>
      </c>
      <c r="S319" s="114">
        <f t="shared" si="24"/>
        <v>-1.2285442960675685E-2</v>
      </c>
      <c r="T319" s="115">
        <f t="shared" si="25"/>
        <v>1.7374579965883541E-2</v>
      </c>
      <c r="U319" s="115">
        <f t="shared" si="26"/>
        <v>0.204951294686464</v>
      </c>
    </row>
    <row r="320" spans="12:21" x14ac:dyDescent="0.25">
      <c r="L320" s="126">
        <v>44651</v>
      </c>
      <c r="M320" s="108">
        <v>294.795559879547</v>
      </c>
      <c r="N320" s="107">
        <f t="shared" si="27"/>
        <v>1.7224806671811477E-2</v>
      </c>
      <c r="O320" s="107">
        <f t="shared" si="28"/>
        <v>6.4290609193802251E-3</v>
      </c>
      <c r="P320" s="107">
        <f t="shared" si="29"/>
        <v>0.15579506850777003</v>
      </c>
      <c r="Q320" s="124">
        <v>44635</v>
      </c>
      <c r="R320" s="125">
        <v>291.34408630491703</v>
      </c>
      <c r="S320" s="114">
        <f t="shared" si="24"/>
        <v>-8.0823132882956727E-3</v>
      </c>
      <c r="T320" s="115">
        <f t="shared" si="25"/>
        <v>-9.1279564820528902E-3</v>
      </c>
      <c r="U320" s="115">
        <f t="shared" si="26"/>
        <v>0.18139896795851196</v>
      </c>
    </row>
    <row r="321" spans="12:21" x14ac:dyDescent="0.25">
      <c r="L321" s="126">
        <v>44681</v>
      </c>
      <c r="M321" s="108">
        <v>303.96783134869702</v>
      </c>
      <c r="N321" s="107">
        <f t="shared" si="27"/>
        <v>3.1114008205882726E-2</v>
      </c>
      <c r="O321" s="107">
        <f t="shared" si="28"/>
        <v>4.3156767622229086E-2</v>
      </c>
      <c r="P321" s="107">
        <f t="shared" si="29"/>
        <v>0.17562335282778219</v>
      </c>
      <c r="Q321" s="124">
        <v>44666</v>
      </c>
      <c r="R321" s="125">
        <v>292.09216084551099</v>
      </c>
      <c r="S321" s="114">
        <f t="shared" si="24"/>
        <v>2.5676668096534794E-3</v>
      </c>
      <c r="T321" s="115">
        <f t="shared" si="25"/>
        <v>-1.7752837296172275E-2</v>
      </c>
      <c r="U321" s="115">
        <f t="shared" si="26"/>
        <v>0.17184490206742531</v>
      </c>
    </row>
    <row r="322" spans="12:21" x14ac:dyDescent="0.25">
      <c r="L322" s="126">
        <v>44712</v>
      </c>
      <c r="M322" s="108">
        <v>311.94868740476397</v>
      </c>
      <c r="N322" s="107">
        <f t="shared" si="27"/>
        <v>2.6255594286593187E-2</v>
      </c>
      <c r="O322" s="107">
        <f t="shared" si="28"/>
        <v>7.641357748567712E-2</v>
      </c>
      <c r="P322" s="107">
        <f t="shared" si="29"/>
        <v>0.1904196764526418</v>
      </c>
      <c r="Q322" s="124">
        <v>44696</v>
      </c>
      <c r="R322" s="125">
        <v>297.85325346516601</v>
      </c>
      <c r="S322" s="114">
        <f t="shared" si="24"/>
        <v>1.9723544113537717E-2</v>
      </c>
      <c r="T322" s="115">
        <f t="shared" si="25"/>
        <v>1.4078967257679098E-2</v>
      </c>
      <c r="U322" s="115">
        <f t="shared" si="26"/>
        <v>0.17746798675777353</v>
      </c>
    </row>
    <row r="323" spans="12:21" x14ac:dyDescent="0.25">
      <c r="L323" s="126">
        <v>44742</v>
      </c>
      <c r="M323" s="108">
        <v>315.47980715103103</v>
      </c>
      <c r="N323" s="107">
        <f t="shared" si="27"/>
        <v>1.1319553147166594E-2</v>
      </c>
      <c r="O323" s="107">
        <f t="shared" si="28"/>
        <v>7.0164717813034905E-2</v>
      </c>
      <c r="P323" s="107">
        <f t="shared" si="29"/>
        <v>0.18926668306361893</v>
      </c>
      <c r="Q323" s="124">
        <v>44727</v>
      </c>
      <c r="R323" s="125">
        <v>302.534192299739</v>
      </c>
      <c r="S323" s="114">
        <f t="shared" si="24"/>
        <v>1.5715587391159413E-2</v>
      </c>
      <c r="T323" s="115">
        <f t="shared" si="25"/>
        <v>3.8408557169444579E-2</v>
      </c>
      <c r="U323" s="115">
        <f t="shared" si="26"/>
        <v>0.17908791215267539</v>
      </c>
    </row>
    <row r="324" spans="12:21" x14ac:dyDescent="0.25">
      <c r="L324" s="126">
        <v>44773</v>
      </c>
      <c r="M324" s="108">
        <v>314.81122234499799</v>
      </c>
      <c r="N324" s="107">
        <f t="shared" si="27"/>
        <v>-2.1192633914377534E-3</v>
      </c>
      <c r="O324" s="107">
        <f t="shared" si="28"/>
        <v>3.5672824154415084E-2</v>
      </c>
      <c r="P324" s="107">
        <f t="shared" si="29"/>
        <v>0.16867221652272057</v>
      </c>
      <c r="Q324" s="124">
        <v>44757</v>
      </c>
      <c r="R324" s="125">
        <v>305.65197326173001</v>
      </c>
      <c r="S324" s="114">
        <f t="shared" si="24"/>
        <v>1.0305549063036157E-2</v>
      </c>
      <c r="T324" s="115">
        <f t="shared" si="25"/>
        <v>4.6423061738349425E-2</v>
      </c>
      <c r="U324" s="115">
        <f t="shared" si="26"/>
        <v>0.15899893944821519</v>
      </c>
    </row>
    <row r="325" spans="12:21" x14ac:dyDescent="0.25">
      <c r="L325" s="126">
        <v>44804</v>
      </c>
      <c r="M325" s="108">
        <v>314.638306299997</v>
      </c>
      <c r="N325" s="107">
        <f t="shared" si="27"/>
        <v>-5.4926899909402138E-4</v>
      </c>
      <c r="O325" s="107">
        <f t="shared" si="28"/>
        <v>8.6219913845739793E-3</v>
      </c>
      <c r="P325" s="107">
        <f t="shared" si="29"/>
        <v>0.14753177204574497</v>
      </c>
      <c r="Q325" s="124">
        <v>44788</v>
      </c>
      <c r="R325" s="125">
        <v>304.81106563854098</v>
      </c>
      <c r="S325" s="114">
        <f t="shared" si="24"/>
        <v>-2.7511931763939401E-3</v>
      </c>
      <c r="T325" s="115">
        <f t="shared" si="25"/>
        <v>2.3359866284585307E-2</v>
      </c>
      <c r="U325" s="115">
        <f t="shared" si="26"/>
        <v>0.12291208083612171</v>
      </c>
    </row>
    <row r="326" spans="12:21" x14ac:dyDescent="0.25">
      <c r="L326" s="126">
        <v>44834</v>
      </c>
      <c r="M326" s="108">
        <v>314.47054631216798</v>
      </c>
      <c r="N326" s="107">
        <f t="shared" si="27"/>
        <v>-5.3318360946508214E-4</v>
      </c>
      <c r="O326" s="107">
        <f t="shared" si="28"/>
        <v>-3.1991297572331323E-3</v>
      </c>
      <c r="P326" s="107">
        <f t="shared" si="29"/>
        <v>0.1279244625425846</v>
      </c>
      <c r="Q326" s="124">
        <v>44819</v>
      </c>
      <c r="R326" s="125">
        <v>301.58352067871999</v>
      </c>
      <c r="S326" s="114">
        <f t="shared" si="24"/>
        <v>-1.0588673849683539E-2</v>
      </c>
      <c r="T326" s="115">
        <f t="shared" si="25"/>
        <v>-3.1423609139594744E-3</v>
      </c>
      <c r="U326" s="115">
        <f t="shared" si="26"/>
        <v>8.5300144381616816E-2</v>
      </c>
    </row>
    <row r="327" spans="12:21" x14ac:dyDescent="0.25">
      <c r="L327" s="126">
        <v>44865</v>
      </c>
      <c r="M327" s="108">
        <v>314.66204378061099</v>
      </c>
      <c r="N327" s="107">
        <f t="shared" si="27"/>
        <v>6.0895200103394664E-4</v>
      </c>
      <c r="O327" s="107">
        <f t="shared" si="28"/>
        <v>-4.738667296413368E-4</v>
      </c>
      <c r="P327" s="107">
        <f t="shared" si="29"/>
        <v>0.10534259764001042</v>
      </c>
      <c r="Q327" s="124">
        <v>44849</v>
      </c>
      <c r="R327" s="125">
        <v>293.55726300832401</v>
      </c>
      <c r="S327" s="114">
        <f t="shared" si="24"/>
        <v>-2.6613714344645656E-2</v>
      </c>
      <c r="T327" s="115">
        <f t="shared" si="25"/>
        <v>-3.9570201770133151E-2</v>
      </c>
      <c r="U327" s="115">
        <f t="shared" si="26"/>
        <v>3.9341969338418936E-2</v>
      </c>
    </row>
    <row r="328" spans="12:21" x14ac:dyDescent="0.25">
      <c r="L328" s="126">
        <v>44895</v>
      </c>
      <c r="M328" s="108">
        <v>311.48332519265301</v>
      </c>
      <c r="N328" s="107">
        <f t="shared" si="27"/>
        <v>-1.0102008331752454E-2</v>
      </c>
      <c r="O328" s="107">
        <f t="shared" si="28"/>
        <v>-1.0027326756379851E-2</v>
      </c>
      <c r="P328" s="107">
        <f t="shared" si="29"/>
        <v>7.4143349096022826E-2</v>
      </c>
      <c r="Q328" s="124">
        <v>44880</v>
      </c>
      <c r="R328" s="125">
        <v>287.407542962533</v>
      </c>
      <c r="S328" s="114">
        <f t="shared" ref="S328:S333" si="30">R328/R327-1</f>
        <v>-2.0948962334536581E-2</v>
      </c>
      <c r="T328" s="115">
        <f t="shared" si="25"/>
        <v>-5.7096098658852124E-2</v>
      </c>
      <c r="U328" s="115">
        <f t="shared" si="26"/>
        <v>-4.4834804980127263E-3</v>
      </c>
    </row>
    <row r="329" spans="12:21" x14ac:dyDescent="0.25">
      <c r="L329" s="126">
        <v>44926</v>
      </c>
      <c r="M329" s="108">
        <v>307.41794385078902</v>
      </c>
      <c r="N329" s="107">
        <f t="shared" si="27"/>
        <v>-1.3051682106416274E-2</v>
      </c>
      <c r="O329" s="107">
        <f t="shared" si="28"/>
        <v>-2.2426909432650022E-2</v>
      </c>
      <c r="P329" s="107">
        <f t="shared" si="29"/>
        <v>4.9521752179491285E-2</v>
      </c>
      <c r="Q329" s="124">
        <v>44910</v>
      </c>
      <c r="R329" s="125">
        <v>283.02123878206601</v>
      </c>
      <c r="S329" s="114">
        <f t="shared" si="30"/>
        <v>-1.5261618172070057E-2</v>
      </c>
      <c r="T329" s="115">
        <f t="shared" si="25"/>
        <v>-6.1549390546536409E-2</v>
      </c>
      <c r="U329" s="115">
        <f t="shared" si="26"/>
        <v>-3.7434269602905412E-2</v>
      </c>
    </row>
    <row r="330" spans="12:21" x14ac:dyDescent="0.25">
      <c r="L330" s="126">
        <v>44957</v>
      </c>
      <c r="M330" s="108">
        <v>305.14787575931598</v>
      </c>
      <c r="N330" s="107">
        <f t="shared" si="27"/>
        <v>-7.3843057533911072E-3</v>
      </c>
      <c r="O330" s="107">
        <f t="shared" si="28"/>
        <v>-3.0236147668094571E-2</v>
      </c>
      <c r="P330" s="107">
        <f t="shared" si="29"/>
        <v>4.7206443890833283E-2</v>
      </c>
      <c r="Q330" s="124">
        <v>44941</v>
      </c>
      <c r="R330" s="125">
        <v>281.200451408334</v>
      </c>
      <c r="S330" s="114">
        <f t="shared" si="30"/>
        <v>-6.4333948277784936E-3</v>
      </c>
      <c r="T330" s="115">
        <f t="shared" ref="T330:T334" si="31">R330/R327-1</f>
        <v>-4.2093360162032911E-2</v>
      </c>
      <c r="U330" s="115">
        <f t="shared" si="26"/>
        <v>-5.4379464524692778E-2</v>
      </c>
    </row>
    <row r="331" spans="12:21" x14ac:dyDescent="0.25">
      <c r="L331" s="126">
        <v>44985</v>
      </c>
      <c r="M331" s="108">
        <v>305.36997513537199</v>
      </c>
      <c r="N331" s="107">
        <f t="shared" si="27"/>
        <v>7.278417898317624E-4</v>
      </c>
      <c r="O331" s="107">
        <f t="shared" si="28"/>
        <v>-1.9626572477033588E-2</v>
      </c>
      <c r="P331" s="107">
        <f t="shared" si="29"/>
        <v>5.3713000451490966E-2</v>
      </c>
      <c r="Q331" s="124">
        <v>44972</v>
      </c>
      <c r="R331" s="125">
        <v>278.62260927247598</v>
      </c>
      <c r="S331" s="114">
        <f t="shared" si="30"/>
        <v>-9.1672759518963698E-3</v>
      </c>
      <c r="T331" s="115">
        <f t="shared" si="31"/>
        <v>-3.0566120845346934E-2</v>
      </c>
      <c r="U331" s="115">
        <f t="shared" si="26"/>
        <v>-5.13941863028331E-2</v>
      </c>
    </row>
    <row r="332" spans="12:21" x14ac:dyDescent="0.25">
      <c r="L332" s="126">
        <v>45016</v>
      </c>
      <c r="M332" s="108">
        <v>310.26553744919801</v>
      </c>
      <c r="N332" s="107">
        <f t="shared" si="27"/>
        <v>1.6031577143940767E-2</v>
      </c>
      <c r="O332" s="107">
        <f t="shared" si="28"/>
        <v>9.2629387951117526E-3</v>
      </c>
      <c r="P332" s="107">
        <f t="shared" si="29"/>
        <v>5.2476969381669125E-2</v>
      </c>
      <c r="Q332" s="124">
        <v>45000</v>
      </c>
      <c r="R332" s="125">
        <v>272.82119065546499</v>
      </c>
      <c r="S332" s="114">
        <f t="shared" si="30"/>
        <v>-2.0821779797983164E-2</v>
      </c>
      <c r="T332" s="115">
        <f t="shared" si="31"/>
        <v>-3.6039868140268161E-2</v>
      </c>
      <c r="U332" s="115">
        <f t="shared" si="26"/>
        <v>-6.3577386740111153E-2</v>
      </c>
    </row>
    <row r="333" spans="12:21" x14ac:dyDescent="0.25">
      <c r="L333" s="126">
        <v>45046</v>
      </c>
      <c r="M333" s="108">
        <v>312.65837313179702</v>
      </c>
      <c r="N333" s="107">
        <f t="shared" si="27"/>
        <v>7.7122187087594885E-3</v>
      </c>
      <c r="O333" s="107">
        <f t="shared" si="28"/>
        <v>2.4612648388235625E-2</v>
      </c>
      <c r="P333" s="107">
        <f t="shared" si="29"/>
        <v>2.8590333867042128E-2</v>
      </c>
      <c r="Q333" s="124">
        <v>45031</v>
      </c>
      <c r="R333" s="125">
        <v>268.92826024364001</v>
      </c>
      <c r="S333" s="114">
        <f t="shared" si="30"/>
        <v>-1.4269164365392717E-2</v>
      </c>
      <c r="T333" s="115">
        <f t="shared" si="31"/>
        <v>-4.3642146032238816E-2</v>
      </c>
      <c r="U333" s="115">
        <f t="shared" si="26"/>
        <v>-7.9303397033385181E-2</v>
      </c>
    </row>
    <row r="334" spans="12:21" x14ac:dyDescent="0.25">
      <c r="L334" s="126">
        <v>45077</v>
      </c>
      <c r="M334" s="108">
        <v>314.4867797151</v>
      </c>
      <c r="N334" s="107">
        <f t="shared" ref="N334" si="32">M334/M333-1</f>
        <v>5.8479373668725021E-3</v>
      </c>
      <c r="O334" s="107">
        <f t="shared" ref="O334" si="33">M334/M331-1</f>
        <v>2.9854947513050289E-2</v>
      </c>
      <c r="P334" s="107">
        <f t="shared" ref="P334" si="34">M334/M322-1</f>
        <v>8.1362493666876645E-3</v>
      </c>
      <c r="Q334" s="124">
        <v>45061</v>
      </c>
      <c r="R334" s="125">
        <v>272.40906934828598</v>
      </c>
      <c r="S334" s="114">
        <f t="shared" ref="S334" si="35">R334/R333-1</f>
        <v>1.2943262643697162E-2</v>
      </c>
      <c r="T334" s="115">
        <f t="shared" si="31"/>
        <v>-2.2300917863106839E-2</v>
      </c>
      <c r="U334" s="115">
        <f t="shared" ref="U334" si="36">R334/R322-1</f>
        <v>-8.5425234812335993E-2</v>
      </c>
    </row>
    <row r="335" spans="12:21" x14ac:dyDescent="0.25">
      <c r="L335" s="116" t="s">
        <v>99</v>
      </c>
      <c r="M335" s="116"/>
      <c r="N335" s="116"/>
      <c r="O335" s="116"/>
      <c r="P335" s="117">
        <f>M334/M295-1</f>
        <v>0.32795415965144503</v>
      </c>
      <c r="Q335" s="116"/>
      <c r="R335" s="116"/>
      <c r="S335" s="118"/>
      <c r="T335" s="118"/>
      <c r="U335" s="117">
        <f>R334/R295-1</f>
        <v>0.19664604504391381</v>
      </c>
    </row>
    <row r="337" spans="12:18" x14ac:dyDescent="0.25">
      <c r="L337" s="128"/>
      <c r="M337" s="129" t="s">
        <v>7</v>
      </c>
      <c r="N337" s="129"/>
      <c r="O337" s="129"/>
      <c r="P337" s="129"/>
      <c r="Q337" s="130"/>
      <c r="R337" s="131" t="s">
        <v>16</v>
      </c>
    </row>
    <row r="338" spans="12:18" x14ac:dyDescent="0.25">
      <c r="L338" s="128">
        <v>43100</v>
      </c>
      <c r="M338" s="129" t="s">
        <v>76</v>
      </c>
      <c r="N338" s="129"/>
      <c r="O338" s="129"/>
      <c r="P338" s="129"/>
      <c r="Q338" s="130">
        <v>42353</v>
      </c>
      <c r="R338" s="131" t="s">
        <v>76</v>
      </c>
    </row>
    <row r="339" spans="12:18" x14ac:dyDescent="0.25">
      <c r="L339" s="128" t="s">
        <v>100</v>
      </c>
      <c r="M339" s="129">
        <f>MIN($M$162:$M$197)</f>
        <v>119.494241432626</v>
      </c>
      <c r="N339" s="129"/>
      <c r="O339" s="129"/>
      <c r="P339" s="129"/>
      <c r="Q339" s="129"/>
      <c r="R339" s="129">
        <f>MIN($R$162:$R$197)</f>
        <v>108.06772270160501</v>
      </c>
    </row>
    <row r="340" spans="12:18" x14ac:dyDescent="0.25">
      <c r="L340" s="128" t="s">
        <v>101</v>
      </c>
      <c r="M340" s="132">
        <f>M334/$M$188-1</f>
        <v>1.6318153573318086</v>
      </c>
      <c r="N340" s="132"/>
      <c r="O340" s="132"/>
      <c r="P340" s="132"/>
      <c r="Q340" s="133"/>
      <c r="R340" s="133">
        <f>R334/$R$174-1</f>
        <v>1.520725546335957</v>
      </c>
    </row>
    <row r="341" spans="12:18" x14ac:dyDescent="0.25">
      <c r="L341" s="128" t="s">
        <v>102</v>
      </c>
      <c r="M341" s="133">
        <f>M334/M322-1</f>
        <v>8.1362493666876645E-3</v>
      </c>
      <c r="N341" s="133"/>
      <c r="O341" s="133"/>
      <c r="P341" s="133"/>
      <c r="Q341" s="133"/>
      <c r="R341" s="133">
        <f>R334/R322-1</f>
        <v>-8.5425234812335993E-2</v>
      </c>
    </row>
    <row r="342" spans="12:18" x14ac:dyDescent="0.25">
      <c r="L342" s="128" t="s">
        <v>103</v>
      </c>
      <c r="M342" s="133">
        <f>M334/M331-1</f>
        <v>2.9854947513050289E-2</v>
      </c>
      <c r="N342" s="133"/>
      <c r="O342" s="133"/>
      <c r="P342" s="133"/>
      <c r="Q342" s="133"/>
      <c r="R342" s="133">
        <f>R334/R331-1</f>
        <v>-2.2300917863106839E-2</v>
      </c>
    </row>
    <row r="343" spans="12:18" x14ac:dyDescent="0.25">
      <c r="L343" s="128" t="s">
        <v>104</v>
      </c>
      <c r="M343" s="133">
        <f>M334/M333-1</f>
        <v>5.8479373668725021E-3</v>
      </c>
      <c r="N343" s="133"/>
      <c r="O343" s="133"/>
      <c r="P343" s="133"/>
      <c r="Q343" s="130"/>
      <c r="R343" s="134">
        <f>R334/R333-1</f>
        <v>1.2943262643697162E-2</v>
      </c>
    </row>
  </sheetData>
  <mergeCells count="2">
    <mergeCell ref="A7:J7"/>
    <mergeCell ref="A8:J8"/>
  </mergeCells>
  <conditionalFormatting sqref="L336 L344:L6000">
    <cfRule type="expression" dxfId="45" priority="10">
      <formula>$M336=""</formula>
    </cfRule>
  </conditionalFormatting>
  <conditionalFormatting sqref="L335">
    <cfRule type="expression" dxfId="44" priority="7">
      <formula>$M335=""</formula>
    </cfRule>
  </conditionalFormatting>
  <conditionalFormatting sqref="L30:L334">
    <cfRule type="expression" dxfId="43" priority="6">
      <formula>$M30=""</formula>
    </cfRule>
  </conditionalFormatting>
  <conditionalFormatting sqref="Q6:Q334">
    <cfRule type="expression" dxfId="42" priority="5">
      <formula>$R6=""</formula>
    </cfRule>
  </conditionalFormatting>
  <conditionalFormatting sqref="L337:L339 L341:L343">
    <cfRule type="expression" dxfId="41" priority="3">
      <formula>$M337=""</formula>
    </cfRule>
  </conditionalFormatting>
  <conditionalFormatting sqref="Q343">
    <cfRule type="expression" dxfId="40" priority="2">
      <formula>$R343=""</formula>
    </cfRule>
  </conditionalFormatting>
  <conditionalFormatting sqref="Q337:Q338">
    <cfRule type="expression" dxfId="39" priority="1">
      <formula>$R337=""</formula>
    </cfRule>
  </conditionalFormatting>
  <conditionalFormatting sqref="L340">
    <cfRule type="expression" dxfId="38" priority="4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7E77F-1225-4992-B679-14A129B30156}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55</v>
      </c>
      <c r="C1" t="s">
        <v>8</v>
      </c>
      <c r="E1" s="103" t="s">
        <v>0</v>
      </c>
      <c r="F1" t="s">
        <v>55</v>
      </c>
      <c r="G1" t="s">
        <v>8</v>
      </c>
    </row>
    <row r="2" spans="1:7" ht="15.75" x14ac:dyDescent="0.25">
      <c r="A2" s="104" t="s">
        <v>9</v>
      </c>
      <c r="B2" t="s">
        <v>56</v>
      </c>
      <c r="C2" t="s">
        <v>57</v>
      </c>
      <c r="E2" s="98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04" t="s">
        <v>10</v>
      </c>
      <c r="B3" t="s">
        <v>58</v>
      </c>
      <c r="C3" t="s">
        <v>59</v>
      </c>
      <c r="E3" s="98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04" t="s">
        <v>11</v>
      </c>
      <c r="B4" t="s">
        <v>60</v>
      </c>
      <c r="C4" t="s">
        <v>61</v>
      </c>
      <c r="E4" s="98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04" t="s">
        <v>12</v>
      </c>
      <c r="B5" t="s">
        <v>62</v>
      </c>
      <c r="C5" t="s">
        <v>63</v>
      </c>
      <c r="E5" s="98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04" t="s">
        <v>17</v>
      </c>
      <c r="B6" t="s">
        <v>64</v>
      </c>
      <c r="C6" t="s">
        <v>65</v>
      </c>
      <c r="E6" s="98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04" t="s">
        <v>18</v>
      </c>
      <c r="B7" t="s">
        <v>66</v>
      </c>
      <c r="C7" t="s">
        <v>67</v>
      </c>
      <c r="E7" s="98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04" t="s">
        <v>19</v>
      </c>
      <c r="B8" t="s">
        <v>68</v>
      </c>
      <c r="C8" t="s">
        <v>69</v>
      </c>
      <c r="E8" s="98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04" t="s">
        <v>20</v>
      </c>
      <c r="B9" t="s">
        <v>70</v>
      </c>
      <c r="C9" t="s">
        <v>71</v>
      </c>
      <c r="E9" s="98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04"/>
      <c r="E10" s="98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05" t="s">
        <v>72</v>
      </c>
      <c r="B11" s="106" t="e">
        <f>VLOOKUP(#REF!,$A$2:$C$9,2,0)</f>
        <v>#REF!</v>
      </c>
      <c r="C11" s="106" t="e">
        <f>VLOOKUP(#REF!,$A$2:$C$9,3,0)</f>
        <v>#REF!</v>
      </c>
      <c r="E11" s="98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04"/>
      <c r="E12" s="98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04"/>
      <c r="E13" s="98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04"/>
      <c r="E14" s="98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04"/>
      <c r="E15" s="98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04"/>
      <c r="E16" s="98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04"/>
      <c r="E17" s="98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04"/>
      <c r="E18" s="98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04"/>
      <c r="E19" s="98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04"/>
      <c r="E20" s="98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04"/>
      <c r="E21" s="98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04"/>
      <c r="E22" s="98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04"/>
      <c r="E23" s="98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04"/>
      <c r="E24" s="98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04"/>
      <c r="E25" s="98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04"/>
      <c r="E26" s="98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04"/>
      <c r="E27" s="98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98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98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98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98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98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98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98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98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98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98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98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98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98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98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98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98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98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98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98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98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98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98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98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98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98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98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98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98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98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98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98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98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98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98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98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98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98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98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98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98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98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98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98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98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98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98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98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98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98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98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98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98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98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98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98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98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98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98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98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98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98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98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98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98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98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98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98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98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98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98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98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98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98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98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98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98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98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98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98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98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98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98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98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98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98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98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98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98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98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98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98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98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98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98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98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98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98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98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98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98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98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98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98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98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98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98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401B2-48CB-4CE0-9888-2835CFEB4626}">
  <sheetPr codeName="Sheet2"/>
  <dimension ref="A1:T508"/>
  <sheetViews>
    <sheetView workbookViewId="0">
      <selection activeCell="K17" sqref="K17"/>
    </sheetView>
  </sheetViews>
  <sheetFormatPr defaultColWidth="9.140625" defaultRowHeight="15" x14ac:dyDescent="0.25"/>
  <cols>
    <col min="1" max="10" width="13.7109375" style="24" customWidth="1"/>
    <col min="11" max="11" width="23.85546875" style="29" bestFit="1" customWidth="1"/>
    <col min="12" max="12" width="18.28515625" style="14" customWidth="1"/>
    <col min="13" max="17" width="22.28515625" style="14" customWidth="1"/>
    <col min="18" max="18" width="12.5703125" style="24" customWidth="1"/>
    <col min="19" max="16384" width="9.140625" style="24"/>
  </cols>
  <sheetData>
    <row r="1" spans="1:20" s="2" customFormat="1" ht="15.95" customHeight="1" x14ac:dyDescent="0.25">
      <c r="K1" s="18"/>
    </row>
    <row r="2" spans="1:20" s="5" customFormat="1" ht="15.95" customHeight="1" x14ac:dyDescent="0.25">
      <c r="L2" s="19"/>
      <c r="M2" s="19"/>
      <c r="N2" s="19"/>
      <c r="O2" s="19"/>
      <c r="P2" s="19"/>
      <c r="Q2" s="19"/>
      <c r="R2" s="19"/>
    </row>
    <row r="3" spans="1:20" s="5" customFormat="1" ht="15.95" customHeight="1" x14ac:dyDescent="0.25">
      <c r="L3" s="19"/>
      <c r="M3" s="19"/>
      <c r="N3" s="19"/>
      <c r="O3" s="19"/>
      <c r="P3" s="19"/>
      <c r="Q3" s="19"/>
      <c r="R3" s="19"/>
    </row>
    <row r="4" spans="1:20" s="8" customFormat="1" ht="15.95" customHeight="1" x14ac:dyDescent="0.25">
      <c r="L4" s="20"/>
      <c r="M4" s="20"/>
      <c r="N4" s="20"/>
      <c r="O4" s="20"/>
      <c r="P4" s="20"/>
      <c r="Q4" s="20"/>
      <c r="R4" s="20"/>
    </row>
    <row r="5" spans="1:20" s="21" customFormat="1" ht="39.950000000000003" customHeight="1" x14ac:dyDescent="0.25">
      <c r="K5" s="22" t="s">
        <v>0</v>
      </c>
      <c r="L5" s="12" t="s">
        <v>1</v>
      </c>
      <c r="M5" s="140" t="s">
        <v>3</v>
      </c>
      <c r="N5" s="140" t="s">
        <v>107</v>
      </c>
      <c r="O5" s="140" t="s">
        <v>108</v>
      </c>
      <c r="P5" s="140" t="s">
        <v>109</v>
      </c>
      <c r="Q5" s="142" t="s">
        <v>4</v>
      </c>
      <c r="R5" s="141" t="s">
        <v>110</v>
      </c>
      <c r="S5" s="141" t="s">
        <v>111</v>
      </c>
      <c r="T5" s="141" t="s">
        <v>112</v>
      </c>
    </row>
    <row r="6" spans="1:20" x14ac:dyDescent="0.25">
      <c r="K6" s="25">
        <v>35826</v>
      </c>
      <c r="L6" s="26">
        <v>78.385308358782197</v>
      </c>
      <c r="M6" s="135">
        <v>84.287924764401694</v>
      </c>
      <c r="N6" s="135"/>
      <c r="O6" s="135"/>
      <c r="P6" s="135"/>
      <c r="Q6" s="139">
        <v>76.2507139094905</v>
      </c>
      <c r="R6" s="137"/>
      <c r="S6" s="137"/>
      <c r="T6" s="137"/>
    </row>
    <row r="7" spans="1:20" ht="15.75" x14ac:dyDescent="0.25">
      <c r="A7" s="177" t="s">
        <v>75</v>
      </c>
      <c r="B7" s="177"/>
      <c r="C7" s="177"/>
      <c r="D7" s="177"/>
      <c r="E7" s="177"/>
      <c r="F7" s="177"/>
      <c r="G7" s="177"/>
      <c r="H7" s="177"/>
      <c r="I7" s="177"/>
      <c r="J7" s="177"/>
      <c r="K7" s="25">
        <v>35854</v>
      </c>
      <c r="L7" s="26">
        <v>78.007529241081102</v>
      </c>
      <c r="M7" s="135">
        <v>83.356624985784407</v>
      </c>
      <c r="N7" s="136">
        <f>M7/M6-1</f>
        <v>-1.1049029635270102E-2</v>
      </c>
      <c r="O7" s="135"/>
      <c r="P7" s="135"/>
      <c r="Q7" s="139">
        <v>76.283279088906895</v>
      </c>
      <c r="R7" s="138">
        <f>Q7/Q6-1</f>
        <v>4.2708032156979492E-4</v>
      </c>
      <c r="S7" s="139"/>
      <c r="T7" s="139"/>
    </row>
    <row r="8" spans="1:20" ht="15.75" x14ac:dyDescent="0.25">
      <c r="A8" s="177" t="s">
        <v>74</v>
      </c>
      <c r="B8" s="177"/>
      <c r="C8" s="177"/>
      <c r="D8" s="177"/>
      <c r="E8" s="177"/>
      <c r="F8" s="177"/>
      <c r="G8" s="177"/>
      <c r="H8" s="177"/>
      <c r="I8" s="177"/>
      <c r="J8" s="177"/>
      <c r="K8" s="25">
        <v>35885</v>
      </c>
      <c r="L8" s="26">
        <v>77.7297336890325</v>
      </c>
      <c r="M8" s="135">
        <v>83.056979433273597</v>
      </c>
      <c r="N8" s="136">
        <f t="shared" ref="N8:N71" si="0">M8/M7-1</f>
        <v>-3.5947419003817815E-3</v>
      </c>
      <c r="O8" s="135"/>
      <c r="P8" s="135"/>
      <c r="Q8" s="139">
        <v>76.071777818401102</v>
      </c>
      <c r="R8" s="138">
        <f t="shared" ref="R8:R71" si="1">Q8/Q7-1</f>
        <v>-2.7725770710418374E-3</v>
      </c>
      <c r="S8" s="139"/>
      <c r="T8" s="139"/>
    </row>
    <row r="9" spans="1:20" x14ac:dyDescent="0.25">
      <c r="K9" s="25">
        <v>35915</v>
      </c>
      <c r="L9" s="26">
        <v>78.538922553065802</v>
      </c>
      <c r="M9" s="135">
        <v>84.024572357825704</v>
      </c>
      <c r="N9" s="136">
        <f t="shared" si="0"/>
        <v>1.164974853593681E-2</v>
      </c>
      <c r="O9" s="136">
        <f>M9/M6-1</f>
        <v>-3.1244381364483598E-3</v>
      </c>
      <c r="P9" s="135"/>
      <c r="Q9" s="139">
        <v>76.845976002971</v>
      </c>
      <c r="R9" s="138">
        <f t="shared" si="1"/>
        <v>1.0177206406534411E-2</v>
      </c>
      <c r="S9" s="138">
        <f>Q9/Q6-1</f>
        <v>7.8066428884466799E-3</v>
      </c>
      <c r="T9" s="139"/>
    </row>
    <row r="10" spans="1:20" x14ac:dyDescent="0.25">
      <c r="K10" s="25">
        <v>35946</v>
      </c>
      <c r="L10" s="26">
        <v>79.638994197226594</v>
      </c>
      <c r="M10" s="135">
        <v>85.295264247582693</v>
      </c>
      <c r="N10" s="136">
        <f t="shared" si="0"/>
        <v>1.5122860540671912E-2</v>
      </c>
      <c r="O10" s="136">
        <f t="shared" ref="O10:O73" si="2">M10/M7-1</f>
        <v>2.3257170766317614E-2</v>
      </c>
      <c r="P10" s="135"/>
      <c r="Q10" s="139">
        <v>77.829383357461694</v>
      </c>
      <c r="R10" s="138">
        <f t="shared" si="1"/>
        <v>1.2797122317148801E-2</v>
      </c>
      <c r="S10" s="138">
        <f t="shared" ref="S10:S73" si="3">Q10/Q7-1</f>
        <v>2.0267931413289642E-2</v>
      </c>
      <c r="T10" s="139"/>
    </row>
    <row r="11" spans="1:20" x14ac:dyDescent="0.25">
      <c r="K11" s="25">
        <v>35976</v>
      </c>
      <c r="L11" s="26">
        <v>80.826260469589499</v>
      </c>
      <c r="M11" s="135">
        <v>85.356620395340002</v>
      </c>
      <c r="N11" s="136">
        <f t="shared" si="0"/>
        <v>7.1933826922920829E-4</v>
      </c>
      <c r="O11" s="136">
        <f t="shared" si="2"/>
        <v>2.7687510161790607E-2</v>
      </c>
      <c r="P11" s="135"/>
      <c r="Q11" s="139">
        <v>79.320978398986199</v>
      </c>
      <c r="R11" s="138">
        <f t="shared" si="1"/>
        <v>1.9164934593838057E-2</v>
      </c>
      <c r="S11" s="138">
        <f t="shared" si="3"/>
        <v>4.2712299801137776E-2</v>
      </c>
      <c r="T11" s="139"/>
    </row>
    <row r="12" spans="1:20" x14ac:dyDescent="0.25">
      <c r="K12" s="25">
        <v>36007</v>
      </c>
      <c r="L12" s="26">
        <v>80.6719112562742</v>
      </c>
      <c r="M12" s="135">
        <v>85.074918570870906</v>
      </c>
      <c r="N12" s="136">
        <f t="shared" si="0"/>
        <v>-3.3002926212911676E-3</v>
      </c>
      <c r="O12" s="136">
        <f t="shared" si="2"/>
        <v>1.2500464847023718E-2</v>
      </c>
      <c r="P12" s="135"/>
      <c r="Q12" s="139">
        <v>79.290865528887394</v>
      </c>
      <c r="R12" s="138">
        <f t="shared" si="1"/>
        <v>-3.7963311480271322E-4</v>
      </c>
      <c r="S12" s="138">
        <f t="shared" si="3"/>
        <v>3.1815452845857184E-2</v>
      </c>
      <c r="T12" s="139"/>
    </row>
    <row r="13" spans="1:20" x14ac:dyDescent="0.25">
      <c r="K13" s="25">
        <v>36038</v>
      </c>
      <c r="L13" s="26">
        <v>79.937902951167302</v>
      </c>
      <c r="M13" s="135">
        <v>83.762794092333394</v>
      </c>
      <c r="N13" s="136">
        <f t="shared" si="0"/>
        <v>-1.5423164671553136E-2</v>
      </c>
      <c r="O13" s="136">
        <f t="shared" si="2"/>
        <v>-1.7966649951409619E-2</v>
      </c>
      <c r="P13" s="135"/>
      <c r="Q13" s="139">
        <v>78.847580501577696</v>
      </c>
      <c r="R13" s="138">
        <f t="shared" si="1"/>
        <v>-5.590619100357741E-3</v>
      </c>
      <c r="S13" s="138">
        <f t="shared" si="3"/>
        <v>1.308242594496134E-2</v>
      </c>
      <c r="T13" s="139"/>
    </row>
    <row r="14" spans="1:20" x14ac:dyDescent="0.25">
      <c r="K14" s="25">
        <v>36068</v>
      </c>
      <c r="L14" s="26">
        <v>79.528159737232002</v>
      </c>
      <c r="M14" s="135">
        <v>84.948002325121493</v>
      </c>
      <c r="N14" s="136">
        <f t="shared" si="0"/>
        <v>1.4149578528643847E-2</v>
      </c>
      <c r="O14" s="136">
        <f t="shared" si="2"/>
        <v>-4.7871866098486704E-3</v>
      </c>
      <c r="P14" s="135"/>
      <c r="Q14" s="139">
        <v>78.177514236135195</v>
      </c>
      <c r="R14" s="138">
        <f t="shared" si="1"/>
        <v>-8.4982476466617385E-3</v>
      </c>
      <c r="S14" s="138">
        <f t="shared" si="3"/>
        <v>-1.4415658832388045E-2</v>
      </c>
      <c r="T14" s="139"/>
    </row>
    <row r="15" spans="1:20" x14ac:dyDescent="0.25">
      <c r="K15" s="25">
        <v>36099</v>
      </c>
      <c r="L15" s="26">
        <v>80.472224333621199</v>
      </c>
      <c r="M15" s="135">
        <v>85.927131339345607</v>
      </c>
      <c r="N15" s="136">
        <f t="shared" si="0"/>
        <v>1.1526215890006464E-2</v>
      </c>
      <c r="O15" s="136">
        <f t="shared" si="2"/>
        <v>1.0017203457735491E-2</v>
      </c>
      <c r="P15" s="135"/>
      <c r="Q15" s="139">
        <v>79.193346051554897</v>
      </c>
      <c r="R15" s="138">
        <f t="shared" si="1"/>
        <v>1.2993912960079346E-2</v>
      </c>
      <c r="S15" s="138">
        <f t="shared" si="3"/>
        <v>-1.2298954826892583E-3</v>
      </c>
      <c r="T15" s="139"/>
    </row>
    <row r="16" spans="1:20" x14ac:dyDescent="0.25">
      <c r="K16" s="25">
        <v>36129</v>
      </c>
      <c r="L16" s="26">
        <v>82.358544499463406</v>
      </c>
      <c r="M16" s="135">
        <v>89.857384492038705</v>
      </c>
      <c r="N16" s="136">
        <f t="shared" si="0"/>
        <v>4.573937348346524E-2</v>
      </c>
      <c r="O16" s="136">
        <f t="shared" si="2"/>
        <v>7.2760113433980367E-2</v>
      </c>
      <c r="P16" s="135"/>
      <c r="Q16" s="139">
        <v>80.686555345597895</v>
      </c>
      <c r="R16" s="138">
        <f t="shared" si="1"/>
        <v>1.8855236815867205E-2</v>
      </c>
      <c r="S16" s="138">
        <f t="shared" si="3"/>
        <v>2.3323161374411594E-2</v>
      </c>
      <c r="T16" s="139"/>
    </row>
    <row r="17" spans="11:20" x14ac:dyDescent="0.25">
      <c r="K17" s="25">
        <v>36160</v>
      </c>
      <c r="L17" s="26">
        <v>83.772692641046305</v>
      </c>
      <c r="M17" s="135">
        <v>91.507689118311205</v>
      </c>
      <c r="N17" s="136">
        <f t="shared" si="0"/>
        <v>1.836582085714622E-2</v>
      </c>
      <c r="O17" s="136">
        <f t="shared" si="2"/>
        <v>7.7220024175304491E-2</v>
      </c>
      <c r="P17" s="135"/>
      <c r="Q17" s="139">
        <v>82.138209598114599</v>
      </c>
      <c r="R17" s="138">
        <f t="shared" si="1"/>
        <v>1.7991278054924509E-2</v>
      </c>
      <c r="S17" s="138">
        <f t="shared" si="3"/>
        <v>5.0662845968933334E-2</v>
      </c>
      <c r="T17" s="139"/>
    </row>
    <row r="18" spans="11:20" x14ac:dyDescent="0.25">
      <c r="K18" s="25">
        <v>36191</v>
      </c>
      <c r="L18" s="26">
        <v>84.157996817567394</v>
      </c>
      <c r="M18" s="135">
        <v>92.095799679034798</v>
      </c>
      <c r="N18" s="136">
        <f t="shared" si="0"/>
        <v>6.4268977436772179E-3</v>
      </c>
      <c r="O18" s="136">
        <f t="shared" si="2"/>
        <v>7.178952961117413E-2</v>
      </c>
      <c r="P18" s="136">
        <f>M18/M6-1</f>
        <v>9.2633374667336676E-2</v>
      </c>
      <c r="Q18" s="139">
        <v>82.474724204528997</v>
      </c>
      <c r="R18" s="138">
        <f t="shared" si="1"/>
        <v>4.0969313558316678E-3</v>
      </c>
      <c r="S18" s="138">
        <f t="shared" si="3"/>
        <v>4.1435023478335165E-2</v>
      </c>
      <c r="T18" s="138">
        <f>Q18/Q6-1</f>
        <v>8.1625600285216926E-2</v>
      </c>
    </row>
    <row r="19" spans="11:20" x14ac:dyDescent="0.25">
      <c r="K19" s="25">
        <v>36219</v>
      </c>
      <c r="L19" s="26">
        <v>83.746246151192906</v>
      </c>
      <c r="M19" s="135">
        <v>88.303442113409702</v>
      </c>
      <c r="N19" s="136">
        <f t="shared" si="0"/>
        <v>-4.1178398785199022E-2</v>
      </c>
      <c r="O19" s="136">
        <f t="shared" si="2"/>
        <v>-1.7293429887965228E-2</v>
      </c>
      <c r="P19" s="136">
        <f t="shared" ref="P19:P82" si="4">M19/M7-1</f>
        <v>5.9345218553041423E-2</v>
      </c>
      <c r="Q19" s="139">
        <v>82.702319490139203</v>
      </c>
      <c r="R19" s="138">
        <f t="shared" si="1"/>
        <v>2.7595761950751641E-3</v>
      </c>
      <c r="S19" s="138">
        <f t="shared" si="3"/>
        <v>2.4982652139595718E-2</v>
      </c>
      <c r="T19" s="138">
        <f t="shared" ref="T19:T82" si="5">Q19/Q7-1</f>
        <v>8.4147410519034294E-2</v>
      </c>
    </row>
    <row r="20" spans="11:20" x14ac:dyDescent="0.25">
      <c r="K20" s="25">
        <v>36250</v>
      </c>
      <c r="L20" s="26">
        <v>83.9029653727777</v>
      </c>
      <c r="M20" s="135">
        <v>86.551647701206605</v>
      </c>
      <c r="N20" s="136">
        <f t="shared" si="0"/>
        <v>-1.9838347976891324E-2</v>
      </c>
      <c r="O20" s="136">
        <f t="shared" si="2"/>
        <v>-5.4159835800212219E-2</v>
      </c>
      <c r="P20" s="136">
        <f t="shared" si="4"/>
        <v>4.2075552130336646E-2</v>
      </c>
      <c r="Q20" s="139">
        <v>83.205460566049993</v>
      </c>
      <c r="R20" s="138">
        <f t="shared" si="1"/>
        <v>6.0837601534353691E-3</v>
      </c>
      <c r="S20" s="138">
        <f t="shared" si="3"/>
        <v>1.2993355627755054E-2</v>
      </c>
      <c r="T20" s="138">
        <f t="shared" si="5"/>
        <v>9.3775680708796605E-2</v>
      </c>
    </row>
    <row r="21" spans="11:20" x14ac:dyDescent="0.25">
      <c r="K21" s="25">
        <v>36280</v>
      </c>
      <c r="L21" s="26">
        <v>84.932183408018503</v>
      </c>
      <c r="M21" s="135">
        <v>86.3768878866628</v>
      </c>
      <c r="N21" s="136">
        <f t="shared" si="0"/>
        <v>-2.0191390826793665E-3</v>
      </c>
      <c r="O21" s="136">
        <f t="shared" si="2"/>
        <v>-6.2097422600195795E-2</v>
      </c>
      <c r="P21" s="136">
        <f t="shared" si="4"/>
        <v>2.7995566806571226E-2</v>
      </c>
      <c r="Q21" s="139">
        <v>84.420421561914594</v>
      </c>
      <c r="R21" s="138">
        <f t="shared" si="1"/>
        <v>1.4601938233370415E-2</v>
      </c>
      <c r="S21" s="138">
        <f t="shared" si="3"/>
        <v>2.3591438178810487E-2</v>
      </c>
      <c r="T21" s="138">
        <f t="shared" si="5"/>
        <v>9.8566586735143513E-2</v>
      </c>
    </row>
    <row r="22" spans="11:20" x14ac:dyDescent="0.25">
      <c r="K22" s="25">
        <v>36311</v>
      </c>
      <c r="L22" s="26">
        <v>86.508303400943205</v>
      </c>
      <c r="M22" s="135">
        <v>91.075525670331004</v>
      </c>
      <c r="N22" s="136">
        <f t="shared" si="0"/>
        <v>5.4396933006354731E-2</v>
      </c>
      <c r="O22" s="136">
        <f t="shared" si="2"/>
        <v>3.1392701015675817E-2</v>
      </c>
      <c r="P22" s="136">
        <f t="shared" si="4"/>
        <v>6.7767671203529112E-2</v>
      </c>
      <c r="Q22" s="139">
        <v>85.398333710319307</v>
      </c>
      <c r="R22" s="138">
        <f t="shared" si="1"/>
        <v>1.1583833986039682E-2</v>
      </c>
      <c r="S22" s="138">
        <f t="shared" si="3"/>
        <v>3.2599015805131693E-2</v>
      </c>
      <c r="T22" s="138">
        <f t="shared" si="5"/>
        <v>9.7250550195088437E-2</v>
      </c>
    </row>
    <row r="23" spans="11:20" x14ac:dyDescent="0.25">
      <c r="K23" s="25">
        <v>36341</v>
      </c>
      <c r="L23" s="26">
        <v>87.7637124739976</v>
      </c>
      <c r="M23" s="135">
        <v>93.614074958716799</v>
      </c>
      <c r="N23" s="136">
        <f t="shared" si="0"/>
        <v>2.7873012751797432E-2</v>
      </c>
      <c r="O23" s="136">
        <f t="shared" si="2"/>
        <v>8.1597837188392974E-2</v>
      </c>
      <c r="P23" s="136">
        <f t="shared" si="4"/>
        <v>9.6740645601141928E-2</v>
      </c>
      <c r="Q23" s="139">
        <v>86.296539835764605</v>
      </c>
      <c r="R23" s="138">
        <f t="shared" si="1"/>
        <v>1.0517841349131141E-2</v>
      </c>
      <c r="S23" s="138">
        <f t="shared" si="3"/>
        <v>3.7149956850017762E-2</v>
      </c>
      <c r="T23" s="138">
        <f t="shared" si="5"/>
        <v>8.7940940436856296E-2</v>
      </c>
    </row>
    <row r="24" spans="11:20" x14ac:dyDescent="0.25">
      <c r="K24" s="25">
        <v>36372</v>
      </c>
      <c r="L24" s="26">
        <v>88.461367792223101</v>
      </c>
      <c r="M24" s="135">
        <v>96.556037338318006</v>
      </c>
      <c r="N24" s="136">
        <f t="shared" si="0"/>
        <v>3.1426496292342732E-2</v>
      </c>
      <c r="O24" s="136">
        <f t="shared" si="2"/>
        <v>0.11784575365821826</v>
      </c>
      <c r="P24" s="136">
        <f t="shared" si="4"/>
        <v>0.13495303857250063</v>
      </c>
      <c r="Q24" s="139">
        <v>86.526450694224295</v>
      </c>
      <c r="R24" s="138">
        <f t="shared" si="1"/>
        <v>2.6641955621540259E-3</v>
      </c>
      <c r="S24" s="138">
        <f t="shared" si="3"/>
        <v>2.4946915608152098E-2</v>
      </c>
      <c r="T24" s="138">
        <f t="shared" si="5"/>
        <v>9.1253703904907058E-2</v>
      </c>
    </row>
    <row r="25" spans="11:20" x14ac:dyDescent="0.25">
      <c r="K25" s="25">
        <v>36403</v>
      </c>
      <c r="L25" s="26">
        <v>88.610749432561605</v>
      </c>
      <c r="M25" s="135">
        <v>94.876153439474095</v>
      </c>
      <c r="N25" s="136">
        <f t="shared" si="0"/>
        <v>-1.7398020311851115E-2</v>
      </c>
      <c r="O25" s="136">
        <f t="shared" si="2"/>
        <v>4.1730505985772215E-2</v>
      </c>
      <c r="P25" s="136">
        <f t="shared" si="4"/>
        <v>0.1326765596535644</v>
      </c>
      <c r="Q25" s="139">
        <v>86.952526833142699</v>
      </c>
      <c r="R25" s="138">
        <f t="shared" si="1"/>
        <v>4.9242299377807441E-3</v>
      </c>
      <c r="S25" s="138">
        <f t="shared" si="3"/>
        <v>1.8199337800844928E-2</v>
      </c>
      <c r="T25" s="138">
        <f t="shared" si="5"/>
        <v>0.10279258133231917</v>
      </c>
    </row>
    <row r="26" spans="11:20" x14ac:dyDescent="0.25">
      <c r="K26" s="25">
        <v>36433</v>
      </c>
      <c r="L26" s="26">
        <v>88.931650325649102</v>
      </c>
      <c r="M26" s="135">
        <v>94.957186351963102</v>
      </c>
      <c r="N26" s="136">
        <f t="shared" si="0"/>
        <v>8.5409146082948695E-4</v>
      </c>
      <c r="O26" s="136">
        <f t="shared" si="2"/>
        <v>1.4347323239999987E-2</v>
      </c>
      <c r="P26" s="136">
        <f t="shared" si="4"/>
        <v>0.11782718548852333</v>
      </c>
      <c r="Q26" s="139">
        <v>87.249708423476093</v>
      </c>
      <c r="R26" s="138">
        <f t="shared" si="1"/>
        <v>3.4177453049026862E-3</v>
      </c>
      <c r="S26" s="138">
        <f t="shared" si="3"/>
        <v>1.1045270059790502E-2</v>
      </c>
      <c r="T26" s="138">
        <f t="shared" si="5"/>
        <v>0.11604608148499485</v>
      </c>
    </row>
    <row r="27" spans="11:20" x14ac:dyDescent="0.25">
      <c r="K27" s="25">
        <v>36464</v>
      </c>
      <c r="L27" s="26">
        <v>89.442809509731404</v>
      </c>
      <c r="M27" s="135">
        <v>93.476308691962899</v>
      </c>
      <c r="N27" s="136">
        <f t="shared" si="0"/>
        <v>-1.559521418959553E-2</v>
      </c>
      <c r="O27" s="136">
        <f t="shared" si="2"/>
        <v>-3.1895764690137329E-2</v>
      </c>
      <c r="P27" s="136">
        <f t="shared" si="4"/>
        <v>8.7855572913331459E-2</v>
      </c>
      <c r="Q27" s="139">
        <v>88.034581113103002</v>
      </c>
      <c r="R27" s="138">
        <f t="shared" si="1"/>
        <v>8.9957055881200176E-3</v>
      </c>
      <c r="S27" s="138">
        <f t="shared" si="3"/>
        <v>1.7429703943459884E-2</v>
      </c>
      <c r="T27" s="138">
        <f t="shared" si="5"/>
        <v>0.11164113530185293</v>
      </c>
    </row>
    <row r="28" spans="11:20" x14ac:dyDescent="0.25">
      <c r="K28" s="25">
        <v>36494</v>
      </c>
      <c r="L28" s="26">
        <v>90.588022245825996</v>
      </c>
      <c r="M28" s="135">
        <v>95.828966357043299</v>
      </c>
      <c r="N28" s="136">
        <f t="shared" si="0"/>
        <v>2.5168491332207221E-2</v>
      </c>
      <c r="O28" s="136">
        <f t="shared" si="2"/>
        <v>1.0042701806803889E-2</v>
      </c>
      <c r="P28" s="136">
        <f t="shared" si="4"/>
        <v>6.645621724649331E-2</v>
      </c>
      <c r="Q28" s="139">
        <v>89.026044414428895</v>
      </c>
      <c r="R28" s="138">
        <f t="shared" si="1"/>
        <v>1.1262202747941874E-2</v>
      </c>
      <c r="S28" s="138">
        <f t="shared" si="3"/>
        <v>2.3846547729028833E-2</v>
      </c>
      <c r="T28" s="138">
        <f t="shared" si="5"/>
        <v>0.10335661292158482</v>
      </c>
    </row>
    <row r="29" spans="11:20" x14ac:dyDescent="0.25">
      <c r="K29" s="25">
        <v>36525</v>
      </c>
      <c r="L29" s="26">
        <v>91.200228986443904</v>
      </c>
      <c r="M29" s="135">
        <v>95.906066353754298</v>
      </c>
      <c r="N29" s="136">
        <f t="shared" si="0"/>
        <v>8.0455836728665631E-4</v>
      </c>
      <c r="O29" s="136">
        <f t="shared" si="2"/>
        <v>9.9927139613649185E-3</v>
      </c>
      <c r="P29" s="136">
        <f t="shared" si="4"/>
        <v>4.8065657408924212E-2</v>
      </c>
      <c r="Q29" s="139">
        <v>89.968804392099798</v>
      </c>
      <c r="R29" s="138">
        <f t="shared" si="1"/>
        <v>1.0589709830105765E-2</v>
      </c>
      <c r="S29" s="138">
        <f t="shared" si="3"/>
        <v>3.1164527856371471E-2</v>
      </c>
      <c r="T29" s="138">
        <f t="shared" si="5"/>
        <v>9.5334374005699551E-2</v>
      </c>
    </row>
    <row r="30" spans="11:20" x14ac:dyDescent="0.25">
      <c r="K30" s="25">
        <v>36556</v>
      </c>
      <c r="L30" s="26">
        <v>92.302476194568499</v>
      </c>
      <c r="M30" s="135">
        <v>98.255129214488704</v>
      </c>
      <c r="N30" s="136">
        <f t="shared" si="0"/>
        <v>2.4493370962268113E-2</v>
      </c>
      <c r="O30" s="136">
        <f t="shared" si="2"/>
        <v>5.112333370237887E-2</v>
      </c>
      <c r="P30" s="136">
        <f t="shared" si="4"/>
        <v>6.68795923040999E-2</v>
      </c>
      <c r="Q30" s="139">
        <v>91.074415535490203</v>
      </c>
      <c r="R30" s="138">
        <f t="shared" si="1"/>
        <v>1.2288827787151124E-2</v>
      </c>
      <c r="S30" s="138">
        <f t="shared" si="3"/>
        <v>3.4530003822949462E-2</v>
      </c>
      <c r="T30" s="138">
        <f t="shared" si="5"/>
        <v>0.10427062853383839</v>
      </c>
    </row>
    <row r="31" spans="11:20" x14ac:dyDescent="0.25">
      <c r="K31" s="25">
        <v>36585</v>
      </c>
      <c r="L31" s="26">
        <v>92.622794031132102</v>
      </c>
      <c r="M31" s="135">
        <v>97.441909966197301</v>
      </c>
      <c r="N31" s="136">
        <f t="shared" si="0"/>
        <v>-8.2766086085558355E-3</v>
      </c>
      <c r="O31" s="136">
        <f t="shared" si="2"/>
        <v>1.6831482906164652E-2</v>
      </c>
      <c r="P31" s="136">
        <f t="shared" si="4"/>
        <v>0.10348937294030858</v>
      </c>
      <c r="Q31" s="139">
        <v>91.650612219991899</v>
      </c>
      <c r="R31" s="138">
        <f t="shared" si="1"/>
        <v>6.326658053349421E-3</v>
      </c>
      <c r="S31" s="138">
        <f t="shared" si="3"/>
        <v>2.948089879569693E-2</v>
      </c>
      <c r="T31" s="138">
        <f t="shared" si="5"/>
        <v>0.10819881213754368</v>
      </c>
    </row>
    <row r="32" spans="11:20" x14ac:dyDescent="0.25">
      <c r="K32" s="25">
        <v>36616</v>
      </c>
      <c r="L32" s="26">
        <v>93.180463620432704</v>
      </c>
      <c r="M32" s="135">
        <v>97.975822020258605</v>
      </c>
      <c r="N32" s="136">
        <f t="shared" si="0"/>
        <v>5.4792855994563183E-3</v>
      </c>
      <c r="O32" s="136">
        <f t="shared" si="2"/>
        <v>2.1581071408662611E-2</v>
      </c>
      <c r="P32" s="136">
        <f t="shared" si="4"/>
        <v>0.13199256885889121</v>
      </c>
      <c r="Q32" s="139">
        <v>92.1625318635772</v>
      </c>
      <c r="R32" s="138">
        <f t="shared" si="1"/>
        <v>5.5855561810818077E-3</v>
      </c>
      <c r="S32" s="138">
        <f t="shared" si="3"/>
        <v>2.4383201336284799E-2</v>
      </c>
      <c r="T32" s="138">
        <f t="shared" si="5"/>
        <v>0.10765004167505232</v>
      </c>
    </row>
    <row r="33" spans="11:20" x14ac:dyDescent="0.25">
      <c r="K33" s="25">
        <v>36646</v>
      </c>
      <c r="L33" s="26">
        <v>93.8209112675261</v>
      </c>
      <c r="M33" s="135">
        <v>96.763675125596393</v>
      </c>
      <c r="N33" s="136">
        <f t="shared" si="0"/>
        <v>-1.2371898185366326E-2</v>
      </c>
      <c r="O33" s="136">
        <f t="shared" si="2"/>
        <v>-1.5179401836992179E-2</v>
      </c>
      <c r="P33" s="136">
        <f t="shared" si="4"/>
        <v>0.12024961182396776</v>
      </c>
      <c r="Q33" s="139">
        <v>93.094336060658605</v>
      </c>
      <c r="R33" s="138">
        <f t="shared" si="1"/>
        <v>1.0110444865606638E-2</v>
      </c>
      <c r="S33" s="138">
        <f t="shared" si="3"/>
        <v>2.2178792071207765E-2</v>
      </c>
      <c r="T33" s="138">
        <f t="shared" si="5"/>
        <v>0.10274663805584638</v>
      </c>
    </row>
    <row r="34" spans="11:20" x14ac:dyDescent="0.25">
      <c r="K34" s="25">
        <v>36677</v>
      </c>
      <c r="L34" s="26">
        <v>95.581271156942705</v>
      </c>
      <c r="M34" s="135">
        <v>98.536284545355599</v>
      </c>
      <c r="N34" s="136">
        <f t="shared" si="0"/>
        <v>1.8318955098164835E-2</v>
      </c>
      <c r="O34" s="136">
        <f t="shared" si="2"/>
        <v>1.1231046061575878E-2</v>
      </c>
      <c r="P34" s="136">
        <f t="shared" si="4"/>
        <v>8.1918372912065829E-2</v>
      </c>
      <c r="Q34" s="139">
        <v>94.926506478124793</v>
      </c>
      <c r="R34" s="138">
        <f t="shared" si="1"/>
        <v>1.9680793644334837E-2</v>
      </c>
      <c r="S34" s="138">
        <f t="shared" si="3"/>
        <v>3.5743288329265654E-2</v>
      </c>
      <c r="T34" s="138">
        <f t="shared" si="5"/>
        <v>0.11157328666535937</v>
      </c>
    </row>
    <row r="35" spans="11:20" x14ac:dyDescent="0.25">
      <c r="K35" s="25">
        <v>36707</v>
      </c>
      <c r="L35" s="26">
        <v>97.582249078496304</v>
      </c>
      <c r="M35" s="135">
        <v>101.492652007099</v>
      </c>
      <c r="N35" s="136">
        <f t="shared" si="0"/>
        <v>3.0002830687030801E-2</v>
      </c>
      <c r="O35" s="136">
        <f t="shared" si="2"/>
        <v>3.5894876045165613E-2</v>
      </c>
      <c r="P35" s="136">
        <f t="shared" si="4"/>
        <v>8.4160176254015173E-2</v>
      </c>
      <c r="Q35" s="139">
        <v>96.750108762332204</v>
      </c>
      <c r="R35" s="138">
        <f t="shared" si="1"/>
        <v>1.9210675204060612E-2</v>
      </c>
      <c r="S35" s="138">
        <f t="shared" si="3"/>
        <v>4.9777027670482532E-2</v>
      </c>
      <c r="T35" s="138">
        <f t="shared" si="5"/>
        <v>0.12113543540056559</v>
      </c>
    </row>
    <row r="36" spans="11:20" x14ac:dyDescent="0.25">
      <c r="K36" s="25">
        <v>36738</v>
      </c>
      <c r="L36" s="26">
        <v>98.011985826831804</v>
      </c>
      <c r="M36" s="135">
        <v>105.06039015045199</v>
      </c>
      <c r="N36" s="136">
        <f t="shared" si="0"/>
        <v>3.5152674334526735E-2</v>
      </c>
      <c r="O36" s="136">
        <f t="shared" si="2"/>
        <v>8.5742041257597101E-2</v>
      </c>
      <c r="P36" s="136">
        <f t="shared" si="4"/>
        <v>8.8076862375120024E-2</v>
      </c>
      <c r="Q36" s="139">
        <v>96.664387098529104</v>
      </c>
      <c r="R36" s="138">
        <f t="shared" si="1"/>
        <v>-8.8601103295582462E-4</v>
      </c>
      <c r="S36" s="138">
        <f t="shared" si="3"/>
        <v>3.8348745895177894E-2</v>
      </c>
      <c r="T36" s="138">
        <f t="shared" si="5"/>
        <v>0.11716574900467425</v>
      </c>
    </row>
    <row r="37" spans="11:20" x14ac:dyDescent="0.25">
      <c r="K37" s="25">
        <v>36769</v>
      </c>
      <c r="L37" s="26">
        <v>97.637803346724496</v>
      </c>
      <c r="M37" s="135">
        <v>105.746569061684</v>
      </c>
      <c r="N37" s="136">
        <f t="shared" si="0"/>
        <v>6.5312808209578854E-3</v>
      </c>
      <c r="O37" s="136">
        <f t="shared" si="2"/>
        <v>7.3173902888631348E-2</v>
      </c>
      <c r="P37" s="136">
        <f t="shared" si="4"/>
        <v>0.11457479280233107</v>
      </c>
      <c r="Q37" s="139">
        <v>95.838808617165498</v>
      </c>
      <c r="R37" s="138">
        <f t="shared" si="1"/>
        <v>-8.5406684524064191E-3</v>
      </c>
      <c r="S37" s="138">
        <f t="shared" si="3"/>
        <v>9.6106153369390768E-3</v>
      </c>
      <c r="T37" s="138">
        <f t="shared" si="5"/>
        <v>0.10219693558848619</v>
      </c>
    </row>
    <row r="38" spans="11:20" x14ac:dyDescent="0.25">
      <c r="K38" s="25">
        <v>36799</v>
      </c>
      <c r="L38" s="26">
        <v>97.089373940754101</v>
      </c>
      <c r="M38" s="135">
        <v>103.57898580239601</v>
      </c>
      <c r="N38" s="136">
        <f t="shared" si="0"/>
        <v>-2.0497906253805764E-2</v>
      </c>
      <c r="O38" s="136">
        <f t="shared" si="2"/>
        <v>2.0556500929260091E-2</v>
      </c>
      <c r="P38" s="136">
        <f t="shared" si="4"/>
        <v>9.0796703037048898E-2</v>
      </c>
      <c r="Q38" s="139">
        <v>95.457506087518098</v>
      </c>
      <c r="R38" s="138">
        <f t="shared" si="1"/>
        <v>-3.9785816951307673E-3</v>
      </c>
      <c r="S38" s="138">
        <f t="shared" si="3"/>
        <v>-1.3360219345999957E-2</v>
      </c>
      <c r="T38" s="138">
        <f t="shared" si="5"/>
        <v>9.4072493906851351E-2</v>
      </c>
    </row>
    <row r="39" spans="11:20" x14ac:dyDescent="0.25">
      <c r="K39" s="25">
        <v>36830</v>
      </c>
      <c r="L39" s="26">
        <v>98.225381522475701</v>
      </c>
      <c r="M39" s="135">
        <v>101.15517734123399</v>
      </c>
      <c r="N39" s="136">
        <f t="shared" si="0"/>
        <v>-2.3400581135116116E-2</v>
      </c>
      <c r="O39" s="136">
        <f t="shared" si="2"/>
        <v>-3.7171124185104709E-2</v>
      </c>
      <c r="P39" s="136">
        <f t="shared" si="4"/>
        <v>8.2147752267108132E-2</v>
      </c>
      <c r="Q39" s="139">
        <v>97.164753280693603</v>
      </c>
      <c r="R39" s="138">
        <f t="shared" si="1"/>
        <v>1.7884892065064495E-2</v>
      </c>
      <c r="S39" s="138">
        <f t="shared" si="3"/>
        <v>5.1763239511826153E-3</v>
      </c>
      <c r="T39" s="138">
        <f t="shared" si="5"/>
        <v>0.10371120135007583</v>
      </c>
    </row>
    <row r="40" spans="11:20" x14ac:dyDescent="0.25">
      <c r="K40" s="25">
        <v>36860</v>
      </c>
      <c r="L40" s="26">
        <v>99.291557518486599</v>
      </c>
      <c r="M40" s="135">
        <v>99.782309353207296</v>
      </c>
      <c r="N40" s="136">
        <f t="shared" si="0"/>
        <v>-1.3571900362504441E-2</v>
      </c>
      <c r="O40" s="136">
        <f t="shared" si="2"/>
        <v>-5.64014488734631E-2</v>
      </c>
      <c r="P40" s="136">
        <f t="shared" si="4"/>
        <v>4.125415463039106E-2</v>
      </c>
      <c r="Q40" s="139">
        <v>98.950874593778806</v>
      </c>
      <c r="R40" s="138">
        <f t="shared" si="1"/>
        <v>1.838239950988596E-2</v>
      </c>
      <c r="S40" s="138">
        <f t="shared" si="3"/>
        <v>3.2471876701271052E-2</v>
      </c>
      <c r="T40" s="138">
        <f t="shared" si="5"/>
        <v>0.11148232233197297</v>
      </c>
    </row>
    <row r="41" spans="11:20" x14ac:dyDescent="0.25">
      <c r="K41" s="25">
        <v>36891</v>
      </c>
      <c r="L41" s="26">
        <v>100</v>
      </c>
      <c r="M41" s="135">
        <v>100</v>
      </c>
      <c r="N41" s="136">
        <f t="shared" si="0"/>
        <v>2.1816557283929061E-3</v>
      </c>
      <c r="O41" s="136">
        <f t="shared" si="2"/>
        <v>-3.4553203766870766E-2</v>
      </c>
      <c r="P41" s="136">
        <f t="shared" si="4"/>
        <v>4.2686910243456611E-2</v>
      </c>
      <c r="Q41" s="139">
        <v>100</v>
      </c>
      <c r="R41" s="138">
        <f t="shared" si="1"/>
        <v>1.0602487451759846E-2</v>
      </c>
      <c r="S41" s="138">
        <f t="shared" si="3"/>
        <v>4.7586555512116657E-2</v>
      </c>
      <c r="T41" s="138">
        <f t="shared" si="5"/>
        <v>0.111496375612401</v>
      </c>
    </row>
    <row r="42" spans="11:20" x14ac:dyDescent="0.25">
      <c r="K42" s="25">
        <v>36922</v>
      </c>
      <c r="L42" s="26">
        <v>100.10907397095301</v>
      </c>
      <c r="M42" s="135">
        <v>101.53647517774699</v>
      </c>
      <c r="N42" s="136">
        <f t="shared" si="0"/>
        <v>1.5364751777469987E-2</v>
      </c>
      <c r="O42" s="136">
        <f t="shared" si="2"/>
        <v>3.7694347094734404E-3</v>
      </c>
      <c r="P42" s="136">
        <f t="shared" si="4"/>
        <v>3.3396179817698712E-2</v>
      </c>
      <c r="Q42" s="139">
        <v>100.003119508758</v>
      </c>
      <c r="R42" s="138">
        <f t="shared" si="1"/>
        <v>3.1195087579982683E-5</v>
      </c>
      <c r="S42" s="138">
        <f t="shared" si="3"/>
        <v>2.9211891475346086E-2</v>
      </c>
      <c r="T42" s="138">
        <f t="shared" si="5"/>
        <v>9.8037455642945526E-2</v>
      </c>
    </row>
    <row r="43" spans="11:20" x14ac:dyDescent="0.25">
      <c r="K43" s="25">
        <v>36950</v>
      </c>
      <c r="L43" s="26">
        <v>100.275215510508</v>
      </c>
      <c r="M43" s="135">
        <v>103.87645207474</v>
      </c>
      <c r="N43" s="136">
        <f t="shared" si="0"/>
        <v>2.3045677850217938E-2</v>
      </c>
      <c r="O43" s="136">
        <f t="shared" si="2"/>
        <v>4.1030747314539928E-2</v>
      </c>
      <c r="P43" s="136">
        <f t="shared" si="4"/>
        <v>6.6034646804181696E-2</v>
      </c>
      <c r="Q43" s="139">
        <v>99.761922009747295</v>
      </c>
      <c r="R43" s="138">
        <f t="shared" si="1"/>
        <v>-2.4118997506831219E-3</v>
      </c>
      <c r="S43" s="138">
        <f t="shared" si="3"/>
        <v>8.1964653601906967E-3</v>
      </c>
      <c r="T43" s="138">
        <f t="shared" si="5"/>
        <v>8.8502516167437761E-2</v>
      </c>
    </row>
    <row r="44" spans="11:20" x14ac:dyDescent="0.25">
      <c r="K44" s="25">
        <v>36981</v>
      </c>
      <c r="L44" s="26">
        <v>100.33039862781401</v>
      </c>
      <c r="M44" s="135">
        <v>104.77772716486901</v>
      </c>
      <c r="N44" s="136">
        <f t="shared" si="0"/>
        <v>8.6764138755963671E-3</v>
      </c>
      <c r="O44" s="136">
        <f t="shared" si="2"/>
        <v>4.7777271648690167E-2</v>
      </c>
      <c r="P44" s="136">
        <f t="shared" si="4"/>
        <v>6.9424323311152891E-2</v>
      </c>
      <c r="Q44" s="139">
        <v>99.539049936561796</v>
      </c>
      <c r="R44" s="138">
        <f t="shared" si="1"/>
        <v>-2.2340394881699144E-3</v>
      </c>
      <c r="S44" s="138">
        <f t="shared" si="3"/>
        <v>-4.6095006343820355E-3</v>
      </c>
      <c r="T44" s="138">
        <f t="shared" si="5"/>
        <v>8.0038144827700997E-2</v>
      </c>
    </row>
    <row r="45" spans="11:20" x14ac:dyDescent="0.25">
      <c r="K45" s="25">
        <v>37011</v>
      </c>
      <c r="L45" s="26">
        <v>100.39943424344899</v>
      </c>
      <c r="M45" s="135">
        <v>103.651531096185</v>
      </c>
      <c r="N45" s="136">
        <f t="shared" si="0"/>
        <v>-1.0748430025705025E-2</v>
      </c>
      <c r="O45" s="136">
        <f t="shared" si="2"/>
        <v>2.0830503666150024E-2</v>
      </c>
      <c r="P45" s="136">
        <f t="shared" si="4"/>
        <v>7.1182248520928582E-2</v>
      </c>
      <c r="Q45" s="139">
        <v>99.6279345185106</v>
      </c>
      <c r="R45" s="138">
        <f t="shared" si="1"/>
        <v>8.9296192806198604E-4</v>
      </c>
      <c r="S45" s="138">
        <f t="shared" si="3"/>
        <v>-3.7517328668387195E-3</v>
      </c>
      <c r="T45" s="138">
        <f t="shared" si="5"/>
        <v>7.0182556042881261E-2</v>
      </c>
    </row>
    <row r="46" spans="11:20" x14ac:dyDescent="0.25">
      <c r="K46" s="25">
        <v>37042</v>
      </c>
      <c r="L46" s="26">
        <v>100.78017621538901</v>
      </c>
      <c r="M46" s="135">
        <v>102.735296684174</v>
      </c>
      <c r="N46" s="136">
        <f t="shared" si="0"/>
        <v>-8.8395646675084594E-3</v>
      </c>
      <c r="O46" s="136">
        <f t="shared" si="2"/>
        <v>-1.0985698565685764E-2</v>
      </c>
      <c r="P46" s="136">
        <f t="shared" si="4"/>
        <v>4.2613867147442752E-2</v>
      </c>
      <c r="Q46" s="139">
        <v>100.255855121355</v>
      </c>
      <c r="R46" s="138">
        <f t="shared" si="1"/>
        <v>6.3026560359709105E-3</v>
      </c>
      <c r="S46" s="138">
        <f t="shared" si="3"/>
        <v>4.9511186398296658E-3</v>
      </c>
      <c r="T46" s="138">
        <f t="shared" si="5"/>
        <v>5.6141838996869753E-2</v>
      </c>
    </row>
    <row r="47" spans="11:20" x14ac:dyDescent="0.25">
      <c r="K47" s="25">
        <v>37072</v>
      </c>
      <c r="L47" s="26">
        <v>102.105925532173</v>
      </c>
      <c r="M47" s="135">
        <v>103.112090436923</v>
      </c>
      <c r="N47" s="136">
        <f t="shared" si="0"/>
        <v>3.6676173127461187E-3</v>
      </c>
      <c r="O47" s="136">
        <f t="shared" si="2"/>
        <v>-1.5896858741029085E-2</v>
      </c>
      <c r="P47" s="136">
        <f t="shared" si="4"/>
        <v>1.5956213556334475E-2</v>
      </c>
      <c r="Q47" s="139">
        <v>101.765799603953</v>
      </c>
      <c r="R47" s="138">
        <f t="shared" si="1"/>
        <v>1.5060910714594034E-2</v>
      </c>
      <c r="S47" s="138">
        <f t="shared" si="3"/>
        <v>2.2370614033490943E-2</v>
      </c>
      <c r="T47" s="138">
        <f t="shared" si="5"/>
        <v>5.1841707526571357E-2</v>
      </c>
    </row>
    <row r="48" spans="11:20" x14ac:dyDescent="0.25">
      <c r="K48" s="25">
        <v>37103</v>
      </c>
      <c r="L48" s="26">
        <v>103.7867523898</v>
      </c>
      <c r="M48" s="135">
        <v>105.74793112647301</v>
      </c>
      <c r="N48" s="136">
        <f t="shared" si="0"/>
        <v>2.5562867345439333E-2</v>
      </c>
      <c r="O48" s="136">
        <f t="shared" si="2"/>
        <v>2.0225461294369307E-2</v>
      </c>
      <c r="P48" s="136">
        <f t="shared" si="4"/>
        <v>6.5442454100581582E-3</v>
      </c>
      <c r="Q48" s="139">
        <v>103.470537384048</v>
      </c>
      <c r="R48" s="138">
        <f t="shared" si="1"/>
        <v>1.6751578494242692E-2</v>
      </c>
      <c r="S48" s="138">
        <f t="shared" si="3"/>
        <v>3.8569532572447995E-2</v>
      </c>
      <c r="T48" s="138">
        <f t="shared" si="5"/>
        <v>7.0410111622406069E-2</v>
      </c>
    </row>
    <row r="49" spans="11:20" x14ac:dyDescent="0.25">
      <c r="K49" s="25">
        <v>37134</v>
      </c>
      <c r="L49" s="26">
        <v>105.73490593803299</v>
      </c>
      <c r="M49" s="135">
        <v>108.089864500754</v>
      </c>
      <c r="N49" s="136">
        <f t="shared" si="0"/>
        <v>2.2146375341188351E-2</v>
      </c>
      <c r="O49" s="136">
        <f t="shared" si="2"/>
        <v>5.2120040428177861E-2</v>
      </c>
      <c r="P49" s="136">
        <f t="shared" si="4"/>
        <v>2.2159541059938448E-2</v>
      </c>
      <c r="Q49" s="139">
        <v>105.33372072982</v>
      </c>
      <c r="R49" s="138">
        <f t="shared" si="1"/>
        <v>1.8006897353364248E-2</v>
      </c>
      <c r="S49" s="138">
        <f t="shared" si="3"/>
        <v>5.0649067850635721E-2</v>
      </c>
      <c r="T49" s="138">
        <f t="shared" si="5"/>
        <v>9.907168348244566E-2</v>
      </c>
    </row>
    <row r="50" spans="11:20" x14ac:dyDescent="0.25">
      <c r="K50" s="25">
        <v>37164</v>
      </c>
      <c r="L50" s="26">
        <v>106.700225588468</v>
      </c>
      <c r="M50" s="135">
        <v>107.585129139074</v>
      </c>
      <c r="N50" s="136">
        <f t="shared" si="0"/>
        <v>-4.6695901045974431E-3</v>
      </c>
      <c r="O50" s="136">
        <f t="shared" si="2"/>
        <v>4.3380351258490935E-2</v>
      </c>
      <c r="P50" s="136">
        <f t="shared" si="4"/>
        <v>3.8677182496464679E-2</v>
      </c>
      <c r="Q50" s="139">
        <v>106.44340296293799</v>
      </c>
      <c r="R50" s="138">
        <f t="shared" si="1"/>
        <v>1.0534919163867063E-2</v>
      </c>
      <c r="S50" s="138">
        <f t="shared" si="3"/>
        <v>4.5964394493916982E-2</v>
      </c>
      <c r="T50" s="138">
        <f t="shared" si="5"/>
        <v>0.1150867786693246</v>
      </c>
    </row>
    <row r="51" spans="11:20" x14ac:dyDescent="0.25">
      <c r="K51" s="25">
        <v>37195</v>
      </c>
      <c r="L51" s="26">
        <v>106.33539124637301</v>
      </c>
      <c r="M51" s="135">
        <v>103.538383904073</v>
      </c>
      <c r="N51" s="136">
        <f t="shared" si="0"/>
        <v>-3.7614354952066109E-2</v>
      </c>
      <c r="O51" s="136">
        <f t="shared" si="2"/>
        <v>-2.0894472344403781E-2</v>
      </c>
      <c r="P51" s="136">
        <f t="shared" si="4"/>
        <v>2.3559906922011153E-2</v>
      </c>
      <c r="Q51" s="139">
        <v>106.382318616982</v>
      </c>
      <c r="R51" s="138">
        <f t="shared" si="1"/>
        <v>-5.7386690255722961E-4</v>
      </c>
      <c r="S51" s="138">
        <f t="shared" si="3"/>
        <v>2.814116275560119E-2</v>
      </c>
      <c r="T51" s="138">
        <f t="shared" si="5"/>
        <v>9.4865319213648602E-2</v>
      </c>
    </row>
    <row r="52" spans="11:20" x14ac:dyDescent="0.25">
      <c r="K52" s="25">
        <v>37225</v>
      </c>
      <c r="L52" s="26">
        <v>105.247352187245</v>
      </c>
      <c r="M52" s="135">
        <v>102.148908944561</v>
      </c>
      <c r="N52" s="136">
        <f t="shared" si="0"/>
        <v>-1.3419901944764057E-2</v>
      </c>
      <c r="O52" s="136">
        <f t="shared" si="2"/>
        <v>-5.4963114105407773E-2</v>
      </c>
      <c r="P52" s="136">
        <f t="shared" si="4"/>
        <v>2.3717626969089967E-2</v>
      </c>
      <c r="Q52" s="139">
        <v>105.44578935851899</v>
      </c>
      <c r="R52" s="138">
        <f t="shared" si="1"/>
        <v>-8.8034296548366031E-3</v>
      </c>
      <c r="S52" s="138">
        <f t="shared" si="3"/>
        <v>1.0639387645523524E-3</v>
      </c>
      <c r="T52" s="138">
        <f t="shared" si="5"/>
        <v>6.5637770170335896E-2</v>
      </c>
    </row>
    <row r="53" spans="11:20" x14ac:dyDescent="0.25">
      <c r="K53" s="25">
        <v>37256</v>
      </c>
      <c r="L53" s="26">
        <v>103.987076219485</v>
      </c>
      <c r="M53" s="135">
        <v>102.166627013194</v>
      </c>
      <c r="N53" s="136">
        <f t="shared" si="0"/>
        <v>1.7345333216067793E-4</v>
      </c>
      <c r="O53" s="136">
        <f t="shared" si="2"/>
        <v>-5.0364787115471765E-2</v>
      </c>
      <c r="P53" s="136">
        <f t="shared" si="4"/>
        <v>2.1666270131940113E-2</v>
      </c>
      <c r="Q53" s="139">
        <v>104.089117960335</v>
      </c>
      <c r="R53" s="138">
        <f t="shared" si="1"/>
        <v>-1.2866055690201827E-2</v>
      </c>
      <c r="S53" s="138">
        <f t="shared" si="3"/>
        <v>-2.2117716430230194E-2</v>
      </c>
      <c r="T53" s="138">
        <f t="shared" si="5"/>
        <v>4.0891179603349981E-2</v>
      </c>
    </row>
    <row r="54" spans="11:20" x14ac:dyDescent="0.25">
      <c r="K54" s="25">
        <v>37287</v>
      </c>
      <c r="L54" s="26">
        <v>104.409034617815</v>
      </c>
      <c r="M54" s="135">
        <v>104.646713294668</v>
      </c>
      <c r="N54" s="136">
        <f t="shared" si="0"/>
        <v>2.4274915928796492E-2</v>
      </c>
      <c r="O54" s="136">
        <f t="shared" si="2"/>
        <v>1.0704526657687286E-2</v>
      </c>
      <c r="P54" s="136">
        <f t="shared" si="4"/>
        <v>3.063173220733062E-2</v>
      </c>
      <c r="Q54" s="139">
        <v>104.526953567052</v>
      </c>
      <c r="R54" s="138">
        <f t="shared" si="1"/>
        <v>4.2063533181619928E-3</v>
      </c>
      <c r="S54" s="138">
        <f t="shared" si="3"/>
        <v>-1.7440539687897161E-2</v>
      </c>
      <c r="T54" s="138">
        <f t="shared" si="5"/>
        <v>4.5236929412965088E-2</v>
      </c>
    </row>
    <row r="55" spans="11:20" x14ac:dyDescent="0.25">
      <c r="K55" s="25">
        <v>37315</v>
      </c>
      <c r="L55" s="26">
        <v>105.724814536894</v>
      </c>
      <c r="M55" s="135">
        <v>103.981168422484</v>
      </c>
      <c r="N55" s="136">
        <f t="shared" si="0"/>
        <v>-6.3599214082331601E-3</v>
      </c>
      <c r="O55" s="136">
        <f t="shared" si="2"/>
        <v>1.7937141931857692E-2</v>
      </c>
      <c r="P55" s="136">
        <f t="shared" si="4"/>
        <v>1.0080855251839438E-3</v>
      </c>
      <c r="Q55" s="139">
        <v>106.082010754064</v>
      </c>
      <c r="R55" s="138">
        <f t="shared" si="1"/>
        <v>1.4877092787502377E-2</v>
      </c>
      <c r="S55" s="138">
        <f t="shared" si="3"/>
        <v>6.033634907713914E-3</v>
      </c>
      <c r="T55" s="138">
        <f t="shared" si="5"/>
        <v>6.3351713930483333E-2</v>
      </c>
    </row>
    <row r="56" spans="11:20" x14ac:dyDescent="0.25">
      <c r="K56" s="25">
        <v>37346</v>
      </c>
      <c r="L56" s="26">
        <v>107.613825708617</v>
      </c>
      <c r="M56" s="135">
        <v>102.120911940307</v>
      </c>
      <c r="N56" s="136">
        <f t="shared" si="0"/>
        <v>-1.7890321010999188E-2</v>
      </c>
      <c r="O56" s="136">
        <f t="shared" si="2"/>
        <v>-4.4745602574414178E-4</v>
      </c>
      <c r="P56" s="136">
        <f t="shared" si="4"/>
        <v>-2.5356679291024142E-2</v>
      </c>
      <c r="Q56" s="139">
        <v>108.429221576348</v>
      </c>
      <c r="R56" s="138">
        <f t="shared" si="1"/>
        <v>2.2126379445480904E-2</v>
      </c>
      <c r="S56" s="138">
        <f t="shared" si="3"/>
        <v>4.1696036060819175E-2</v>
      </c>
      <c r="T56" s="138">
        <f t="shared" si="5"/>
        <v>8.9313406602253842E-2</v>
      </c>
    </row>
    <row r="57" spans="11:20" x14ac:dyDescent="0.25">
      <c r="K57" s="25">
        <v>37376</v>
      </c>
      <c r="L57" s="26">
        <v>108.475259098431</v>
      </c>
      <c r="M57" s="135">
        <v>100.327446812224</v>
      </c>
      <c r="N57" s="136">
        <f t="shared" si="0"/>
        <v>-1.7562173055518104E-2</v>
      </c>
      <c r="O57" s="136">
        <f t="shared" si="2"/>
        <v>-4.1274745727385209E-2</v>
      </c>
      <c r="P57" s="136">
        <f t="shared" si="4"/>
        <v>-3.2069803974978051E-2</v>
      </c>
      <c r="Q57" s="139">
        <v>109.59874105347301</v>
      </c>
      <c r="R57" s="138">
        <f t="shared" si="1"/>
        <v>1.0786017460260977E-2</v>
      </c>
      <c r="S57" s="138">
        <f t="shared" si="3"/>
        <v>4.8521336491142986E-2</v>
      </c>
      <c r="T57" s="138">
        <f t="shared" si="5"/>
        <v>0.10008043008369172</v>
      </c>
    </row>
    <row r="58" spans="11:20" x14ac:dyDescent="0.25">
      <c r="K58" s="25">
        <v>37407</v>
      </c>
      <c r="L58" s="26">
        <v>109.073325966979</v>
      </c>
      <c r="M58" s="135">
        <v>99.4466898876139</v>
      </c>
      <c r="N58" s="136">
        <f t="shared" si="0"/>
        <v>-8.7788232691553558E-3</v>
      </c>
      <c r="O58" s="136">
        <f t="shared" si="2"/>
        <v>-4.3608651486259031E-2</v>
      </c>
      <c r="P58" s="136">
        <f t="shared" si="4"/>
        <v>-3.2010486198038146E-2</v>
      </c>
      <c r="Q58" s="139">
        <v>110.427042991067</v>
      </c>
      <c r="R58" s="138">
        <f t="shared" si="1"/>
        <v>7.5575862426180418E-3</v>
      </c>
      <c r="S58" s="138">
        <f t="shared" si="3"/>
        <v>4.0959180601094936E-2</v>
      </c>
      <c r="T58" s="138">
        <f t="shared" si="5"/>
        <v>0.10145230777195269</v>
      </c>
    </row>
    <row r="59" spans="11:20" x14ac:dyDescent="0.25">
      <c r="K59" s="25">
        <v>37437</v>
      </c>
      <c r="L59" s="26">
        <v>109.51711498446799</v>
      </c>
      <c r="M59" s="135">
        <v>99.970984878671999</v>
      </c>
      <c r="N59" s="136">
        <f t="shared" si="0"/>
        <v>5.2721210897075377E-3</v>
      </c>
      <c r="O59" s="136">
        <f t="shared" si="2"/>
        <v>-2.1052760113341895E-2</v>
      </c>
      <c r="P59" s="136">
        <f t="shared" si="4"/>
        <v>-3.0463018884992143E-2</v>
      </c>
      <c r="Q59" s="139">
        <v>110.90676087888301</v>
      </c>
      <c r="R59" s="138">
        <f t="shared" si="1"/>
        <v>4.3442065894567783E-3</v>
      </c>
      <c r="S59" s="138">
        <f t="shared" si="3"/>
        <v>2.2849369077048154E-2</v>
      </c>
      <c r="T59" s="138">
        <f t="shared" si="5"/>
        <v>8.9823509573003335E-2</v>
      </c>
    </row>
    <row r="60" spans="11:20" x14ac:dyDescent="0.25">
      <c r="K60" s="25">
        <v>37468</v>
      </c>
      <c r="L60" s="26">
        <v>110.564783051107</v>
      </c>
      <c r="M60" s="135">
        <v>101.022751392077</v>
      </c>
      <c r="N60" s="136">
        <f t="shared" si="0"/>
        <v>1.0520717733064844E-2</v>
      </c>
      <c r="O60" s="136">
        <f t="shared" si="2"/>
        <v>6.9303525799311316E-3</v>
      </c>
      <c r="P60" s="136">
        <f t="shared" si="4"/>
        <v>-4.4683424858163567E-2</v>
      </c>
      <c r="Q60" s="139">
        <v>111.914707965177</v>
      </c>
      <c r="R60" s="138">
        <f t="shared" si="1"/>
        <v>9.0882384293482499E-3</v>
      </c>
      <c r="S60" s="138">
        <f t="shared" si="3"/>
        <v>2.1131327690835811E-2</v>
      </c>
      <c r="T60" s="138">
        <f t="shared" si="5"/>
        <v>8.1609420368496499E-2</v>
      </c>
    </row>
    <row r="61" spans="11:20" x14ac:dyDescent="0.25">
      <c r="K61" s="25">
        <v>37499</v>
      </c>
      <c r="L61" s="26">
        <v>111.783283439549</v>
      </c>
      <c r="M61" s="135">
        <v>104.076578679951</v>
      </c>
      <c r="N61" s="136">
        <f t="shared" si="0"/>
        <v>3.0229104293763243E-2</v>
      </c>
      <c r="O61" s="136">
        <f t="shared" si="2"/>
        <v>4.6556489688791114E-2</v>
      </c>
      <c r="P61" s="136">
        <f t="shared" si="4"/>
        <v>-3.7129159513147547E-2</v>
      </c>
      <c r="Q61" s="139">
        <v>112.864991467312</v>
      </c>
      <c r="R61" s="138">
        <f t="shared" si="1"/>
        <v>8.4911404355421105E-3</v>
      </c>
      <c r="S61" s="138">
        <f t="shared" si="3"/>
        <v>2.2077458656954319E-2</v>
      </c>
      <c r="T61" s="138">
        <f t="shared" si="5"/>
        <v>7.1499142775081737E-2</v>
      </c>
    </row>
    <row r="62" spans="11:20" x14ac:dyDescent="0.25">
      <c r="K62" s="25">
        <v>37529</v>
      </c>
      <c r="L62" s="26">
        <v>113.251212690824</v>
      </c>
      <c r="M62" s="135">
        <v>106.73172783765899</v>
      </c>
      <c r="N62" s="136">
        <f t="shared" si="0"/>
        <v>2.5511495394875849E-2</v>
      </c>
      <c r="O62" s="136">
        <f t="shared" si="2"/>
        <v>6.7627051660959836E-2</v>
      </c>
      <c r="P62" s="136">
        <f t="shared" si="4"/>
        <v>-7.9323351493292282E-3</v>
      </c>
      <c r="Q62" s="139">
        <v>114.110597289711</v>
      </c>
      <c r="R62" s="138">
        <f t="shared" si="1"/>
        <v>1.1036246104353387E-2</v>
      </c>
      <c r="S62" s="138">
        <f t="shared" si="3"/>
        <v>2.8887656491264568E-2</v>
      </c>
      <c r="T62" s="138">
        <f t="shared" si="5"/>
        <v>7.2030714101113391E-2</v>
      </c>
    </row>
    <row r="63" spans="11:20" x14ac:dyDescent="0.25">
      <c r="K63" s="25">
        <v>37560</v>
      </c>
      <c r="L63" s="26">
        <v>114.947808321862</v>
      </c>
      <c r="M63" s="135">
        <v>109.64305493339501</v>
      </c>
      <c r="N63" s="136">
        <f t="shared" si="0"/>
        <v>2.7277053924997796E-2</v>
      </c>
      <c r="O63" s="136">
        <f t="shared" si="2"/>
        <v>8.5330318393942228E-2</v>
      </c>
      <c r="P63" s="136">
        <f t="shared" si="4"/>
        <v>5.8960462768840483E-2</v>
      </c>
      <c r="Q63" s="139">
        <v>115.714929493455</v>
      </c>
      <c r="R63" s="138">
        <f t="shared" si="1"/>
        <v>1.4059449707995331E-2</v>
      </c>
      <c r="S63" s="138">
        <f t="shared" si="3"/>
        <v>3.3956408387898929E-2</v>
      </c>
      <c r="T63" s="138">
        <f t="shared" si="5"/>
        <v>8.772708658545092E-2</v>
      </c>
    </row>
    <row r="64" spans="11:20" x14ac:dyDescent="0.25">
      <c r="K64" s="25">
        <v>37590</v>
      </c>
      <c r="L64" s="26">
        <v>116.694936489052</v>
      </c>
      <c r="M64" s="135">
        <v>109.842041283432</v>
      </c>
      <c r="N64" s="136">
        <f t="shared" si="0"/>
        <v>1.8148559446640178E-3</v>
      </c>
      <c r="O64" s="136">
        <f t="shared" si="2"/>
        <v>5.5396350231789793E-2</v>
      </c>
      <c r="P64" s="136">
        <f t="shared" si="4"/>
        <v>7.5312917370916388E-2</v>
      </c>
      <c r="Q64" s="139">
        <v>117.783307100393</v>
      </c>
      <c r="R64" s="138">
        <f t="shared" si="1"/>
        <v>1.7874768761406701E-2</v>
      </c>
      <c r="S64" s="138">
        <f t="shared" si="3"/>
        <v>4.3576981392901226E-2</v>
      </c>
      <c r="T64" s="138">
        <f t="shared" si="5"/>
        <v>0.11700341774602352</v>
      </c>
    </row>
    <row r="65" spans="11:20" x14ac:dyDescent="0.25">
      <c r="K65" s="25">
        <v>37621</v>
      </c>
      <c r="L65" s="26">
        <v>117.66726992157101</v>
      </c>
      <c r="M65" s="135">
        <v>109.096931834702</v>
      </c>
      <c r="N65" s="136">
        <f t="shared" si="0"/>
        <v>-6.7834632352410384E-3</v>
      </c>
      <c r="O65" s="136">
        <f t="shared" si="2"/>
        <v>2.2160270848800678E-2</v>
      </c>
      <c r="P65" s="136">
        <f t="shared" si="4"/>
        <v>6.78333524763719E-2</v>
      </c>
      <c r="Q65" s="139">
        <v>119.20050022324899</v>
      </c>
      <c r="R65" s="138">
        <f t="shared" si="1"/>
        <v>1.2032206920867372E-2</v>
      </c>
      <c r="S65" s="138">
        <f t="shared" si="3"/>
        <v>4.460499773404436E-2</v>
      </c>
      <c r="T65" s="138">
        <f t="shared" si="5"/>
        <v>0.14517734955418149</v>
      </c>
    </row>
    <row r="66" spans="11:20" x14ac:dyDescent="0.25">
      <c r="K66" s="25">
        <v>37652</v>
      </c>
      <c r="L66" s="26">
        <v>117.590438230521</v>
      </c>
      <c r="M66" s="135">
        <v>107.48863509636099</v>
      </c>
      <c r="N66" s="136">
        <f t="shared" si="0"/>
        <v>-1.4741906223154078E-2</v>
      </c>
      <c r="O66" s="136">
        <f t="shared" si="2"/>
        <v>-1.9649396291837706E-2</v>
      </c>
      <c r="P66" s="136">
        <f t="shared" si="4"/>
        <v>2.7157296318429003E-2</v>
      </c>
      <c r="Q66" s="139">
        <v>119.41940591978501</v>
      </c>
      <c r="R66" s="138">
        <f t="shared" si="1"/>
        <v>1.8364494790377162E-3</v>
      </c>
      <c r="S66" s="138">
        <f t="shared" si="3"/>
        <v>3.2013815698168191E-2</v>
      </c>
      <c r="T66" s="138">
        <f t="shared" si="5"/>
        <v>0.14247475741440963</v>
      </c>
    </row>
    <row r="67" spans="11:20" x14ac:dyDescent="0.25">
      <c r="K67" s="25">
        <v>37680</v>
      </c>
      <c r="L67" s="26">
        <v>117.465383128974</v>
      </c>
      <c r="M67" s="135">
        <v>108.019389837906</v>
      </c>
      <c r="N67" s="136">
        <f t="shared" si="0"/>
        <v>4.9377754315067524E-3</v>
      </c>
      <c r="O67" s="136">
        <f t="shared" si="2"/>
        <v>-1.6593386505107777E-2</v>
      </c>
      <c r="P67" s="136">
        <f t="shared" si="4"/>
        <v>3.8836084232236834E-2</v>
      </c>
      <c r="Q67" s="139">
        <v>119.151345287233</v>
      </c>
      <c r="R67" s="138">
        <f t="shared" si="1"/>
        <v>-2.24469909632663E-3</v>
      </c>
      <c r="S67" s="138">
        <f t="shared" si="3"/>
        <v>1.1614873283138039E-2</v>
      </c>
      <c r="T67" s="138">
        <f t="shared" si="5"/>
        <v>0.12320029041934721</v>
      </c>
    </row>
    <row r="68" spans="11:20" x14ac:dyDescent="0.25">
      <c r="K68" s="25">
        <v>37711</v>
      </c>
      <c r="L68" s="26">
        <v>118.345393641115</v>
      </c>
      <c r="M68" s="135">
        <v>110.436813887708</v>
      </c>
      <c r="N68" s="136">
        <f t="shared" si="0"/>
        <v>2.2379538094314144E-2</v>
      </c>
      <c r="O68" s="136">
        <f t="shared" si="2"/>
        <v>1.2281574105458049E-2</v>
      </c>
      <c r="P68" s="136">
        <f t="shared" si="4"/>
        <v>8.1431920156195936E-2</v>
      </c>
      <c r="Q68" s="139">
        <v>119.608126815565</v>
      </c>
      <c r="R68" s="138">
        <f t="shared" si="1"/>
        <v>3.8336245992931506E-3</v>
      </c>
      <c r="S68" s="138">
        <f t="shared" si="3"/>
        <v>3.4196718264820625E-3</v>
      </c>
      <c r="T68" s="138">
        <f t="shared" si="5"/>
        <v>0.10309863961667953</v>
      </c>
    </row>
    <row r="69" spans="11:20" x14ac:dyDescent="0.25">
      <c r="K69" s="25">
        <v>37741</v>
      </c>
      <c r="L69" s="26">
        <v>120.122128345349</v>
      </c>
      <c r="M69" s="135">
        <v>113.057313617869</v>
      </c>
      <c r="N69" s="136">
        <f t="shared" si="0"/>
        <v>2.3728498114999219E-2</v>
      </c>
      <c r="O69" s="136">
        <f t="shared" si="2"/>
        <v>5.1807137717543972E-2</v>
      </c>
      <c r="P69" s="136">
        <f t="shared" si="4"/>
        <v>0.12688319308544371</v>
      </c>
      <c r="Q69" s="139">
        <v>121.119554653355</v>
      </c>
      <c r="R69" s="138">
        <f t="shared" si="1"/>
        <v>1.2636497853700357E-2</v>
      </c>
      <c r="S69" s="138">
        <f t="shared" si="3"/>
        <v>1.4236787735420364E-2</v>
      </c>
      <c r="T69" s="138">
        <f t="shared" si="5"/>
        <v>0.1051181198720248</v>
      </c>
    </row>
    <row r="70" spans="11:20" x14ac:dyDescent="0.25">
      <c r="K70" s="25">
        <v>37772</v>
      </c>
      <c r="L70" s="26">
        <v>121.762419880929</v>
      </c>
      <c r="M70" s="135">
        <v>114.31862357337501</v>
      </c>
      <c r="N70" s="136">
        <f t="shared" si="0"/>
        <v>1.1156376488558717E-2</v>
      </c>
      <c r="O70" s="136">
        <f t="shared" si="2"/>
        <v>5.8315768538608204E-2</v>
      </c>
      <c r="P70" s="136">
        <f t="shared" si="4"/>
        <v>0.14954679439374097</v>
      </c>
      <c r="Q70" s="139">
        <v>122.803506569174</v>
      </c>
      <c r="R70" s="138">
        <f t="shared" si="1"/>
        <v>1.3903220835301822E-2</v>
      </c>
      <c r="S70" s="138">
        <f t="shared" si="3"/>
        <v>3.0651448148880656E-2</v>
      </c>
      <c r="T70" s="138">
        <f t="shared" si="5"/>
        <v>0.11207819427989385</v>
      </c>
    </row>
    <row r="71" spans="11:20" x14ac:dyDescent="0.25">
      <c r="K71" s="25">
        <v>37802</v>
      </c>
      <c r="L71" s="26">
        <v>122.662914480943</v>
      </c>
      <c r="M71" s="135">
        <v>113.769352336116</v>
      </c>
      <c r="N71" s="136">
        <f t="shared" si="0"/>
        <v>-4.8047397710877515E-3</v>
      </c>
      <c r="O71" s="136">
        <f t="shared" si="2"/>
        <v>3.0175974216319901E-2</v>
      </c>
      <c r="P71" s="136">
        <f t="shared" si="4"/>
        <v>0.13802372232493409</v>
      </c>
      <c r="Q71" s="139">
        <v>124.04205266890401</v>
      </c>
      <c r="R71" s="138">
        <f t="shared" si="1"/>
        <v>1.0085592295626666E-2</v>
      </c>
      <c r="S71" s="138">
        <f t="shared" si="3"/>
        <v>3.7070439704954827E-2</v>
      </c>
      <c r="T71" s="138">
        <f t="shared" si="5"/>
        <v>0.11843544690990981</v>
      </c>
    </row>
    <row r="72" spans="11:20" x14ac:dyDescent="0.25">
      <c r="K72" s="25">
        <v>37833</v>
      </c>
      <c r="L72" s="26">
        <v>123.57138234573399</v>
      </c>
      <c r="M72" s="135">
        <v>113.09850727190999</v>
      </c>
      <c r="N72" s="136">
        <f t="shared" ref="N72:N135" si="6">M72/M71-1</f>
        <v>-5.8965358458232808E-3</v>
      </c>
      <c r="O72" s="136">
        <f t="shared" si="2"/>
        <v>3.6436080712332064E-4</v>
      </c>
      <c r="P72" s="136">
        <f t="shared" si="4"/>
        <v>0.11953501279099066</v>
      </c>
      <c r="Q72" s="139">
        <v>125.380129187048</v>
      </c>
      <c r="R72" s="138">
        <f t="shared" ref="R72:R135" si="7">Q72/Q71-1</f>
        <v>1.0787281323984654E-2</v>
      </c>
      <c r="S72" s="138">
        <f t="shared" si="3"/>
        <v>3.517660336422801E-2</v>
      </c>
      <c r="T72" s="138">
        <f t="shared" si="5"/>
        <v>0.12031860214531287</v>
      </c>
    </row>
    <row r="73" spans="11:20" x14ac:dyDescent="0.25">
      <c r="K73" s="25">
        <v>37864</v>
      </c>
      <c r="L73" s="26">
        <v>124.78003612824099</v>
      </c>
      <c r="M73" s="135">
        <v>112.919081323955</v>
      </c>
      <c r="N73" s="136">
        <f t="shared" si="6"/>
        <v>-1.5864572599850746E-3</v>
      </c>
      <c r="O73" s="136">
        <f t="shared" si="2"/>
        <v>-1.2242469386641197E-2</v>
      </c>
      <c r="P73" s="136">
        <f t="shared" si="4"/>
        <v>8.4961503886439749E-2</v>
      </c>
      <c r="Q73" s="139">
        <v>126.948097594679</v>
      </c>
      <c r="R73" s="138">
        <f t="shared" si="7"/>
        <v>1.2505716956885848E-2</v>
      </c>
      <c r="S73" s="138">
        <f t="shared" si="3"/>
        <v>3.374977752097319E-2</v>
      </c>
      <c r="T73" s="138">
        <f t="shared" si="5"/>
        <v>0.12477833865291843</v>
      </c>
    </row>
    <row r="74" spans="11:20" x14ac:dyDescent="0.25">
      <c r="K74" s="25">
        <v>37894</v>
      </c>
      <c r="L74" s="26">
        <v>126.329904105637</v>
      </c>
      <c r="M74" s="135">
        <v>113.88842667949901</v>
      </c>
      <c r="N74" s="136">
        <f t="shared" si="6"/>
        <v>8.5844247418471742E-3</v>
      </c>
      <c r="O74" s="136">
        <f t="shared" ref="O74:O137" si="8">M74/M71-1</f>
        <v>1.0466293508573088E-3</v>
      </c>
      <c r="P74" s="136">
        <f t="shared" si="4"/>
        <v>6.7053152673828054E-2</v>
      </c>
      <c r="Q74" s="139">
        <v>128.65197733699401</v>
      </c>
      <c r="R74" s="138">
        <f t="shared" si="7"/>
        <v>1.3421861174754746E-2</v>
      </c>
      <c r="S74" s="138">
        <f t="shared" ref="S74:S137" si="9">Q74/Q71-1</f>
        <v>3.716420817700361E-2</v>
      </c>
      <c r="T74" s="138">
        <f t="shared" si="5"/>
        <v>0.12743233663359477</v>
      </c>
    </row>
    <row r="75" spans="11:20" x14ac:dyDescent="0.25">
      <c r="K75" s="25">
        <v>37925</v>
      </c>
      <c r="L75" s="26">
        <v>127.447019561614</v>
      </c>
      <c r="M75" s="135">
        <v>115.172952912057</v>
      </c>
      <c r="N75" s="136">
        <f t="shared" si="6"/>
        <v>1.1278812694224483E-2</v>
      </c>
      <c r="O75" s="136">
        <f t="shared" si="8"/>
        <v>1.8341936513447177E-2</v>
      </c>
      <c r="P75" s="136">
        <f t="shared" si="4"/>
        <v>5.043546061372739E-2</v>
      </c>
      <c r="Q75" s="139">
        <v>129.72175488541299</v>
      </c>
      <c r="R75" s="138">
        <f t="shared" si="7"/>
        <v>8.3152825985470802E-3</v>
      </c>
      <c r="S75" s="138">
        <f t="shared" si="9"/>
        <v>3.4627701586492643E-2</v>
      </c>
      <c r="T75" s="138">
        <f t="shared" si="5"/>
        <v>0.12104596574766302</v>
      </c>
    </row>
    <row r="76" spans="11:20" x14ac:dyDescent="0.25">
      <c r="K76" s="25">
        <v>37955</v>
      </c>
      <c r="L76" s="26">
        <v>127.957940178573</v>
      </c>
      <c r="M76" s="135">
        <v>116.053775532044</v>
      </c>
      <c r="N76" s="136">
        <f t="shared" si="6"/>
        <v>7.647825272480091E-3</v>
      </c>
      <c r="O76" s="136">
        <f t="shared" si="8"/>
        <v>2.7760535875206438E-2</v>
      </c>
      <c r="P76" s="136">
        <f t="shared" si="4"/>
        <v>5.6551518672012691E-2</v>
      </c>
      <c r="Q76" s="139">
        <v>130.23326333046501</v>
      </c>
      <c r="R76" s="138">
        <f t="shared" si="7"/>
        <v>3.943119991738131E-3</v>
      </c>
      <c r="S76" s="138">
        <f t="shared" si="9"/>
        <v>2.5878022577974447E-2</v>
      </c>
      <c r="T76" s="138">
        <f t="shared" si="5"/>
        <v>0.10570221312821726</v>
      </c>
    </row>
    <row r="77" spans="11:20" x14ac:dyDescent="0.25">
      <c r="K77" s="25">
        <v>37986</v>
      </c>
      <c r="L77" s="26">
        <v>128.48474483793399</v>
      </c>
      <c r="M77" s="135">
        <v>116.187598593443</v>
      </c>
      <c r="N77" s="136">
        <f t="shared" si="6"/>
        <v>1.1531125186190483E-3</v>
      </c>
      <c r="O77" s="136">
        <f t="shared" si="8"/>
        <v>2.0187932882892889E-2</v>
      </c>
      <c r="P77" s="136">
        <f t="shared" si="4"/>
        <v>6.4994190391022277E-2</v>
      </c>
      <c r="Q77" s="139">
        <v>130.90965885232001</v>
      </c>
      <c r="R77" s="138">
        <f t="shared" si="7"/>
        <v>5.1937232052510218E-3</v>
      </c>
      <c r="S77" s="138">
        <f t="shared" si="9"/>
        <v>1.7548750995192153E-2</v>
      </c>
      <c r="T77" s="138">
        <f t="shared" si="5"/>
        <v>9.8230784326752696E-2</v>
      </c>
    </row>
    <row r="78" spans="11:20" x14ac:dyDescent="0.25">
      <c r="K78" s="25">
        <v>38017</v>
      </c>
      <c r="L78" s="26">
        <v>129.57063045800999</v>
      </c>
      <c r="M78" s="135">
        <v>116.664772202791</v>
      </c>
      <c r="N78" s="136">
        <f t="shared" si="6"/>
        <v>4.1069237605788622E-3</v>
      </c>
      <c r="O78" s="136">
        <f t="shared" si="8"/>
        <v>1.295286135342133E-2</v>
      </c>
      <c r="P78" s="136">
        <f t="shared" si="4"/>
        <v>8.5368440097912002E-2</v>
      </c>
      <c r="Q78" s="139">
        <v>132.104551869566</v>
      </c>
      <c r="R78" s="138">
        <f t="shared" si="7"/>
        <v>9.1276153931005855E-3</v>
      </c>
      <c r="S78" s="138">
        <f t="shared" si="9"/>
        <v>1.8368522583261271E-2</v>
      </c>
      <c r="T78" s="138">
        <f t="shared" si="5"/>
        <v>0.10622348898889777</v>
      </c>
    </row>
    <row r="79" spans="11:20" x14ac:dyDescent="0.25">
      <c r="K79" s="25">
        <v>38046</v>
      </c>
      <c r="L79" s="26">
        <v>132.00657530929499</v>
      </c>
      <c r="M79" s="135">
        <v>119.096995341058</v>
      </c>
      <c r="N79" s="136">
        <f t="shared" si="6"/>
        <v>2.0847965434152016E-2</v>
      </c>
      <c r="O79" s="136">
        <f t="shared" si="8"/>
        <v>2.6222497243734599E-2</v>
      </c>
      <c r="P79" s="136">
        <f t="shared" si="4"/>
        <v>0.10255200959545374</v>
      </c>
      <c r="Q79" s="139">
        <v>134.46115507313399</v>
      </c>
      <c r="R79" s="138">
        <f t="shared" si="7"/>
        <v>1.7838925080301493E-2</v>
      </c>
      <c r="S79" s="138">
        <f t="shared" si="9"/>
        <v>3.2463992950409137E-2</v>
      </c>
      <c r="T79" s="138">
        <f t="shared" si="5"/>
        <v>0.12849044842082402</v>
      </c>
    </row>
    <row r="80" spans="11:20" x14ac:dyDescent="0.25">
      <c r="K80" s="25">
        <v>38077</v>
      </c>
      <c r="L80" s="26">
        <v>134.49867135939701</v>
      </c>
      <c r="M80" s="135">
        <v>121.88513686342201</v>
      </c>
      <c r="N80" s="136">
        <f t="shared" si="6"/>
        <v>2.3410678954406849E-2</v>
      </c>
      <c r="O80" s="136">
        <f t="shared" si="8"/>
        <v>4.9037404498869952E-2</v>
      </c>
      <c r="P80" s="136">
        <f t="shared" si="4"/>
        <v>0.10366400996822178</v>
      </c>
      <c r="Q80" s="139">
        <v>136.83597419245501</v>
      </c>
      <c r="R80" s="138">
        <f t="shared" si="7"/>
        <v>1.7661748614529849E-2</v>
      </c>
      <c r="S80" s="138">
        <f t="shared" si="9"/>
        <v>4.527026800077838E-2</v>
      </c>
      <c r="T80" s="138">
        <f t="shared" si="5"/>
        <v>0.14403575940500479</v>
      </c>
    </row>
    <row r="81" spans="11:20" x14ac:dyDescent="0.25">
      <c r="K81" s="25">
        <v>38107</v>
      </c>
      <c r="L81" s="26">
        <v>137.18713891345001</v>
      </c>
      <c r="M81" s="135">
        <v>124.124899313303</v>
      </c>
      <c r="N81" s="136">
        <f t="shared" si="6"/>
        <v>1.8376009639229141E-2</v>
      </c>
      <c r="O81" s="136">
        <f t="shared" si="8"/>
        <v>6.394498501693846E-2</v>
      </c>
      <c r="P81" s="136">
        <f t="shared" si="4"/>
        <v>9.7893584601188799E-2</v>
      </c>
      <c r="Q81" s="139">
        <v>139.574630720296</v>
      </c>
      <c r="R81" s="138">
        <f t="shared" si="7"/>
        <v>2.0014155955722313E-2</v>
      </c>
      <c r="S81" s="138">
        <f t="shared" si="9"/>
        <v>5.6546718073012592E-2</v>
      </c>
      <c r="T81" s="138">
        <f t="shared" si="5"/>
        <v>0.15237073914083954</v>
      </c>
    </row>
    <row r="82" spans="11:20" x14ac:dyDescent="0.25">
      <c r="K82" s="25">
        <v>38138</v>
      </c>
      <c r="L82" s="26">
        <v>138.80485327821901</v>
      </c>
      <c r="M82" s="135">
        <v>124.712606775008</v>
      </c>
      <c r="N82" s="136">
        <f t="shared" si="6"/>
        <v>4.7348071575998851E-3</v>
      </c>
      <c r="O82" s="136">
        <f t="shared" si="8"/>
        <v>4.7151579415320777E-2</v>
      </c>
      <c r="P82" s="136">
        <f t="shared" si="4"/>
        <v>9.0921171693093772E-2</v>
      </c>
      <c r="Q82" s="139">
        <v>141.474466184737</v>
      </c>
      <c r="R82" s="138">
        <f t="shared" si="7"/>
        <v>1.3611610180421785E-2</v>
      </c>
      <c r="S82" s="138">
        <f t="shared" si="9"/>
        <v>5.2158640968006154E-2</v>
      </c>
      <c r="T82" s="138">
        <f t="shared" si="5"/>
        <v>0.15203930357677398</v>
      </c>
    </row>
    <row r="83" spans="11:20" x14ac:dyDescent="0.25">
      <c r="K83" s="25">
        <v>38168</v>
      </c>
      <c r="L83" s="26">
        <v>140.91455498027301</v>
      </c>
      <c r="M83" s="135">
        <v>125.297628929056</v>
      </c>
      <c r="N83" s="136">
        <f t="shared" si="6"/>
        <v>4.6909624389732674E-3</v>
      </c>
      <c r="O83" s="136">
        <f t="shared" si="8"/>
        <v>2.7997606217219584E-2</v>
      </c>
      <c r="P83" s="136">
        <f t="shared" ref="P83:P146" si="10">M83/M71-1</f>
        <v>0.10133024717308126</v>
      </c>
      <c r="Q83" s="139">
        <v>143.925342455639</v>
      </c>
      <c r="R83" s="138">
        <f t="shared" si="7"/>
        <v>1.7323806457779201E-2</v>
      </c>
      <c r="S83" s="138">
        <f t="shared" si="9"/>
        <v>5.1809243183470466E-2</v>
      </c>
      <c r="T83" s="138">
        <f t="shared" ref="T83:T146" si="11">Q83/Q71-1</f>
        <v>0.16029474971530777</v>
      </c>
    </row>
    <row r="84" spans="11:20" x14ac:dyDescent="0.25">
      <c r="K84" s="25">
        <v>38199</v>
      </c>
      <c r="L84" s="26">
        <v>142.772770877683</v>
      </c>
      <c r="M84" s="135">
        <v>125.788021828401</v>
      </c>
      <c r="N84" s="136">
        <f t="shared" si="6"/>
        <v>3.9138242561849168E-3</v>
      </c>
      <c r="O84" s="136">
        <f t="shared" si="8"/>
        <v>1.3398782390148245E-2</v>
      </c>
      <c r="P84" s="136">
        <f t="shared" si="10"/>
        <v>0.11219878018357066</v>
      </c>
      <c r="Q84" s="139">
        <v>146.07277108509999</v>
      </c>
      <c r="R84" s="138">
        <f t="shared" si="7"/>
        <v>1.4920434392038162E-2</v>
      </c>
      <c r="S84" s="138">
        <f t="shared" si="9"/>
        <v>4.6556744096469149E-2</v>
      </c>
      <c r="T84" s="138">
        <f t="shared" si="11"/>
        <v>0.16503924531120662</v>
      </c>
    </row>
    <row r="85" spans="11:20" x14ac:dyDescent="0.25">
      <c r="K85" s="25">
        <v>38230</v>
      </c>
      <c r="L85" s="26">
        <v>145.00239667385901</v>
      </c>
      <c r="M85" s="135">
        <v>127.600561226666</v>
      </c>
      <c r="N85" s="136">
        <f t="shared" si="6"/>
        <v>1.4409475337307187E-2</v>
      </c>
      <c r="O85" s="136">
        <f t="shared" si="8"/>
        <v>2.3156876648951163E-2</v>
      </c>
      <c r="P85" s="136">
        <f t="shared" si="10"/>
        <v>0.13001770587019856</v>
      </c>
      <c r="Q85" s="139">
        <v>148.40729102376201</v>
      </c>
      <c r="R85" s="138">
        <f t="shared" si="7"/>
        <v>1.5981896703403775E-2</v>
      </c>
      <c r="S85" s="138">
        <f t="shared" si="9"/>
        <v>4.9004071377602099E-2</v>
      </c>
      <c r="T85" s="138">
        <f t="shared" si="11"/>
        <v>0.16903910996443683</v>
      </c>
    </row>
    <row r="86" spans="11:20" x14ac:dyDescent="0.25">
      <c r="K86" s="25">
        <v>38260</v>
      </c>
      <c r="L86" s="26">
        <v>145.75553809988401</v>
      </c>
      <c r="M86" s="135">
        <v>129.20253353725701</v>
      </c>
      <c r="N86" s="136">
        <f t="shared" si="6"/>
        <v>1.2554586713339866E-2</v>
      </c>
      <c r="O86" s="136">
        <f t="shared" si="8"/>
        <v>3.1165031944953903E-2</v>
      </c>
      <c r="P86" s="136">
        <f t="shared" si="10"/>
        <v>0.13446587422666267</v>
      </c>
      <c r="Q86" s="139">
        <v>149.03796532640001</v>
      </c>
      <c r="R86" s="138">
        <f t="shared" si="7"/>
        <v>4.2496180496753855E-3</v>
      </c>
      <c r="S86" s="138">
        <f t="shared" si="9"/>
        <v>3.5522742440837529E-2</v>
      </c>
      <c r="T86" s="138">
        <f t="shared" si="11"/>
        <v>0.15845841168850816</v>
      </c>
    </row>
    <row r="87" spans="11:20" x14ac:dyDescent="0.25">
      <c r="K87" s="25">
        <v>38291</v>
      </c>
      <c r="L87" s="26">
        <v>145.42162740031699</v>
      </c>
      <c r="M87" s="135">
        <v>130.84449261877899</v>
      </c>
      <c r="N87" s="136">
        <f t="shared" si="6"/>
        <v>1.2708412417071546E-2</v>
      </c>
      <c r="O87" s="136">
        <f t="shared" si="8"/>
        <v>4.0198348911758774E-2</v>
      </c>
      <c r="P87" s="136">
        <f t="shared" si="10"/>
        <v>0.13606961800040285</v>
      </c>
      <c r="Q87" s="139">
        <v>148.445842083461</v>
      </c>
      <c r="R87" s="138">
        <f t="shared" si="7"/>
        <v>-3.9729691803174205E-3</v>
      </c>
      <c r="S87" s="138">
        <f t="shared" si="9"/>
        <v>1.6245813512899554E-2</v>
      </c>
      <c r="T87" s="138">
        <f t="shared" si="11"/>
        <v>0.14434037848614945</v>
      </c>
    </row>
    <row r="88" spans="11:20" x14ac:dyDescent="0.25">
      <c r="K88" s="25">
        <v>38321</v>
      </c>
      <c r="L88" s="26">
        <v>145.16303089426401</v>
      </c>
      <c r="M88" s="135">
        <v>130.273222041498</v>
      </c>
      <c r="N88" s="136">
        <f t="shared" si="6"/>
        <v>-4.3660269213271485E-3</v>
      </c>
      <c r="O88" s="136">
        <f t="shared" si="8"/>
        <v>2.0945525545803534E-2</v>
      </c>
      <c r="P88" s="136">
        <f t="shared" si="10"/>
        <v>0.12252463518972556</v>
      </c>
      <c r="Q88" s="139">
        <v>148.34894350802901</v>
      </c>
      <c r="R88" s="138">
        <f t="shared" si="7"/>
        <v>-6.5275371860884501E-4</v>
      </c>
      <c r="S88" s="138">
        <f t="shared" si="9"/>
        <v>-3.9315801353489999E-4</v>
      </c>
      <c r="T88" s="138">
        <f t="shared" si="11"/>
        <v>0.13910179100400577</v>
      </c>
    </row>
    <row r="89" spans="11:20" x14ac:dyDescent="0.25">
      <c r="K89" s="25">
        <v>38352</v>
      </c>
      <c r="L89" s="26">
        <v>146.369287571445</v>
      </c>
      <c r="M89" s="135">
        <v>130.42749073039599</v>
      </c>
      <c r="N89" s="136">
        <f t="shared" si="6"/>
        <v>1.1841933935496929E-3</v>
      </c>
      <c r="O89" s="136">
        <f t="shared" si="8"/>
        <v>9.4809069110532995E-3</v>
      </c>
      <c r="P89" s="136">
        <f t="shared" si="10"/>
        <v>0.12255948405285833</v>
      </c>
      <c r="Q89" s="139">
        <v>149.83057781821901</v>
      </c>
      <c r="R89" s="138">
        <f t="shared" si="7"/>
        <v>9.9874948560709775E-3</v>
      </c>
      <c r="S89" s="138">
        <f t="shared" si="9"/>
        <v>5.3181918451661314E-3</v>
      </c>
      <c r="T89" s="138">
        <f t="shared" si="11"/>
        <v>0.14453417060114582</v>
      </c>
    </row>
    <row r="90" spans="11:20" x14ac:dyDescent="0.25">
      <c r="K90" s="25">
        <v>38383</v>
      </c>
      <c r="L90" s="26">
        <v>149.587722937584</v>
      </c>
      <c r="M90" s="135">
        <v>129.77139534221399</v>
      </c>
      <c r="N90" s="136">
        <f t="shared" si="6"/>
        <v>-5.0303458611973273E-3</v>
      </c>
      <c r="O90" s="136">
        <f t="shared" si="8"/>
        <v>-8.2013178780975249E-3</v>
      </c>
      <c r="P90" s="136">
        <f t="shared" si="10"/>
        <v>0.11234430832848652</v>
      </c>
      <c r="Q90" s="139">
        <v>153.71001523128101</v>
      </c>
      <c r="R90" s="138">
        <f t="shared" si="7"/>
        <v>2.5892160796234132E-2</v>
      </c>
      <c r="S90" s="138">
        <f t="shared" si="9"/>
        <v>3.5461910377121431E-2</v>
      </c>
      <c r="T90" s="138">
        <f t="shared" si="11"/>
        <v>0.1635482128053185</v>
      </c>
    </row>
    <row r="91" spans="11:20" x14ac:dyDescent="0.25">
      <c r="K91" s="25">
        <v>38411</v>
      </c>
      <c r="L91" s="26">
        <v>153.46426066111701</v>
      </c>
      <c r="M91" s="135">
        <v>132.75999413049499</v>
      </c>
      <c r="N91" s="136">
        <f t="shared" si="6"/>
        <v>2.3029719148814687E-2</v>
      </c>
      <c r="O91" s="136">
        <f t="shared" si="8"/>
        <v>1.9088896781909837E-2</v>
      </c>
      <c r="P91" s="136">
        <f t="shared" si="10"/>
        <v>0.11472160779799911</v>
      </c>
      <c r="Q91" s="139">
        <v>157.68682047068901</v>
      </c>
      <c r="R91" s="138">
        <f t="shared" si="7"/>
        <v>2.5872128328295885E-2</v>
      </c>
      <c r="S91" s="138">
        <f t="shared" si="9"/>
        <v>6.2945355334833364E-2</v>
      </c>
      <c r="T91" s="138">
        <f t="shared" si="11"/>
        <v>0.17273141365565747</v>
      </c>
    </row>
    <row r="92" spans="11:20" x14ac:dyDescent="0.25">
      <c r="K92" s="25">
        <v>38442</v>
      </c>
      <c r="L92" s="26">
        <v>156.83353650912801</v>
      </c>
      <c r="M92" s="135">
        <v>134.90878213413399</v>
      </c>
      <c r="N92" s="136">
        <f t="shared" si="6"/>
        <v>1.6185508426031392E-2</v>
      </c>
      <c r="O92" s="136">
        <f t="shared" si="8"/>
        <v>3.4358488219337069E-2</v>
      </c>
      <c r="P92" s="136">
        <f t="shared" si="10"/>
        <v>0.10685179182516391</v>
      </c>
      <c r="Q92" s="139">
        <v>161.34631178541801</v>
      </c>
      <c r="R92" s="138">
        <f t="shared" si="7"/>
        <v>2.3207337834611375E-2</v>
      </c>
      <c r="S92" s="138">
        <f t="shared" si="9"/>
        <v>7.6858369866065646E-2</v>
      </c>
      <c r="T92" s="138">
        <f t="shared" si="11"/>
        <v>0.17912203086660572</v>
      </c>
    </row>
    <row r="93" spans="11:20" x14ac:dyDescent="0.25">
      <c r="K93" s="25">
        <v>38472</v>
      </c>
      <c r="L93" s="26">
        <v>159.097712245671</v>
      </c>
      <c r="M93" s="135">
        <v>137.84560690454899</v>
      </c>
      <c r="N93" s="136">
        <f t="shared" si="6"/>
        <v>2.1768966585844929E-2</v>
      </c>
      <c r="O93" s="136">
        <f t="shared" si="8"/>
        <v>6.221873118527288E-2</v>
      </c>
      <c r="P93" s="136">
        <f t="shared" si="10"/>
        <v>0.11053952645402454</v>
      </c>
      <c r="Q93" s="139">
        <v>163.61510477803199</v>
      </c>
      <c r="R93" s="138">
        <f t="shared" si="7"/>
        <v>1.406163529558313E-2</v>
      </c>
      <c r="S93" s="138">
        <f t="shared" si="9"/>
        <v>6.444010516716947E-2</v>
      </c>
      <c r="T93" s="138">
        <f t="shared" si="11"/>
        <v>0.17224100062935133</v>
      </c>
    </row>
    <row r="94" spans="11:20" x14ac:dyDescent="0.25">
      <c r="K94" s="25">
        <v>38503</v>
      </c>
      <c r="L94" s="26">
        <v>160.80164819038399</v>
      </c>
      <c r="M94" s="135">
        <v>139.336103383856</v>
      </c>
      <c r="N94" s="136">
        <f t="shared" si="6"/>
        <v>1.0812796379786827E-2</v>
      </c>
      <c r="O94" s="136">
        <f t="shared" si="8"/>
        <v>4.9533816993823532E-2</v>
      </c>
      <c r="P94" s="136">
        <f t="shared" si="10"/>
        <v>0.11725756510911545</v>
      </c>
      <c r="Q94" s="139">
        <v>165.60383082849901</v>
      </c>
      <c r="R94" s="138">
        <f t="shared" si="7"/>
        <v>1.2154904971426905E-2</v>
      </c>
      <c r="S94" s="138">
        <f t="shared" si="9"/>
        <v>5.020717859728574E-2</v>
      </c>
      <c r="T94" s="138">
        <f t="shared" si="11"/>
        <v>0.17055632224301132</v>
      </c>
    </row>
    <row r="95" spans="11:20" x14ac:dyDescent="0.25">
      <c r="K95" s="25">
        <v>38533</v>
      </c>
      <c r="L95" s="26">
        <v>162.216463226565</v>
      </c>
      <c r="M95" s="135">
        <v>140.365592119327</v>
      </c>
      <c r="N95" s="136">
        <f t="shared" si="6"/>
        <v>7.3885282455106172E-3</v>
      </c>
      <c r="O95" s="136">
        <f t="shared" si="8"/>
        <v>4.0448145027115689E-2</v>
      </c>
      <c r="P95" s="136">
        <f t="shared" si="10"/>
        <v>0.12025736894672234</v>
      </c>
      <c r="Q95" s="139">
        <v>167.317893850296</v>
      </c>
      <c r="R95" s="138">
        <f t="shared" si="7"/>
        <v>1.0350382676667103E-2</v>
      </c>
      <c r="S95" s="138">
        <f t="shared" si="9"/>
        <v>3.7010961073717485E-2</v>
      </c>
      <c r="T95" s="138">
        <f t="shared" si="11"/>
        <v>0.16253253940922252</v>
      </c>
    </row>
    <row r="96" spans="11:20" x14ac:dyDescent="0.25">
      <c r="K96" s="25">
        <v>38564</v>
      </c>
      <c r="L96" s="26">
        <v>163.96145469715299</v>
      </c>
      <c r="M96" s="135">
        <v>143.40374733723201</v>
      </c>
      <c r="N96" s="136">
        <f t="shared" si="6"/>
        <v>2.1644586625775286E-2</v>
      </c>
      <c r="O96" s="136">
        <f t="shared" si="8"/>
        <v>4.0321491250219887E-2</v>
      </c>
      <c r="P96" s="136">
        <f t="shared" si="10"/>
        <v>0.14004294886568958</v>
      </c>
      <c r="Q96" s="139">
        <v>168.88925503681</v>
      </c>
      <c r="R96" s="138">
        <f t="shared" si="7"/>
        <v>9.3914712309248749E-3</v>
      </c>
      <c r="S96" s="138">
        <f t="shared" si="9"/>
        <v>3.2235106079803399E-2</v>
      </c>
      <c r="T96" s="138">
        <f t="shared" si="11"/>
        <v>0.15619943253090907</v>
      </c>
    </row>
    <row r="97" spans="11:20" x14ac:dyDescent="0.25">
      <c r="K97" s="25">
        <v>38595</v>
      </c>
      <c r="L97" s="26">
        <v>166.19988487492</v>
      </c>
      <c r="M97" s="135">
        <v>147.179797339788</v>
      </c>
      <c r="N97" s="136">
        <f t="shared" si="6"/>
        <v>2.6331599227153557E-2</v>
      </c>
      <c r="O97" s="136">
        <f t="shared" si="8"/>
        <v>5.6293335075715989E-2</v>
      </c>
      <c r="P97" s="136">
        <f t="shared" si="10"/>
        <v>0.15344161440122495</v>
      </c>
      <c r="Q97" s="139">
        <v>170.75627742575099</v>
      </c>
      <c r="R97" s="138">
        <f t="shared" si="7"/>
        <v>1.1054713862844956E-2</v>
      </c>
      <c r="S97" s="138">
        <f t="shared" si="9"/>
        <v>3.1113088214655527E-2</v>
      </c>
      <c r="T97" s="138">
        <f t="shared" si="11"/>
        <v>0.1505922400969546</v>
      </c>
    </row>
    <row r="98" spans="11:20" x14ac:dyDescent="0.25">
      <c r="K98" s="25">
        <v>38625</v>
      </c>
      <c r="L98" s="26">
        <v>167.90513403425501</v>
      </c>
      <c r="M98" s="135">
        <v>151.29271125930501</v>
      </c>
      <c r="N98" s="136">
        <f t="shared" si="6"/>
        <v>2.7944826626046249E-2</v>
      </c>
      <c r="O98" s="136">
        <f t="shared" si="8"/>
        <v>7.7847562034210505E-2</v>
      </c>
      <c r="P98" s="136">
        <f t="shared" si="10"/>
        <v>0.17097325506916672</v>
      </c>
      <c r="Q98" s="139">
        <v>171.67249680970201</v>
      </c>
      <c r="R98" s="138">
        <f t="shared" si="7"/>
        <v>5.3656556453651749E-3</v>
      </c>
      <c r="S98" s="138">
        <f t="shared" si="9"/>
        <v>2.6025925017333806E-2</v>
      </c>
      <c r="T98" s="138">
        <f t="shared" si="11"/>
        <v>0.15187091043366929</v>
      </c>
    </row>
    <row r="99" spans="11:20" x14ac:dyDescent="0.25">
      <c r="K99" s="25">
        <v>38656</v>
      </c>
      <c r="L99" s="26">
        <v>169.098015316128</v>
      </c>
      <c r="M99" s="135">
        <v>152.21828297294701</v>
      </c>
      <c r="N99" s="136">
        <f t="shared" si="6"/>
        <v>6.1177548206907684E-3</v>
      </c>
      <c r="O99" s="136">
        <f t="shared" si="8"/>
        <v>6.1466564154606829E-2</v>
      </c>
      <c r="P99" s="136">
        <f t="shared" si="10"/>
        <v>0.16335261749565166</v>
      </c>
      <c r="Q99" s="139">
        <v>172.83915397714199</v>
      </c>
      <c r="R99" s="138">
        <f t="shared" si="7"/>
        <v>6.7958303695740963E-3</v>
      </c>
      <c r="S99" s="138">
        <f t="shared" si="9"/>
        <v>2.3387508811446356E-2</v>
      </c>
      <c r="T99" s="138">
        <f t="shared" si="11"/>
        <v>0.16432465572168931</v>
      </c>
    </row>
    <row r="100" spans="11:20" x14ac:dyDescent="0.25">
      <c r="K100" s="25">
        <v>38686</v>
      </c>
      <c r="L100" s="26">
        <v>169.08772422429399</v>
      </c>
      <c r="M100" s="135">
        <v>151.505395527676</v>
      </c>
      <c r="N100" s="136">
        <f t="shared" si="6"/>
        <v>-4.6833233915646311E-3</v>
      </c>
      <c r="O100" s="136">
        <f t="shared" si="8"/>
        <v>2.9389890909427452E-2</v>
      </c>
      <c r="P100" s="136">
        <f t="shared" si="10"/>
        <v>0.16298187112785611</v>
      </c>
      <c r="Q100" s="139">
        <v>172.97489756964899</v>
      </c>
      <c r="R100" s="138">
        <f t="shared" si="7"/>
        <v>7.8537524272404013E-4</v>
      </c>
      <c r="S100" s="138">
        <f t="shared" si="9"/>
        <v>1.2992905311271619E-2</v>
      </c>
      <c r="T100" s="138">
        <f t="shared" si="11"/>
        <v>0.16600019844622049</v>
      </c>
    </row>
    <row r="101" spans="11:20" x14ac:dyDescent="0.25">
      <c r="K101" s="25">
        <v>38717</v>
      </c>
      <c r="L101" s="26">
        <v>170.506593785512</v>
      </c>
      <c r="M101" s="135">
        <v>150.97969368889099</v>
      </c>
      <c r="N101" s="136">
        <f t="shared" si="6"/>
        <v>-3.4698555583057011E-3</v>
      </c>
      <c r="O101" s="136">
        <f t="shared" si="8"/>
        <v>-2.0689534069987525E-3</v>
      </c>
      <c r="P101" s="136">
        <f t="shared" si="10"/>
        <v>0.15757569852338915</v>
      </c>
      <c r="Q101" s="139">
        <v>174.95809471457201</v>
      </c>
      <c r="R101" s="138">
        <f t="shared" si="7"/>
        <v>1.1465230925339798E-2</v>
      </c>
      <c r="S101" s="138">
        <f t="shared" si="9"/>
        <v>1.9138755280713848E-2</v>
      </c>
      <c r="T101" s="138">
        <f t="shared" si="11"/>
        <v>0.16770620031138628</v>
      </c>
    </row>
    <row r="102" spans="11:20" x14ac:dyDescent="0.25">
      <c r="K102" s="25">
        <v>38748</v>
      </c>
      <c r="L102" s="26">
        <v>172.26709676078599</v>
      </c>
      <c r="M102" s="135">
        <v>151.61065301583099</v>
      </c>
      <c r="N102" s="136">
        <f t="shared" si="6"/>
        <v>4.1791005897797717E-3</v>
      </c>
      <c r="O102" s="136">
        <f t="shared" si="8"/>
        <v>-3.9918329470580716E-3</v>
      </c>
      <c r="P102" s="136">
        <f t="shared" si="10"/>
        <v>0.16829022771948887</v>
      </c>
      <c r="Q102" s="139">
        <v>176.86828164841901</v>
      </c>
      <c r="R102" s="138">
        <f t="shared" si="7"/>
        <v>1.0917968311002113E-2</v>
      </c>
      <c r="S102" s="138">
        <f t="shared" si="9"/>
        <v>2.3311429028458841E-2</v>
      </c>
      <c r="T102" s="138">
        <f t="shared" si="11"/>
        <v>0.15066205271200284</v>
      </c>
    </row>
    <row r="103" spans="11:20" x14ac:dyDescent="0.25">
      <c r="K103" s="25">
        <v>38776</v>
      </c>
      <c r="L103" s="26">
        <v>175.02334170760599</v>
      </c>
      <c r="M103" s="135">
        <v>153.59085433135701</v>
      </c>
      <c r="N103" s="136">
        <f t="shared" si="6"/>
        <v>1.3061096144208584E-2</v>
      </c>
      <c r="O103" s="136">
        <f t="shared" si="8"/>
        <v>1.3764914420490326E-2</v>
      </c>
      <c r="P103" s="136">
        <f t="shared" si="10"/>
        <v>0.15690615487965864</v>
      </c>
      <c r="Q103" s="139">
        <v>179.59673847210601</v>
      </c>
      <c r="R103" s="138">
        <f t="shared" si="7"/>
        <v>1.5426490257369307E-2</v>
      </c>
      <c r="S103" s="138">
        <f t="shared" si="9"/>
        <v>3.8282091768782278E-2</v>
      </c>
      <c r="T103" s="138">
        <f t="shared" si="11"/>
        <v>0.1389457783219723</v>
      </c>
    </row>
    <row r="104" spans="11:20" x14ac:dyDescent="0.25">
      <c r="K104" s="25">
        <v>38807</v>
      </c>
      <c r="L104" s="26">
        <v>175.718665759522</v>
      </c>
      <c r="M104" s="135">
        <v>153.89681903855299</v>
      </c>
      <c r="N104" s="136">
        <f t="shared" si="6"/>
        <v>1.9920763415761655E-3</v>
      </c>
      <c r="O104" s="136">
        <f t="shared" si="8"/>
        <v>1.9321309232968931E-2</v>
      </c>
      <c r="P104" s="136">
        <f t="shared" si="10"/>
        <v>0.14074722641510484</v>
      </c>
      <c r="Q104" s="139">
        <v>180.197287051812</v>
      </c>
      <c r="R104" s="138">
        <f t="shared" si="7"/>
        <v>3.3438724155854249E-3</v>
      </c>
      <c r="S104" s="138">
        <f t="shared" si="9"/>
        <v>2.9945412618874512E-2</v>
      </c>
      <c r="T104" s="138">
        <f t="shared" si="11"/>
        <v>0.11683548918964304</v>
      </c>
    </row>
    <row r="105" spans="11:20" x14ac:dyDescent="0.25">
      <c r="K105" s="25">
        <v>38837</v>
      </c>
      <c r="L105" s="26">
        <v>176.89624842841599</v>
      </c>
      <c r="M105" s="135">
        <v>154.92113401229801</v>
      </c>
      <c r="N105" s="136">
        <f t="shared" si="6"/>
        <v>6.6558553980795576E-3</v>
      </c>
      <c r="O105" s="136">
        <f t="shared" si="8"/>
        <v>2.1835411500545021E-2</v>
      </c>
      <c r="P105" s="136">
        <f t="shared" si="10"/>
        <v>0.12387429306740949</v>
      </c>
      <c r="Q105" s="139">
        <v>181.345965272786</v>
      </c>
      <c r="R105" s="138">
        <f t="shared" si="7"/>
        <v>6.3745589057826457E-3</v>
      </c>
      <c r="S105" s="138">
        <f t="shared" si="9"/>
        <v>2.5316487403138632E-2</v>
      </c>
      <c r="T105" s="138">
        <f t="shared" si="11"/>
        <v>0.10836933740811117</v>
      </c>
    </row>
    <row r="106" spans="11:20" x14ac:dyDescent="0.25">
      <c r="K106" s="25">
        <v>38868</v>
      </c>
      <c r="L106" s="26">
        <v>177.44978741044801</v>
      </c>
      <c r="M106" s="135">
        <v>154.506539456544</v>
      </c>
      <c r="N106" s="136">
        <f t="shared" si="6"/>
        <v>-2.676165252709084E-3</v>
      </c>
      <c r="O106" s="136">
        <f t="shared" si="8"/>
        <v>5.9618466813882165E-3</v>
      </c>
      <c r="P106" s="136">
        <f t="shared" si="10"/>
        <v>0.10887656324717998</v>
      </c>
      <c r="Q106" s="139">
        <v>182.19948874657399</v>
      </c>
      <c r="R106" s="138">
        <f t="shared" si="7"/>
        <v>4.7066030529221425E-3</v>
      </c>
      <c r="S106" s="138">
        <f t="shared" si="9"/>
        <v>1.4492191209097172E-2</v>
      </c>
      <c r="T106" s="138">
        <f t="shared" si="11"/>
        <v>0.10021300736250249</v>
      </c>
    </row>
    <row r="107" spans="11:20" x14ac:dyDescent="0.25">
      <c r="K107" s="25">
        <v>38898</v>
      </c>
      <c r="L107" s="26">
        <v>179.05818828453201</v>
      </c>
      <c r="M107" s="135">
        <v>155.67753989530399</v>
      </c>
      <c r="N107" s="136">
        <f t="shared" si="6"/>
        <v>7.578970073880642E-3</v>
      </c>
      <c r="O107" s="136">
        <f t="shared" si="8"/>
        <v>1.1570875004927261E-2</v>
      </c>
      <c r="P107" s="136">
        <f t="shared" si="10"/>
        <v>0.10908619088757932</v>
      </c>
      <c r="Q107" s="139">
        <v>184.037296059536</v>
      </c>
      <c r="R107" s="138">
        <f t="shared" si="7"/>
        <v>1.0086786332964337E-2</v>
      </c>
      <c r="S107" s="138">
        <f t="shared" si="9"/>
        <v>2.1310026752066946E-2</v>
      </c>
      <c r="T107" s="138">
        <f t="shared" si="11"/>
        <v>9.992596622211436E-2</v>
      </c>
    </row>
    <row r="108" spans="11:20" x14ac:dyDescent="0.25">
      <c r="K108" s="25">
        <v>38929</v>
      </c>
      <c r="L108" s="26">
        <v>178.885997503764</v>
      </c>
      <c r="M108" s="135">
        <v>155.39165127421001</v>
      </c>
      <c r="N108" s="136">
        <f t="shared" si="6"/>
        <v>-1.8364153318857213E-3</v>
      </c>
      <c r="O108" s="136">
        <f t="shared" si="8"/>
        <v>3.0371405742140034E-3</v>
      </c>
      <c r="P108" s="136">
        <f t="shared" si="10"/>
        <v>8.3595471942493393E-2</v>
      </c>
      <c r="Q108" s="139">
        <v>184.09854275847499</v>
      </c>
      <c r="R108" s="138">
        <f t="shared" si="7"/>
        <v>3.3279503801875165E-4</v>
      </c>
      <c r="S108" s="138">
        <f t="shared" si="9"/>
        <v>1.5178597889114798E-2</v>
      </c>
      <c r="T108" s="138">
        <f t="shared" si="11"/>
        <v>9.0054797851705004E-2</v>
      </c>
    </row>
    <row r="109" spans="11:20" x14ac:dyDescent="0.25">
      <c r="K109" s="25">
        <v>38960</v>
      </c>
      <c r="L109" s="26">
        <v>178.28515148280201</v>
      </c>
      <c r="M109" s="135">
        <v>156.62490591503399</v>
      </c>
      <c r="N109" s="136">
        <f t="shared" si="6"/>
        <v>7.9364279271847415E-3</v>
      </c>
      <c r="O109" s="136">
        <f t="shared" si="8"/>
        <v>1.3710529443873742E-2</v>
      </c>
      <c r="P109" s="136">
        <f t="shared" si="10"/>
        <v>6.4173947416440891E-2</v>
      </c>
      <c r="Q109" s="139">
        <v>183.12297664878301</v>
      </c>
      <c r="R109" s="138">
        <f t="shared" si="7"/>
        <v>-5.2991517209990402E-3</v>
      </c>
      <c r="S109" s="138">
        <f t="shared" si="9"/>
        <v>5.0685537515064993E-3</v>
      </c>
      <c r="T109" s="138">
        <f t="shared" si="11"/>
        <v>7.2423101565969317E-2</v>
      </c>
    </row>
    <row r="110" spans="11:20" x14ac:dyDescent="0.25">
      <c r="K110" s="25">
        <v>38990</v>
      </c>
      <c r="L110" s="26">
        <v>176.29008586618801</v>
      </c>
      <c r="M110" s="135">
        <v>156.03619254879399</v>
      </c>
      <c r="N110" s="136">
        <f t="shared" si="6"/>
        <v>-3.7587468148863046E-3</v>
      </c>
      <c r="O110" s="136">
        <f t="shared" si="8"/>
        <v>2.3038175817218232E-3</v>
      </c>
      <c r="P110" s="136">
        <f t="shared" si="10"/>
        <v>3.1353006037144748E-2</v>
      </c>
      <c r="Q110" s="139">
        <v>180.70782796844099</v>
      </c>
      <c r="R110" s="138">
        <f t="shared" si="7"/>
        <v>-1.3188670938732661E-2</v>
      </c>
      <c r="S110" s="138">
        <f t="shared" si="9"/>
        <v>-1.8091268250419845E-2</v>
      </c>
      <c r="T110" s="138">
        <f t="shared" si="11"/>
        <v>5.2631209580149552E-2</v>
      </c>
    </row>
    <row r="111" spans="11:20" x14ac:dyDescent="0.25">
      <c r="K111" s="25">
        <v>39021</v>
      </c>
      <c r="L111" s="26">
        <v>174.970341170974</v>
      </c>
      <c r="M111" s="135">
        <v>157.32853341455899</v>
      </c>
      <c r="N111" s="136">
        <f t="shared" si="6"/>
        <v>8.2823147928379193E-3</v>
      </c>
      <c r="O111" s="136">
        <f t="shared" si="8"/>
        <v>1.2464518682095083E-2</v>
      </c>
      <c r="P111" s="136">
        <f t="shared" si="10"/>
        <v>3.3571857084475187E-2</v>
      </c>
      <c r="Q111" s="139">
        <v>178.56677396791699</v>
      </c>
      <c r="R111" s="138">
        <f t="shared" si="7"/>
        <v>-1.1848153035727504E-2</v>
      </c>
      <c r="S111" s="138">
        <f t="shared" si="9"/>
        <v>-3.0047868427808933E-2</v>
      </c>
      <c r="T111" s="138">
        <f t="shared" si="11"/>
        <v>3.313844033009139E-2</v>
      </c>
    </row>
    <row r="112" spans="11:20" x14ac:dyDescent="0.25">
      <c r="K112" s="25">
        <v>39051</v>
      </c>
      <c r="L112" s="26">
        <v>175.18422507459999</v>
      </c>
      <c r="M112" s="135">
        <v>158.534542348191</v>
      </c>
      <c r="N112" s="136">
        <f t="shared" si="6"/>
        <v>7.6655448789710867E-3</v>
      </c>
      <c r="O112" s="136">
        <f t="shared" si="8"/>
        <v>1.2192418708892649E-2</v>
      </c>
      <c r="P112" s="136">
        <f t="shared" si="10"/>
        <v>4.6395356390003695E-2</v>
      </c>
      <c r="Q112" s="139">
        <v>178.38473972450001</v>
      </c>
      <c r="R112" s="138">
        <f t="shared" si="7"/>
        <v>-1.0194183350688002E-3</v>
      </c>
      <c r="S112" s="138">
        <f t="shared" si="9"/>
        <v>-2.5874617216225193E-2</v>
      </c>
      <c r="T112" s="138">
        <f t="shared" si="11"/>
        <v>3.1275301970754121E-2</v>
      </c>
    </row>
    <row r="113" spans="11:20" x14ac:dyDescent="0.25">
      <c r="K113" s="25">
        <v>39082</v>
      </c>
      <c r="L113" s="26">
        <v>176.75356732152201</v>
      </c>
      <c r="M113" s="135">
        <v>162.09108009409599</v>
      </c>
      <c r="N113" s="136">
        <f t="shared" si="6"/>
        <v>2.2433834880563275E-2</v>
      </c>
      <c r="O113" s="136">
        <f t="shared" si="8"/>
        <v>3.8804378948227525E-2</v>
      </c>
      <c r="P113" s="136">
        <f t="shared" si="10"/>
        <v>7.3595237437036554E-2</v>
      </c>
      <c r="Q113" s="139">
        <v>179.39969547586901</v>
      </c>
      <c r="R113" s="138">
        <f t="shared" si="7"/>
        <v>5.6897005480205376E-3</v>
      </c>
      <c r="S113" s="138">
        <f t="shared" si="9"/>
        <v>-7.2389365047342835E-3</v>
      </c>
      <c r="T113" s="138">
        <f t="shared" si="11"/>
        <v>2.5386654836079714E-2</v>
      </c>
    </row>
    <row r="114" spans="11:20" x14ac:dyDescent="0.25">
      <c r="K114" s="25">
        <v>39113</v>
      </c>
      <c r="L114" s="26">
        <v>179.62542925958701</v>
      </c>
      <c r="M114" s="135">
        <v>164.664553128112</v>
      </c>
      <c r="N114" s="136">
        <f t="shared" si="6"/>
        <v>1.5876709764177654E-2</v>
      </c>
      <c r="O114" s="136">
        <f t="shared" si="8"/>
        <v>4.6628666487487536E-2</v>
      </c>
      <c r="P114" s="136">
        <f t="shared" si="10"/>
        <v>8.6101470131640045E-2</v>
      </c>
      <c r="Q114" s="139">
        <v>182.42332889022501</v>
      </c>
      <c r="R114" s="138">
        <f t="shared" si="7"/>
        <v>1.6854172501996834E-2</v>
      </c>
      <c r="S114" s="138">
        <f t="shared" si="9"/>
        <v>2.159727051461946E-2</v>
      </c>
      <c r="T114" s="138">
        <f t="shared" si="11"/>
        <v>3.1407820498015493E-2</v>
      </c>
    </row>
    <row r="115" spans="11:20" x14ac:dyDescent="0.25">
      <c r="K115" s="25">
        <v>39141</v>
      </c>
      <c r="L115" s="26">
        <v>182.011673964594</v>
      </c>
      <c r="M115" s="135">
        <v>167.38169495789799</v>
      </c>
      <c r="N115" s="136">
        <f t="shared" si="6"/>
        <v>1.6501073109960629E-2</v>
      </c>
      <c r="O115" s="136">
        <f t="shared" si="8"/>
        <v>5.5805835615786004E-2</v>
      </c>
      <c r="P115" s="136">
        <f t="shared" si="10"/>
        <v>8.978946491689288E-2</v>
      </c>
      <c r="Q115" s="139">
        <v>184.80196450325101</v>
      </c>
      <c r="R115" s="138">
        <f t="shared" si="7"/>
        <v>1.3039097726680327E-2</v>
      </c>
      <c r="S115" s="138">
        <f t="shared" si="9"/>
        <v>3.5974068121868763E-2</v>
      </c>
      <c r="T115" s="138">
        <f t="shared" si="11"/>
        <v>2.8982853894941041E-2</v>
      </c>
    </row>
    <row r="116" spans="11:20" x14ac:dyDescent="0.25">
      <c r="K116" s="25">
        <v>39172</v>
      </c>
      <c r="L116" s="26">
        <v>183.65177316424601</v>
      </c>
      <c r="M116" s="135">
        <v>167.191853243829</v>
      </c>
      <c r="N116" s="136">
        <f t="shared" si="6"/>
        <v>-1.1341844406387303E-3</v>
      </c>
      <c r="O116" s="136">
        <f t="shared" si="8"/>
        <v>3.1468561667748363E-2</v>
      </c>
      <c r="P116" s="136">
        <f t="shared" si="10"/>
        <v>8.6389272295130715E-2</v>
      </c>
      <c r="Q116" s="139">
        <v>186.95075835890799</v>
      </c>
      <c r="R116" s="138">
        <f t="shared" si="7"/>
        <v>1.1627548773266216E-2</v>
      </c>
      <c r="S116" s="138">
        <f t="shared" si="9"/>
        <v>4.2090722969229777E-2</v>
      </c>
      <c r="T116" s="138">
        <f t="shared" si="11"/>
        <v>3.7478207455776902E-2</v>
      </c>
    </row>
    <row r="117" spans="11:20" x14ac:dyDescent="0.25">
      <c r="K117" s="25">
        <v>39202</v>
      </c>
      <c r="L117" s="26">
        <v>185.15932602428401</v>
      </c>
      <c r="M117" s="135">
        <v>168.289783966583</v>
      </c>
      <c r="N117" s="136">
        <f t="shared" si="6"/>
        <v>6.5668912776077892E-3</v>
      </c>
      <c r="O117" s="136">
        <f t="shared" si="8"/>
        <v>2.2015854472641205E-2</v>
      </c>
      <c r="P117" s="136">
        <f t="shared" si="10"/>
        <v>8.6293261661922527E-2</v>
      </c>
      <c r="Q117" s="139">
        <v>188.47849783436499</v>
      </c>
      <c r="R117" s="138">
        <f t="shared" si="7"/>
        <v>8.1718816701670249E-3</v>
      </c>
      <c r="S117" s="138">
        <f t="shared" si="9"/>
        <v>3.3192952792697517E-2</v>
      </c>
      <c r="T117" s="138">
        <f t="shared" si="11"/>
        <v>3.9331079414146375E-2</v>
      </c>
    </row>
    <row r="118" spans="11:20" x14ac:dyDescent="0.25">
      <c r="K118" s="25">
        <v>39233</v>
      </c>
      <c r="L118" s="26">
        <v>185.264447541267</v>
      </c>
      <c r="M118" s="135">
        <v>168.03116876959101</v>
      </c>
      <c r="N118" s="136">
        <f t="shared" si="6"/>
        <v>-1.5367254677999265E-3</v>
      </c>
      <c r="O118" s="136">
        <f t="shared" si="8"/>
        <v>3.8801961699359566E-3</v>
      </c>
      <c r="P118" s="136">
        <f t="shared" si="10"/>
        <v>8.753434877655053E-2</v>
      </c>
      <c r="Q118" s="139">
        <v>188.62685496870901</v>
      </c>
      <c r="R118" s="138">
        <f t="shared" si="7"/>
        <v>7.8713028832821941E-4</v>
      </c>
      <c r="S118" s="138">
        <f t="shared" si="9"/>
        <v>2.069723920814015E-2</v>
      </c>
      <c r="T118" s="138">
        <f t="shared" si="11"/>
        <v>3.5276532696944196E-2</v>
      </c>
    </row>
    <row r="119" spans="11:20" x14ac:dyDescent="0.25">
      <c r="K119" s="25">
        <v>39263</v>
      </c>
      <c r="L119" s="26">
        <v>186.279272834859</v>
      </c>
      <c r="M119" s="135">
        <v>169.944959072411</v>
      </c>
      <c r="N119" s="136">
        <f t="shared" si="6"/>
        <v>1.1389495870520516E-2</v>
      </c>
      <c r="O119" s="136">
        <f t="shared" si="8"/>
        <v>1.6466746286775802E-2</v>
      </c>
      <c r="P119" s="136">
        <f t="shared" si="10"/>
        <v>9.1647254875058426E-2</v>
      </c>
      <c r="Q119" s="139">
        <v>189.360645605191</v>
      </c>
      <c r="R119" s="138">
        <f t="shared" si="7"/>
        <v>3.8901705518215035E-3</v>
      </c>
      <c r="S119" s="138">
        <f t="shared" si="9"/>
        <v>1.2890491953268857E-2</v>
      </c>
      <c r="T119" s="138">
        <f t="shared" si="11"/>
        <v>2.8925384471704563E-2</v>
      </c>
    </row>
    <row r="120" spans="11:20" x14ac:dyDescent="0.25">
      <c r="K120" s="25">
        <v>39294</v>
      </c>
      <c r="L120" s="26">
        <v>186.17042990838499</v>
      </c>
      <c r="M120" s="135">
        <v>169.708672424051</v>
      </c>
      <c r="N120" s="136">
        <f t="shared" si="6"/>
        <v>-1.3903716217867901E-3</v>
      </c>
      <c r="O120" s="136">
        <f t="shared" si="8"/>
        <v>8.4312215752189168E-3</v>
      </c>
      <c r="P120" s="136">
        <f t="shared" si="10"/>
        <v>9.2135073103616349E-2</v>
      </c>
      <c r="Q120" s="139">
        <v>189.21144104763201</v>
      </c>
      <c r="R120" s="138">
        <f t="shared" si="7"/>
        <v>-7.879385765829916E-4</v>
      </c>
      <c r="S120" s="138">
        <f t="shared" si="9"/>
        <v>3.8887364961446291E-3</v>
      </c>
      <c r="T120" s="138">
        <f t="shared" si="11"/>
        <v>2.7772616841757358E-2</v>
      </c>
    </row>
    <row r="121" spans="11:20" x14ac:dyDescent="0.25">
      <c r="K121" s="25">
        <v>39325</v>
      </c>
      <c r="L121" s="26">
        <v>187.26689025532499</v>
      </c>
      <c r="M121" s="135">
        <v>170.20266921194201</v>
      </c>
      <c r="N121" s="136">
        <f t="shared" si="6"/>
        <v>2.9108517604607975E-3</v>
      </c>
      <c r="O121" s="136">
        <f t="shared" si="8"/>
        <v>1.2923200250595235E-2</v>
      </c>
      <c r="P121" s="136">
        <f t="shared" si="10"/>
        <v>8.6689682062913276E-2</v>
      </c>
      <c r="Q121" s="139">
        <v>190.469080780621</v>
      </c>
      <c r="R121" s="138">
        <f t="shared" si="7"/>
        <v>6.6467425332508157E-3</v>
      </c>
      <c r="S121" s="138">
        <f t="shared" si="9"/>
        <v>9.7665086565621451E-3</v>
      </c>
      <c r="T121" s="138">
        <f t="shared" si="11"/>
        <v>4.0115687644851405E-2</v>
      </c>
    </row>
    <row r="122" spans="11:20" x14ac:dyDescent="0.25">
      <c r="K122" s="25">
        <v>39355</v>
      </c>
      <c r="L122" s="26">
        <v>185.383921348407</v>
      </c>
      <c r="M122" s="135">
        <v>166.32504974768</v>
      </c>
      <c r="N122" s="136">
        <f t="shared" si="6"/>
        <v>-2.2782365765565471E-2</v>
      </c>
      <c r="O122" s="136">
        <f t="shared" si="8"/>
        <v>-2.1300480723224102E-2</v>
      </c>
      <c r="P122" s="136">
        <f t="shared" si="10"/>
        <v>6.5938914753181921E-2</v>
      </c>
      <c r="Q122" s="139">
        <v>189.0454529379</v>
      </c>
      <c r="R122" s="138">
        <f t="shared" si="7"/>
        <v>-7.4743251602117367E-3</v>
      </c>
      <c r="S122" s="138">
        <f t="shared" si="9"/>
        <v>-1.6645098894949584E-3</v>
      </c>
      <c r="T122" s="138">
        <f t="shared" si="11"/>
        <v>4.613870391334185E-2</v>
      </c>
    </row>
    <row r="123" spans="11:20" x14ac:dyDescent="0.25">
      <c r="K123" s="25">
        <v>39386</v>
      </c>
      <c r="L123" s="26">
        <v>182.09538050132099</v>
      </c>
      <c r="M123" s="135">
        <v>162.144846693495</v>
      </c>
      <c r="N123" s="136">
        <f t="shared" si="6"/>
        <v>-2.5132732925837065E-2</v>
      </c>
      <c r="O123" s="136">
        <f t="shared" si="8"/>
        <v>-4.4569470861549609E-2</v>
      </c>
      <c r="P123" s="136">
        <f t="shared" si="10"/>
        <v>3.0613094614217795E-2</v>
      </c>
      <c r="Q123" s="139">
        <v>186.11445073728299</v>
      </c>
      <c r="R123" s="138">
        <f t="shared" si="7"/>
        <v>-1.5504219514762996E-2</v>
      </c>
      <c r="S123" s="138">
        <f t="shared" si="9"/>
        <v>-1.6367880785651767E-2</v>
      </c>
      <c r="T123" s="138">
        <f t="shared" si="11"/>
        <v>4.2268091659213747E-2</v>
      </c>
    </row>
    <row r="124" spans="11:20" x14ac:dyDescent="0.25">
      <c r="K124" s="25">
        <v>39416</v>
      </c>
      <c r="L124" s="26">
        <v>178.93060581076</v>
      </c>
      <c r="M124" s="135">
        <v>155.98910994891099</v>
      </c>
      <c r="N124" s="136">
        <f t="shared" si="6"/>
        <v>-3.7964430385014292E-2</v>
      </c>
      <c r="O124" s="136">
        <f t="shared" si="8"/>
        <v>-8.3509614325330106E-2</v>
      </c>
      <c r="P124" s="136">
        <f t="shared" si="10"/>
        <v>-1.605601127411993E-2</v>
      </c>
      <c r="Q124" s="139">
        <v>183.620233746672</v>
      </c>
      <c r="R124" s="138">
        <f t="shared" si="7"/>
        <v>-1.3401522454222548E-2</v>
      </c>
      <c r="S124" s="138">
        <f t="shared" si="9"/>
        <v>-3.5957789085134362E-2</v>
      </c>
      <c r="T124" s="138">
        <f t="shared" si="11"/>
        <v>2.934945012817658E-2</v>
      </c>
    </row>
    <row r="125" spans="11:20" x14ac:dyDescent="0.25">
      <c r="K125" s="25">
        <v>39447</v>
      </c>
      <c r="L125" s="26">
        <v>178.41625974126401</v>
      </c>
      <c r="M125" s="135">
        <v>153.57852183417799</v>
      </c>
      <c r="N125" s="136">
        <f t="shared" si="6"/>
        <v>-1.5453566697845145E-2</v>
      </c>
      <c r="O125" s="136">
        <f t="shared" si="8"/>
        <v>-7.6636248916437166E-2</v>
      </c>
      <c r="P125" s="136">
        <f t="shared" si="10"/>
        <v>-5.2517129597608569E-2</v>
      </c>
      <c r="Q125" s="139">
        <v>183.42299090639801</v>
      </c>
      <c r="R125" s="138">
        <f t="shared" si="7"/>
        <v>-1.0741890272621957E-3</v>
      </c>
      <c r="S125" s="138">
        <f t="shared" si="9"/>
        <v>-2.9741323814590381E-2</v>
      </c>
      <c r="T125" s="138">
        <f t="shared" si="11"/>
        <v>2.2426434001779905E-2</v>
      </c>
    </row>
    <row r="126" spans="11:20" x14ac:dyDescent="0.25">
      <c r="K126" s="25">
        <v>39478</v>
      </c>
      <c r="L126" s="26">
        <v>180.22476619224901</v>
      </c>
      <c r="M126" s="135">
        <v>153.43964576091699</v>
      </c>
      <c r="N126" s="136">
        <f t="shared" si="6"/>
        <v>-9.0426754732642056E-4</v>
      </c>
      <c r="O126" s="136">
        <f t="shared" si="8"/>
        <v>-5.3687805132861199E-2</v>
      </c>
      <c r="P126" s="136">
        <f t="shared" si="10"/>
        <v>-6.8168328604771622E-2</v>
      </c>
      <c r="Q126" s="139">
        <v>185.37303333110199</v>
      </c>
      <c r="R126" s="138">
        <f t="shared" si="7"/>
        <v>1.0631395852110481E-2</v>
      </c>
      <c r="S126" s="138">
        <f t="shared" si="9"/>
        <v>-3.9836638328937246E-3</v>
      </c>
      <c r="T126" s="138">
        <f t="shared" si="11"/>
        <v>1.6169557143933089E-2</v>
      </c>
    </row>
    <row r="127" spans="11:20" x14ac:dyDescent="0.25">
      <c r="K127" s="25">
        <v>39507</v>
      </c>
      <c r="L127" s="26">
        <v>180.499378957358</v>
      </c>
      <c r="M127" s="135">
        <v>158.49277889918599</v>
      </c>
      <c r="N127" s="136">
        <f t="shared" si="6"/>
        <v>3.2932382717714148E-2</v>
      </c>
      <c r="O127" s="136">
        <f t="shared" si="8"/>
        <v>1.6050280375950576E-2</v>
      </c>
      <c r="P127" s="136">
        <f t="shared" si="10"/>
        <v>-5.3105664038996969E-2</v>
      </c>
      <c r="Q127" s="139">
        <v>184.60088003782801</v>
      </c>
      <c r="R127" s="138">
        <f t="shared" si="7"/>
        <v>-4.1654024827593172E-3</v>
      </c>
      <c r="S127" s="138">
        <f t="shared" si="9"/>
        <v>5.3406221697165357E-3</v>
      </c>
      <c r="T127" s="138">
        <f t="shared" si="11"/>
        <v>-1.0881078345867934E-3</v>
      </c>
    </row>
    <row r="128" spans="11:20" x14ac:dyDescent="0.25">
      <c r="K128" s="25">
        <v>39538</v>
      </c>
      <c r="L128" s="26">
        <v>178.52762859460699</v>
      </c>
      <c r="M128" s="135">
        <v>161.32881087808099</v>
      </c>
      <c r="N128" s="136">
        <f t="shared" si="6"/>
        <v>1.789376146088606E-2</v>
      </c>
      <c r="O128" s="136">
        <f t="shared" si="8"/>
        <v>5.0464667528647977E-2</v>
      </c>
      <c r="P128" s="136">
        <f t="shared" si="10"/>
        <v>-3.5067751520150181E-2</v>
      </c>
      <c r="Q128" s="139">
        <v>181.79659855508501</v>
      </c>
      <c r="R128" s="138">
        <f t="shared" si="7"/>
        <v>-1.5191051538694378E-2</v>
      </c>
      <c r="S128" s="138">
        <f t="shared" si="9"/>
        <v>-8.8668947293687461E-3</v>
      </c>
      <c r="T128" s="138">
        <f t="shared" si="11"/>
        <v>-2.7569611640344438E-2</v>
      </c>
    </row>
    <row r="129" spans="11:20" x14ac:dyDescent="0.25">
      <c r="K129" s="25">
        <v>39568</v>
      </c>
      <c r="L129" s="26">
        <v>175.38254116509799</v>
      </c>
      <c r="M129" s="135">
        <v>161.63331492442401</v>
      </c>
      <c r="N129" s="136">
        <f t="shared" si="6"/>
        <v>1.8874746840671364E-3</v>
      </c>
      <c r="O129" s="136">
        <f t="shared" si="8"/>
        <v>5.3399948382793161E-2</v>
      </c>
      <c r="P129" s="136">
        <f t="shared" si="10"/>
        <v>-3.9553613328547343E-2</v>
      </c>
      <c r="Q129" s="139">
        <v>178.16875643480901</v>
      </c>
      <c r="R129" s="138">
        <f t="shared" si="7"/>
        <v>-1.9955500538018867E-2</v>
      </c>
      <c r="S129" s="138">
        <f t="shared" si="9"/>
        <v>-3.8863672708128738E-2</v>
      </c>
      <c r="T129" s="138">
        <f t="shared" si="11"/>
        <v>-5.4699827927407352E-2</v>
      </c>
    </row>
    <row r="130" spans="11:20" x14ac:dyDescent="0.25">
      <c r="K130" s="25">
        <v>39599</v>
      </c>
      <c r="L130" s="26">
        <v>173.75425718550301</v>
      </c>
      <c r="M130" s="135">
        <v>157.144015176972</v>
      </c>
      <c r="N130" s="136">
        <f t="shared" si="6"/>
        <v>-2.7774594300383537E-2</v>
      </c>
      <c r="O130" s="136">
        <f t="shared" si="8"/>
        <v>-8.5099380021086413E-3</v>
      </c>
      <c r="P130" s="136">
        <f t="shared" si="10"/>
        <v>-6.4792464828639984E-2</v>
      </c>
      <c r="Q130" s="139">
        <v>177.017103580525</v>
      </c>
      <c r="R130" s="138">
        <f t="shared" si="7"/>
        <v>-6.4638316915310856E-3</v>
      </c>
      <c r="S130" s="138">
        <f t="shared" si="9"/>
        <v>-4.1082016812427735E-2</v>
      </c>
      <c r="T130" s="138">
        <f t="shared" si="11"/>
        <v>-6.1548772522925899E-2</v>
      </c>
    </row>
    <row r="131" spans="11:20" x14ac:dyDescent="0.25">
      <c r="K131" s="25">
        <v>39629</v>
      </c>
      <c r="L131" s="26">
        <v>173.182972342369</v>
      </c>
      <c r="M131" s="135">
        <v>153.865288586177</v>
      </c>
      <c r="N131" s="136">
        <f t="shared" si="6"/>
        <v>-2.0864470002898816E-2</v>
      </c>
      <c r="O131" s="136">
        <f t="shared" si="8"/>
        <v>-4.6262798636409141E-2</v>
      </c>
      <c r="P131" s="136">
        <f t="shared" si="10"/>
        <v>-9.4616931116989988E-2</v>
      </c>
      <c r="Q131" s="139">
        <v>176.910163073462</v>
      </c>
      <c r="R131" s="138">
        <f t="shared" si="7"/>
        <v>-6.0412527885678191E-4</v>
      </c>
      <c r="S131" s="138">
        <f t="shared" si="9"/>
        <v>-2.6878585850672043E-2</v>
      </c>
      <c r="T131" s="138">
        <f t="shared" si="11"/>
        <v>-6.5750106057875013E-2</v>
      </c>
    </row>
    <row r="132" spans="11:20" x14ac:dyDescent="0.25">
      <c r="K132" s="25">
        <v>39660</v>
      </c>
      <c r="L132" s="26">
        <v>173.089002470905</v>
      </c>
      <c r="M132" s="135">
        <v>153.81676864922201</v>
      </c>
      <c r="N132" s="136">
        <f t="shared" si="6"/>
        <v>-3.1534036949354416E-4</v>
      </c>
      <c r="O132" s="136">
        <f t="shared" si="8"/>
        <v>-4.8359747363078243E-2</v>
      </c>
      <c r="P132" s="136">
        <f t="shared" si="10"/>
        <v>-9.3642260868789906E-2</v>
      </c>
      <c r="Q132" s="139">
        <v>176.775805462758</v>
      </c>
      <c r="R132" s="138">
        <f t="shared" si="7"/>
        <v>-7.5946801681603393E-4</v>
      </c>
      <c r="S132" s="138">
        <f t="shared" si="9"/>
        <v>-7.818155101512847E-3</v>
      </c>
      <c r="T132" s="138">
        <f t="shared" si="11"/>
        <v>-6.5723486465828818E-2</v>
      </c>
    </row>
    <row r="133" spans="11:20" x14ac:dyDescent="0.25">
      <c r="K133" s="25">
        <v>39691</v>
      </c>
      <c r="L133" s="26">
        <v>172.13443057343</v>
      </c>
      <c r="M133" s="135">
        <v>155.31857744482301</v>
      </c>
      <c r="N133" s="136">
        <f t="shared" si="6"/>
        <v>9.7636220601269308E-3</v>
      </c>
      <c r="O133" s="136">
        <f t="shared" si="8"/>
        <v>-1.1616336327497034E-2</v>
      </c>
      <c r="P133" s="136">
        <f t="shared" si="10"/>
        <v>-8.7449226478257147E-2</v>
      </c>
      <c r="Q133" s="139">
        <v>175.403753427032</v>
      </c>
      <c r="R133" s="138">
        <f t="shared" si="7"/>
        <v>-7.7615374577663099E-3</v>
      </c>
      <c r="S133" s="138">
        <f t="shared" si="9"/>
        <v>-9.1140919202707948E-3</v>
      </c>
      <c r="T133" s="138">
        <f t="shared" si="11"/>
        <v>-7.9095920932914954E-2</v>
      </c>
    </row>
    <row r="134" spans="11:20" x14ac:dyDescent="0.25">
      <c r="K134" s="25">
        <v>39721</v>
      </c>
      <c r="L134" s="26">
        <v>168.51894052150899</v>
      </c>
      <c r="M134" s="135">
        <v>152.71882945186201</v>
      </c>
      <c r="N134" s="136">
        <f t="shared" si="6"/>
        <v>-1.6738165103814207E-2</v>
      </c>
      <c r="O134" s="136">
        <f t="shared" si="8"/>
        <v>-7.4510576417168295E-3</v>
      </c>
      <c r="P134" s="136">
        <f t="shared" si="10"/>
        <v>-8.1804997602339724E-2</v>
      </c>
      <c r="Q134" s="139">
        <v>171.60088029384499</v>
      </c>
      <c r="R134" s="138">
        <f t="shared" si="7"/>
        <v>-2.1680682761267112E-2</v>
      </c>
      <c r="S134" s="138">
        <f t="shared" si="9"/>
        <v>-3.0011180179695618E-2</v>
      </c>
      <c r="T134" s="138">
        <f t="shared" si="11"/>
        <v>-9.2277134270906891E-2</v>
      </c>
    </row>
    <row r="135" spans="11:20" x14ac:dyDescent="0.25">
      <c r="K135" s="25">
        <v>39752</v>
      </c>
      <c r="L135" s="26">
        <v>164.26760062581599</v>
      </c>
      <c r="M135" s="135">
        <v>144.86433180753701</v>
      </c>
      <c r="N135" s="136">
        <f t="shared" si="6"/>
        <v>-5.1431101669102142E-2</v>
      </c>
      <c r="O135" s="136">
        <f t="shared" si="8"/>
        <v>-5.8201956264605781E-2</v>
      </c>
      <c r="P135" s="136">
        <f t="shared" si="10"/>
        <v>-0.10657455502501179</v>
      </c>
      <c r="Q135" s="139">
        <v>167.795254603865</v>
      </c>
      <c r="R135" s="138">
        <f t="shared" si="7"/>
        <v>-2.2177192118498112E-2</v>
      </c>
      <c r="S135" s="138">
        <f t="shared" si="9"/>
        <v>-5.0801923008547467E-2</v>
      </c>
      <c r="T135" s="138">
        <f t="shared" si="11"/>
        <v>-9.8429735363629312E-2</v>
      </c>
    </row>
    <row r="136" spans="11:20" x14ac:dyDescent="0.25">
      <c r="K136" s="25">
        <v>39782</v>
      </c>
      <c r="L136" s="26">
        <v>158.31160596583399</v>
      </c>
      <c r="M136" s="135">
        <v>135.351151264278</v>
      </c>
      <c r="N136" s="136">
        <f t="shared" ref="N136:N199" si="12">M136/M135-1</f>
        <v>-6.5669584945851067E-2</v>
      </c>
      <c r="O136" s="136">
        <f t="shared" si="8"/>
        <v>-0.12855787446056444</v>
      </c>
      <c r="P136" s="136">
        <f t="shared" si="10"/>
        <v>-0.1323038428220551</v>
      </c>
      <c r="Q136" s="139">
        <v>162.26645102797499</v>
      </c>
      <c r="R136" s="138">
        <f t="shared" ref="R136:R199" si="13">Q136/Q135-1</f>
        <v>-3.294970164050548E-2</v>
      </c>
      <c r="S136" s="138">
        <f t="shared" si="9"/>
        <v>-7.4897498727255707E-2</v>
      </c>
      <c r="T136" s="138">
        <f t="shared" si="11"/>
        <v>-0.11629318993329096</v>
      </c>
    </row>
    <row r="137" spans="11:20" x14ac:dyDescent="0.25">
      <c r="K137" s="25">
        <v>39813</v>
      </c>
      <c r="L137" s="26">
        <v>155.283703248027</v>
      </c>
      <c r="M137" s="135">
        <v>131.452302495873</v>
      </c>
      <c r="N137" s="136">
        <f t="shared" si="12"/>
        <v>-2.8805434841055466E-2</v>
      </c>
      <c r="O137" s="136">
        <f t="shared" si="8"/>
        <v>-0.1392528153359921</v>
      </c>
      <c r="P137" s="136">
        <f t="shared" si="10"/>
        <v>-0.14407105286633204</v>
      </c>
      <c r="Q137" s="139">
        <v>159.24692106665299</v>
      </c>
      <c r="R137" s="138">
        <f t="shared" si="13"/>
        <v>-1.8608467383078642E-2</v>
      </c>
      <c r="S137" s="138">
        <f t="shared" si="9"/>
        <v>-7.199240007415697E-2</v>
      </c>
      <c r="T137" s="138">
        <f t="shared" si="11"/>
        <v>-0.13180501375687537</v>
      </c>
    </row>
    <row r="138" spans="11:20" x14ac:dyDescent="0.25">
      <c r="K138" s="25">
        <v>39844</v>
      </c>
      <c r="L138" s="26">
        <v>151.468435666972</v>
      </c>
      <c r="M138" s="135">
        <v>129.53300035977301</v>
      </c>
      <c r="N138" s="136">
        <f t="shared" si="12"/>
        <v>-1.4600749470784269E-2</v>
      </c>
      <c r="O138" s="136">
        <f t="shared" ref="O138:O201" si="14">M138/M135-1</f>
        <v>-0.10583234158794042</v>
      </c>
      <c r="P138" s="136">
        <f t="shared" si="10"/>
        <v>-0.15580487873645299</v>
      </c>
      <c r="Q138" s="139">
        <v>155.099106857675</v>
      </c>
      <c r="R138" s="138">
        <f t="shared" si="13"/>
        <v>-2.604643267948592E-2</v>
      </c>
      <c r="S138" s="138">
        <f t="shared" ref="S138:S201" si="15">Q138/Q135-1</f>
        <v>-7.5664522075808205E-2</v>
      </c>
      <c r="T138" s="138">
        <f t="shared" si="11"/>
        <v>-0.1633135409687857</v>
      </c>
    </row>
    <row r="139" spans="11:20" x14ac:dyDescent="0.25">
      <c r="K139" s="25">
        <v>39872</v>
      </c>
      <c r="L139" s="26">
        <v>148.87665945481299</v>
      </c>
      <c r="M139" s="135">
        <v>126.72567293212499</v>
      </c>
      <c r="N139" s="136">
        <f t="shared" si="12"/>
        <v>-2.1672681246097669E-2</v>
      </c>
      <c r="O139" s="136">
        <f t="shared" si="14"/>
        <v>-6.3726671340323171E-2</v>
      </c>
      <c r="P139" s="136">
        <f t="shared" si="10"/>
        <v>-0.20043251299964526</v>
      </c>
      <c r="Q139" s="139">
        <v>152.61305758761799</v>
      </c>
      <c r="R139" s="138">
        <f t="shared" si="13"/>
        <v>-1.602877876233233E-2</v>
      </c>
      <c r="S139" s="138">
        <f t="shared" si="15"/>
        <v>-5.949100001387686E-2</v>
      </c>
      <c r="T139" s="138">
        <f t="shared" si="11"/>
        <v>-0.17328098567924022</v>
      </c>
    </row>
    <row r="140" spans="11:20" x14ac:dyDescent="0.25">
      <c r="K140" s="25">
        <v>39903</v>
      </c>
      <c r="L140" s="26">
        <v>144.21825190131099</v>
      </c>
      <c r="M140" s="135">
        <v>118.208131488478</v>
      </c>
      <c r="N140" s="136">
        <f t="shared" si="12"/>
        <v>-6.7212438068559588E-2</v>
      </c>
      <c r="O140" s="136">
        <f t="shared" si="14"/>
        <v>-0.10075267420904099</v>
      </c>
      <c r="P140" s="136">
        <f t="shared" si="10"/>
        <v>-0.26728443081496478</v>
      </c>
      <c r="Q140" s="139">
        <v>148.50047890214901</v>
      </c>
      <c r="R140" s="138">
        <f t="shared" si="13"/>
        <v>-2.6947751067157966E-2</v>
      </c>
      <c r="S140" s="138">
        <f t="shared" si="15"/>
        <v>-6.7482888162126775E-2</v>
      </c>
      <c r="T140" s="138">
        <f t="shared" si="11"/>
        <v>-0.18315039949907075</v>
      </c>
    </row>
    <row r="141" spans="11:20" x14ac:dyDescent="0.25">
      <c r="K141" s="25">
        <v>39933</v>
      </c>
      <c r="L141" s="26">
        <v>141.077891359056</v>
      </c>
      <c r="M141" s="135">
        <v>113.435118009589</v>
      </c>
      <c r="N141" s="136">
        <f t="shared" si="12"/>
        <v>-4.0378046914261834E-2</v>
      </c>
      <c r="O141" s="136">
        <f t="shared" si="14"/>
        <v>-0.12427630260607525</v>
      </c>
      <c r="P141" s="136">
        <f t="shared" si="10"/>
        <v>-0.29819469419018829</v>
      </c>
      <c r="Q141" s="139">
        <v>145.59646409998999</v>
      </c>
      <c r="R141" s="138">
        <f t="shared" si="13"/>
        <v>-1.9555592167972424E-2</v>
      </c>
      <c r="S141" s="138">
        <f t="shared" si="15"/>
        <v>-6.1268197800810054E-2</v>
      </c>
      <c r="T141" s="138">
        <f t="shared" si="11"/>
        <v>-0.18281708300937183</v>
      </c>
    </row>
    <row r="142" spans="11:20" x14ac:dyDescent="0.25">
      <c r="K142" s="25">
        <v>39964</v>
      </c>
      <c r="L142" s="26">
        <v>139.213581792534</v>
      </c>
      <c r="M142" s="135">
        <v>110.20439052588</v>
      </c>
      <c r="N142" s="136">
        <f t="shared" si="12"/>
        <v>-2.8480840328793944E-2</v>
      </c>
      <c r="O142" s="136">
        <f t="shared" si="14"/>
        <v>-0.13037044526166286</v>
      </c>
      <c r="P142" s="136">
        <f t="shared" si="10"/>
        <v>-0.2987045010796604</v>
      </c>
      <c r="Q142" s="139">
        <v>143.85577902616399</v>
      </c>
      <c r="R142" s="138">
        <f t="shared" si="13"/>
        <v>-1.1955544968664689E-2</v>
      </c>
      <c r="S142" s="138">
        <f t="shared" si="15"/>
        <v>-5.7382236486719251E-2</v>
      </c>
      <c r="T142" s="138">
        <f t="shared" si="11"/>
        <v>-0.18733401396592131</v>
      </c>
    </row>
    <row r="143" spans="11:20" x14ac:dyDescent="0.25">
      <c r="K143" s="25">
        <v>39994</v>
      </c>
      <c r="L143" s="26">
        <v>139.65888392122301</v>
      </c>
      <c r="M143" s="135">
        <v>111.393503913888</v>
      </c>
      <c r="N143" s="136">
        <f t="shared" si="12"/>
        <v>1.0790072721546862E-2</v>
      </c>
      <c r="O143" s="136">
        <f t="shared" si="14"/>
        <v>-5.7649397624174759E-2</v>
      </c>
      <c r="P143" s="136">
        <f t="shared" si="10"/>
        <v>-0.27603226863283958</v>
      </c>
      <c r="Q143" s="139">
        <v>144.28430877832</v>
      </c>
      <c r="R143" s="138">
        <f t="shared" si="13"/>
        <v>2.9788845123703833E-3</v>
      </c>
      <c r="S143" s="138">
        <f t="shared" si="15"/>
        <v>-2.8391626444566276E-2</v>
      </c>
      <c r="T143" s="138">
        <f t="shared" si="11"/>
        <v>-0.18442046363155584</v>
      </c>
    </row>
    <row r="144" spans="11:20" x14ac:dyDescent="0.25">
      <c r="K144" s="25">
        <v>40025</v>
      </c>
      <c r="L144" s="26">
        <v>140.07433611790299</v>
      </c>
      <c r="M144" s="135">
        <v>110.182396997799</v>
      </c>
      <c r="N144" s="136">
        <f t="shared" si="12"/>
        <v>-1.0872329835546202E-2</v>
      </c>
      <c r="O144" s="136">
        <f t="shared" si="14"/>
        <v>-2.8674726741281686E-2</v>
      </c>
      <c r="P144" s="136">
        <f t="shared" si="10"/>
        <v>-0.28367759922801961</v>
      </c>
      <c r="Q144" s="139">
        <v>145.282523846895</v>
      </c>
      <c r="R144" s="138">
        <f t="shared" si="13"/>
        <v>6.9183896504552145E-3</v>
      </c>
      <c r="S144" s="138">
        <f t="shared" si="15"/>
        <v>-2.1562354212076862E-3</v>
      </c>
      <c r="T144" s="138">
        <f t="shared" si="11"/>
        <v>-0.17815380070491493</v>
      </c>
    </row>
    <row r="145" spans="11:20" x14ac:dyDescent="0.25">
      <c r="K145" s="25">
        <v>40056</v>
      </c>
      <c r="L145" s="26">
        <v>139.124944163664</v>
      </c>
      <c r="M145" s="135">
        <v>108.109045211657</v>
      </c>
      <c r="N145" s="136">
        <f t="shared" si="12"/>
        <v>-1.8817450360817722E-2</v>
      </c>
      <c r="O145" s="136">
        <f t="shared" si="14"/>
        <v>-1.9013265299361537E-2</v>
      </c>
      <c r="P145" s="136">
        <f t="shared" si="10"/>
        <v>-0.30395290125508145</v>
      </c>
      <c r="Q145" s="139">
        <v>145.11716387822699</v>
      </c>
      <c r="R145" s="138">
        <f t="shared" si="13"/>
        <v>-1.138195870291181E-3</v>
      </c>
      <c r="S145" s="138">
        <f t="shared" si="15"/>
        <v>8.7683988825613124E-3</v>
      </c>
      <c r="T145" s="138">
        <f t="shared" si="11"/>
        <v>-0.1726678532076239</v>
      </c>
    </row>
    <row r="146" spans="11:20" x14ac:dyDescent="0.25">
      <c r="K146" s="25">
        <v>40086</v>
      </c>
      <c r="L146" s="26">
        <v>135.26049155071701</v>
      </c>
      <c r="M146" s="135">
        <v>104.021767441797</v>
      </c>
      <c r="N146" s="136">
        <f t="shared" si="12"/>
        <v>-3.7806991652344135E-2</v>
      </c>
      <c r="O146" s="136">
        <f t="shared" si="14"/>
        <v>-6.6177435964216325E-2</v>
      </c>
      <c r="P146" s="136">
        <f t="shared" si="10"/>
        <v>-0.31886743884070068</v>
      </c>
      <c r="Q146" s="139">
        <v>141.89026446968501</v>
      </c>
      <c r="R146" s="138">
        <f t="shared" si="13"/>
        <v>-2.2236510983978386E-2</v>
      </c>
      <c r="S146" s="138">
        <f t="shared" si="15"/>
        <v>-1.659254792780851E-2</v>
      </c>
      <c r="T146" s="138">
        <f t="shared" si="11"/>
        <v>-0.17313789867094087</v>
      </c>
    </row>
    <row r="147" spans="11:20" x14ac:dyDescent="0.25">
      <c r="K147" s="25">
        <v>40117</v>
      </c>
      <c r="L147" s="26">
        <v>130.63266435622799</v>
      </c>
      <c r="M147" s="135">
        <v>101.078459072947</v>
      </c>
      <c r="N147" s="136">
        <f t="shared" si="12"/>
        <v>-2.8295119773819044E-2</v>
      </c>
      <c r="O147" s="136">
        <f t="shared" si="14"/>
        <v>-8.262606526007843E-2</v>
      </c>
      <c r="P147" s="136">
        <f t="shared" ref="P147:P210" si="16">M147/M135-1</f>
        <v>-0.3022543381676781</v>
      </c>
      <c r="Q147" s="139">
        <v>137.13213869323499</v>
      </c>
      <c r="R147" s="138">
        <f t="shared" si="13"/>
        <v>-3.3533842467864283E-2</v>
      </c>
      <c r="S147" s="138">
        <f t="shared" si="15"/>
        <v>-5.6100244804731192E-2</v>
      </c>
      <c r="T147" s="138">
        <f t="shared" ref="T147:T210" si="17">Q147/Q135-1</f>
        <v>-0.1827412579874218</v>
      </c>
    </row>
    <row r="148" spans="11:20" x14ac:dyDescent="0.25">
      <c r="K148" s="25">
        <v>40147</v>
      </c>
      <c r="L148" s="26">
        <v>128.683756988456</v>
      </c>
      <c r="M148" s="135">
        <v>100.698154226272</v>
      </c>
      <c r="N148" s="136">
        <f t="shared" si="12"/>
        <v>-3.7624717488079495E-3</v>
      </c>
      <c r="O148" s="136">
        <f t="shared" si="14"/>
        <v>-6.8550147407887008E-2</v>
      </c>
      <c r="P148" s="136">
        <f t="shared" si="16"/>
        <v>-0.25602292048735353</v>
      </c>
      <c r="Q148" s="139">
        <v>134.65809410349499</v>
      </c>
      <c r="R148" s="138">
        <f t="shared" si="13"/>
        <v>-1.8041318492628799E-2</v>
      </c>
      <c r="S148" s="138">
        <f t="shared" si="15"/>
        <v>-7.2073278551037401E-2</v>
      </c>
      <c r="T148" s="138">
        <f t="shared" si="17"/>
        <v>-0.17014211347803665</v>
      </c>
    </row>
    <row r="149" spans="11:20" x14ac:dyDescent="0.25">
      <c r="K149" s="25">
        <v>40178</v>
      </c>
      <c r="L149" s="26">
        <v>129.19863579635799</v>
      </c>
      <c r="M149" s="135">
        <v>101.258765053799</v>
      </c>
      <c r="N149" s="136">
        <f t="shared" si="12"/>
        <v>5.5672403514694935E-3</v>
      </c>
      <c r="O149" s="136">
        <f t="shared" si="14"/>
        <v>-2.6561771213356566E-2</v>
      </c>
      <c r="P149" s="136">
        <f t="shared" si="16"/>
        <v>-0.22969196331134589</v>
      </c>
      <c r="Q149" s="139">
        <v>134.74703713826099</v>
      </c>
      <c r="R149" s="138">
        <f t="shared" si="13"/>
        <v>6.6051012646628493E-4</v>
      </c>
      <c r="S149" s="138">
        <f t="shared" si="15"/>
        <v>-5.0343322412723879E-2</v>
      </c>
      <c r="T149" s="138">
        <f t="shared" si="17"/>
        <v>-0.15384839948106466</v>
      </c>
    </row>
    <row r="150" spans="11:20" x14ac:dyDescent="0.25">
      <c r="K150" s="25">
        <v>40209</v>
      </c>
      <c r="L150" s="26">
        <v>131.387192004133</v>
      </c>
      <c r="M150" s="135">
        <v>101.456815910396</v>
      </c>
      <c r="N150" s="136">
        <f t="shared" si="12"/>
        <v>1.9558885247294988E-3</v>
      </c>
      <c r="O150" s="136">
        <f t="shared" si="14"/>
        <v>3.7431994998653462E-3</v>
      </c>
      <c r="P150" s="136">
        <f t="shared" si="16"/>
        <v>-0.21674927911340325</v>
      </c>
      <c r="Q150" s="139">
        <v>136.89755714890899</v>
      </c>
      <c r="R150" s="138">
        <f t="shared" si="13"/>
        <v>1.595968309448903E-2</v>
      </c>
      <c r="S150" s="138">
        <f t="shared" si="15"/>
        <v>-1.7106241218243223E-3</v>
      </c>
      <c r="T150" s="138">
        <f t="shared" si="17"/>
        <v>-0.11735431671742935</v>
      </c>
    </row>
    <row r="151" spans="11:20" x14ac:dyDescent="0.25">
      <c r="K151" s="25">
        <v>40237</v>
      </c>
      <c r="L151" s="26">
        <v>132.52315568534999</v>
      </c>
      <c r="M151" s="135">
        <v>100.635859797393</v>
      </c>
      <c r="N151" s="136">
        <f t="shared" si="12"/>
        <v>-8.0916802448053327E-3</v>
      </c>
      <c r="O151" s="136">
        <f t="shared" si="14"/>
        <v>-6.186253299045319E-4</v>
      </c>
      <c r="P151" s="136">
        <f t="shared" si="16"/>
        <v>-0.20587630375974297</v>
      </c>
      <c r="Q151" s="139">
        <v>138.22580244368501</v>
      </c>
      <c r="R151" s="138">
        <f t="shared" si="13"/>
        <v>9.7024762343365101E-3</v>
      </c>
      <c r="S151" s="138">
        <f t="shared" si="15"/>
        <v>2.6494570296293984E-2</v>
      </c>
      <c r="T151" s="138">
        <f t="shared" si="17"/>
        <v>-9.4272766507367711E-2</v>
      </c>
    </row>
    <row r="152" spans="11:20" x14ac:dyDescent="0.25">
      <c r="K152" s="25">
        <v>40268</v>
      </c>
      <c r="L152" s="26">
        <v>131.74332866194499</v>
      </c>
      <c r="M152" s="135">
        <v>101.52150333034</v>
      </c>
      <c r="N152" s="136">
        <f t="shared" si="12"/>
        <v>8.8004766365592513E-3</v>
      </c>
      <c r="O152" s="136">
        <f t="shared" si="14"/>
        <v>2.5947213201880093E-3</v>
      </c>
      <c r="P152" s="136">
        <f t="shared" si="16"/>
        <v>-0.14116311583661645</v>
      </c>
      <c r="Q152" s="139">
        <v>137.28043987326799</v>
      </c>
      <c r="R152" s="138">
        <f t="shared" si="13"/>
        <v>-6.8392626680693347E-3</v>
      </c>
      <c r="S152" s="138">
        <f t="shared" si="15"/>
        <v>1.8801175809213033E-2</v>
      </c>
      <c r="T152" s="138">
        <f t="shared" si="17"/>
        <v>-7.55555747148412E-2</v>
      </c>
    </row>
    <row r="153" spans="11:20" x14ac:dyDescent="0.25">
      <c r="K153" s="25">
        <v>40298</v>
      </c>
      <c r="L153" s="26">
        <v>129.29009979362201</v>
      </c>
      <c r="M153" s="135">
        <v>105.150575840397</v>
      </c>
      <c r="N153" s="136">
        <f t="shared" si="12"/>
        <v>3.5746835803331045E-2</v>
      </c>
      <c r="O153" s="136">
        <f t="shared" si="14"/>
        <v>3.6407213225213342E-2</v>
      </c>
      <c r="P153" s="136">
        <f t="shared" si="16"/>
        <v>-7.3033310270737228E-2</v>
      </c>
      <c r="Q153" s="139">
        <v>133.84815884950501</v>
      </c>
      <c r="R153" s="138">
        <f t="shared" si="13"/>
        <v>-2.5001966973091982E-2</v>
      </c>
      <c r="S153" s="138">
        <f t="shared" si="15"/>
        <v>-2.2275038086231325E-2</v>
      </c>
      <c r="T153" s="138">
        <f t="shared" si="17"/>
        <v>-8.0690869267379339E-2</v>
      </c>
    </row>
    <row r="154" spans="11:20" x14ac:dyDescent="0.25">
      <c r="K154" s="25">
        <v>40329</v>
      </c>
      <c r="L154" s="26">
        <v>125.98162641071499</v>
      </c>
      <c r="M154" s="135">
        <v>107.767586905933</v>
      </c>
      <c r="N154" s="136">
        <f t="shared" si="12"/>
        <v>2.4888223812566057E-2</v>
      </c>
      <c r="O154" s="136">
        <f t="shared" si="14"/>
        <v>7.08666584942792E-2</v>
      </c>
      <c r="P154" s="136">
        <f t="shared" si="16"/>
        <v>-2.2111674574115558E-2</v>
      </c>
      <c r="Q154" s="139">
        <v>129.52510311516701</v>
      </c>
      <c r="R154" s="138">
        <f t="shared" si="13"/>
        <v>-3.2298208443783838E-2</v>
      </c>
      <c r="S154" s="138">
        <f t="shared" si="15"/>
        <v>-6.2945551226318841E-2</v>
      </c>
      <c r="T154" s="138">
        <f t="shared" si="17"/>
        <v>-9.9618353937595772E-2</v>
      </c>
    </row>
    <row r="155" spans="11:20" x14ac:dyDescent="0.25">
      <c r="K155" s="25">
        <v>40359</v>
      </c>
      <c r="L155" s="26">
        <v>124.0965467093</v>
      </c>
      <c r="M155" s="135">
        <v>107.75995243209201</v>
      </c>
      <c r="N155" s="136">
        <f t="shared" si="12"/>
        <v>-7.0842022728556664E-5</v>
      </c>
      <c r="O155" s="136">
        <f t="shared" si="14"/>
        <v>6.1449534306567299E-2</v>
      </c>
      <c r="P155" s="136">
        <f t="shared" si="16"/>
        <v>-3.2619060844022663E-2</v>
      </c>
      <c r="Q155" s="139">
        <v>127.309125741781</v>
      </c>
      <c r="R155" s="138">
        <f t="shared" si="13"/>
        <v>-1.7108477971375824E-2</v>
      </c>
      <c r="S155" s="138">
        <f t="shared" si="15"/>
        <v>-7.2634631275162898E-2</v>
      </c>
      <c r="T155" s="138">
        <f t="shared" si="17"/>
        <v>-0.11765092947577449</v>
      </c>
    </row>
    <row r="156" spans="11:20" x14ac:dyDescent="0.25">
      <c r="K156" s="25">
        <v>40390</v>
      </c>
      <c r="L156" s="26">
        <v>123.937988899993</v>
      </c>
      <c r="M156" s="135">
        <v>104.718190054015</v>
      </c>
      <c r="N156" s="136">
        <f t="shared" si="12"/>
        <v>-2.8227206020658424E-2</v>
      </c>
      <c r="O156" s="136">
        <f t="shared" si="14"/>
        <v>-4.11206294331945E-3</v>
      </c>
      <c r="P156" s="136">
        <f t="shared" si="16"/>
        <v>-4.9592376755909218E-2</v>
      </c>
      <c r="Q156" s="139">
        <v>127.88666428967601</v>
      </c>
      <c r="R156" s="138">
        <f t="shared" si="13"/>
        <v>4.5365054903165891E-3</v>
      </c>
      <c r="S156" s="138">
        <f t="shared" si="15"/>
        <v>-4.4539234690048612E-2</v>
      </c>
      <c r="T156" s="138">
        <f t="shared" si="17"/>
        <v>-0.11973814259691351</v>
      </c>
    </row>
    <row r="157" spans="11:20" x14ac:dyDescent="0.25">
      <c r="K157" s="25">
        <v>40421</v>
      </c>
      <c r="L157" s="26">
        <v>124.760365586999</v>
      </c>
      <c r="M157" s="135">
        <v>103.052013117751</v>
      </c>
      <c r="N157" s="136">
        <f t="shared" si="12"/>
        <v>-1.5911055523443962E-2</v>
      </c>
      <c r="O157" s="136">
        <f t="shared" si="14"/>
        <v>-4.3756883897735244E-2</v>
      </c>
      <c r="P157" s="136">
        <f t="shared" si="16"/>
        <v>-4.6777141394647392E-2</v>
      </c>
      <c r="Q157" s="139">
        <v>129.32915663541101</v>
      </c>
      <c r="R157" s="138">
        <f t="shared" si="13"/>
        <v>1.1279458681224375E-2</v>
      </c>
      <c r="S157" s="138">
        <f t="shared" si="15"/>
        <v>-1.5128069775152131E-3</v>
      </c>
      <c r="T157" s="138">
        <f t="shared" si="17"/>
        <v>-0.10879489938257247</v>
      </c>
    </row>
    <row r="158" spans="11:20" x14ac:dyDescent="0.25">
      <c r="K158" s="25">
        <v>40451</v>
      </c>
      <c r="L158" s="26">
        <v>124.278862373321</v>
      </c>
      <c r="M158" s="135">
        <v>103.241026177514</v>
      </c>
      <c r="N158" s="136">
        <f t="shared" si="12"/>
        <v>1.8341520368654329E-3</v>
      </c>
      <c r="O158" s="136">
        <f t="shared" si="14"/>
        <v>-4.1935117384408027E-2</v>
      </c>
      <c r="P158" s="136">
        <f t="shared" si="16"/>
        <v>-7.5055566107338212E-3</v>
      </c>
      <c r="Q158" s="139">
        <v>128.77960294359599</v>
      </c>
      <c r="R158" s="138">
        <f t="shared" si="13"/>
        <v>-4.2492637090664198E-3</v>
      </c>
      <c r="S158" s="138">
        <f t="shared" si="15"/>
        <v>1.1550446154170668E-2</v>
      </c>
      <c r="T158" s="138">
        <f t="shared" si="17"/>
        <v>-9.240000767558032E-2</v>
      </c>
    </row>
    <row r="159" spans="11:20" x14ac:dyDescent="0.25">
      <c r="K159" s="25">
        <v>40482</v>
      </c>
      <c r="L159" s="26">
        <v>123.20533093173999</v>
      </c>
      <c r="M159" s="135">
        <v>106.09635796105199</v>
      </c>
      <c r="N159" s="136">
        <f t="shared" si="12"/>
        <v>2.7656948882206045E-2</v>
      </c>
      <c r="O159" s="136">
        <f t="shared" si="14"/>
        <v>1.3160730779687047E-2</v>
      </c>
      <c r="P159" s="136">
        <f t="shared" si="16"/>
        <v>4.9643602940995013E-2</v>
      </c>
      <c r="Q159" s="139">
        <v>126.646121916429</v>
      </c>
      <c r="R159" s="138">
        <f t="shared" si="13"/>
        <v>-1.6566917263298508E-2</v>
      </c>
      <c r="S159" s="138">
        <f t="shared" si="15"/>
        <v>-9.70032630170925E-3</v>
      </c>
      <c r="T159" s="138">
        <f t="shared" si="17"/>
        <v>-7.6466515265712021E-2</v>
      </c>
    </row>
    <row r="160" spans="11:20" x14ac:dyDescent="0.25">
      <c r="K160" s="25">
        <v>40512</v>
      </c>
      <c r="L160" s="26">
        <v>122.460042356315</v>
      </c>
      <c r="M160" s="135">
        <v>109.44018498056001</v>
      </c>
      <c r="N160" s="136">
        <f t="shared" si="12"/>
        <v>3.1516887891057888E-2</v>
      </c>
      <c r="O160" s="136">
        <f t="shared" si="14"/>
        <v>6.1989782339425537E-2</v>
      </c>
      <c r="P160" s="136">
        <f t="shared" si="16"/>
        <v>8.6814210463524333E-2</v>
      </c>
      <c r="Q160" s="139">
        <v>124.81101279184</v>
      </c>
      <c r="R160" s="138">
        <f t="shared" si="13"/>
        <v>-1.4490053835205075E-2</v>
      </c>
      <c r="S160" s="138">
        <f t="shared" si="15"/>
        <v>-3.4935230083561253E-2</v>
      </c>
      <c r="T160" s="138">
        <f t="shared" si="17"/>
        <v>-7.3126545992005187E-2</v>
      </c>
    </row>
    <row r="161" spans="11:20" x14ac:dyDescent="0.25">
      <c r="K161" s="25">
        <v>40543</v>
      </c>
      <c r="L161" s="26">
        <v>123.01978251219199</v>
      </c>
      <c r="M161" s="135">
        <v>111.833071345416</v>
      </c>
      <c r="N161" s="136">
        <f t="shared" si="12"/>
        <v>2.1864787283401022E-2</v>
      </c>
      <c r="O161" s="136">
        <f t="shared" si="14"/>
        <v>8.3223167049199187E-2</v>
      </c>
      <c r="P161" s="136">
        <f t="shared" si="16"/>
        <v>0.10442855278749308</v>
      </c>
      <c r="Q161" s="139">
        <v>124.806738391679</v>
      </c>
      <c r="R161" s="138">
        <f t="shared" si="13"/>
        <v>-3.4246979215835083E-5</v>
      </c>
      <c r="S161" s="138">
        <f t="shared" si="15"/>
        <v>-3.0850107168423624E-2</v>
      </c>
      <c r="T161" s="138">
        <f t="shared" si="17"/>
        <v>-7.3770072854236202E-2</v>
      </c>
    </row>
    <row r="162" spans="11:20" x14ac:dyDescent="0.25">
      <c r="K162" s="25">
        <v>40574</v>
      </c>
      <c r="L162" s="26">
        <v>122.288278127597</v>
      </c>
      <c r="M162" s="135">
        <v>110.926483769401</v>
      </c>
      <c r="N162" s="136">
        <f t="shared" si="12"/>
        <v>-8.1066143056631734E-3</v>
      </c>
      <c r="O162" s="136">
        <f t="shared" si="14"/>
        <v>4.5525839917352817E-2</v>
      </c>
      <c r="P162" s="136">
        <f t="shared" si="16"/>
        <v>9.3336931324243144E-2</v>
      </c>
      <c r="Q162" s="139">
        <v>124.082263386132</v>
      </c>
      <c r="R162" s="138">
        <f t="shared" si="13"/>
        <v>-5.8047747652325565E-3</v>
      </c>
      <c r="S162" s="138">
        <f t="shared" si="15"/>
        <v>-2.0244271924795498E-2</v>
      </c>
      <c r="T162" s="138">
        <f t="shared" si="17"/>
        <v>-9.3612289581159414E-2</v>
      </c>
    </row>
    <row r="163" spans="11:20" x14ac:dyDescent="0.25">
      <c r="K163" s="25">
        <v>40602</v>
      </c>
      <c r="L163" s="26">
        <v>120.85461039665201</v>
      </c>
      <c r="M163" s="135">
        <v>106.202409034905</v>
      </c>
      <c r="N163" s="136">
        <f t="shared" si="12"/>
        <v>-4.2587437859444077E-2</v>
      </c>
      <c r="O163" s="136">
        <f t="shared" si="14"/>
        <v>-2.9584891018140436E-2</v>
      </c>
      <c r="P163" s="136">
        <f t="shared" si="16"/>
        <v>5.5313774321787079E-2</v>
      </c>
      <c r="Q163" s="139">
        <v>123.53457235932601</v>
      </c>
      <c r="R163" s="138">
        <f t="shared" si="13"/>
        <v>-4.4139348514431465E-3</v>
      </c>
      <c r="S163" s="138">
        <f t="shared" si="15"/>
        <v>-1.0226985615787276E-2</v>
      </c>
      <c r="T163" s="138">
        <f t="shared" si="17"/>
        <v>-0.10628428140501778</v>
      </c>
    </row>
    <row r="164" spans="11:20" x14ac:dyDescent="0.25">
      <c r="K164" s="25">
        <v>40633</v>
      </c>
      <c r="L164" s="26">
        <v>119.494241432626</v>
      </c>
      <c r="M164" s="135">
        <v>102.351202026344</v>
      </c>
      <c r="N164" s="136">
        <f t="shared" si="12"/>
        <v>-3.6262896892435337E-2</v>
      </c>
      <c r="O164" s="136">
        <f t="shared" si="14"/>
        <v>-8.4785915337920015E-2</v>
      </c>
      <c r="P164" s="136">
        <f t="shared" si="16"/>
        <v>8.1726399707089392E-3</v>
      </c>
      <c r="Q164" s="139">
        <v>122.839715300093</v>
      </c>
      <c r="R164" s="138">
        <f t="shared" si="13"/>
        <v>-5.6247983537099921E-3</v>
      </c>
      <c r="S164" s="138">
        <f t="shared" si="15"/>
        <v>-1.5760552009723372E-2</v>
      </c>
      <c r="T164" s="138">
        <f t="shared" si="17"/>
        <v>-0.10519142119959779</v>
      </c>
    </row>
    <row r="165" spans="11:20" x14ac:dyDescent="0.25">
      <c r="K165" s="25">
        <v>40663</v>
      </c>
      <c r="L165" s="26">
        <v>120.065913661191</v>
      </c>
      <c r="M165" s="135">
        <v>101.514112334974</v>
      </c>
      <c r="N165" s="136">
        <f t="shared" si="12"/>
        <v>-8.1786014702058818E-3</v>
      </c>
      <c r="O165" s="136">
        <f t="shared" si="14"/>
        <v>-8.4852337463376837E-2</v>
      </c>
      <c r="P165" s="136">
        <f t="shared" si="16"/>
        <v>-3.458339125924148E-2</v>
      </c>
      <c r="Q165" s="139">
        <v>123.849442133404</v>
      </c>
      <c r="R165" s="138">
        <f t="shared" si="13"/>
        <v>8.2198727898730173E-3</v>
      </c>
      <c r="S165" s="138">
        <f t="shared" si="15"/>
        <v>-1.8763459528738924E-3</v>
      </c>
      <c r="T165" s="138">
        <f t="shared" si="17"/>
        <v>-7.470193689659399E-2</v>
      </c>
    </row>
    <row r="166" spans="11:20" x14ac:dyDescent="0.25">
      <c r="K166" s="25">
        <v>40694</v>
      </c>
      <c r="L166" s="26">
        <v>120.897362269564</v>
      </c>
      <c r="M166" s="135">
        <v>103.868649544124</v>
      </c>
      <c r="N166" s="136">
        <f t="shared" si="12"/>
        <v>2.3194186059378064E-2</v>
      </c>
      <c r="O166" s="136">
        <f t="shared" si="14"/>
        <v>-2.197463797656396E-2</v>
      </c>
      <c r="P166" s="136">
        <f t="shared" si="16"/>
        <v>-3.6179128379410286E-2</v>
      </c>
      <c r="Q166" s="139">
        <v>124.258259092892</v>
      </c>
      <c r="R166" s="138">
        <f t="shared" si="13"/>
        <v>3.3009188612060925E-3</v>
      </c>
      <c r="S166" s="138">
        <f t="shared" si="15"/>
        <v>5.8581716821830554E-3</v>
      </c>
      <c r="T166" s="138">
        <f t="shared" si="17"/>
        <v>-4.0662727885203864E-2</v>
      </c>
    </row>
    <row r="167" spans="11:20" x14ac:dyDescent="0.25">
      <c r="K167" s="25">
        <v>40724</v>
      </c>
      <c r="L167" s="26">
        <v>120.84102870114501</v>
      </c>
      <c r="M167" s="135">
        <v>105.706996220984</v>
      </c>
      <c r="N167" s="136">
        <f t="shared" si="12"/>
        <v>1.769876363010825E-2</v>
      </c>
      <c r="O167" s="136">
        <f t="shared" si="14"/>
        <v>3.2787052112746684E-2</v>
      </c>
      <c r="P167" s="136">
        <f t="shared" si="16"/>
        <v>-1.9051198193519414E-2</v>
      </c>
      <c r="Q167" s="139">
        <v>123.759575146651</v>
      </c>
      <c r="R167" s="138">
        <f t="shared" si="13"/>
        <v>-4.0132861178120427E-3</v>
      </c>
      <c r="S167" s="138">
        <f t="shared" si="15"/>
        <v>7.488293540169888E-3</v>
      </c>
      <c r="T167" s="138">
        <f t="shared" si="17"/>
        <v>-2.7881352373195112E-2</v>
      </c>
    </row>
    <row r="168" spans="11:20" x14ac:dyDescent="0.25">
      <c r="K168" s="25">
        <v>40755</v>
      </c>
      <c r="L168" s="26">
        <v>120.598431704699</v>
      </c>
      <c r="M168" s="135">
        <v>108.23052453245199</v>
      </c>
      <c r="N168" s="136">
        <f t="shared" si="12"/>
        <v>2.3872859902219545E-2</v>
      </c>
      <c r="O168" s="136">
        <f t="shared" si="14"/>
        <v>6.6162349677208576E-2</v>
      </c>
      <c r="P168" s="136">
        <f t="shared" si="16"/>
        <v>3.3540824919006784E-2</v>
      </c>
      <c r="Q168" s="139">
        <v>122.906340936589</v>
      </c>
      <c r="R168" s="138">
        <f t="shared" si="13"/>
        <v>-6.8942884544564986E-3</v>
      </c>
      <c r="S168" s="138">
        <f t="shared" si="15"/>
        <v>-7.6149006452458368E-3</v>
      </c>
      <c r="T168" s="138">
        <f t="shared" si="17"/>
        <v>-3.8943257928802266E-2</v>
      </c>
    </row>
    <row r="169" spans="11:20" x14ac:dyDescent="0.25">
      <c r="K169" s="25">
        <v>40786</v>
      </c>
      <c r="L169" s="26">
        <v>121.42692032353899</v>
      </c>
      <c r="M169" s="135">
        <v>110.071931723361</v>
      </c>
      <c r="N169" s="136">
        <f t="shared" si="12"/>
        <v>1.7013750962251661E-2</v>
      </c>
      <c r="O169" s="136">
        <f t="shared" si="14"/>
        <v>5.9722372500874865E-2</v>
      </c>
      <c r="P169" s="136">
        <f t="shared" si="16"/>
        <v>6.8120150138054836E-2</v>
      </c>
      <c r="Q169" s="139">
        <v>123.518625613807</v>
      </c>
      <c r="R169" s="138">
        <f t="shared" si="13"/>
        <v>4.9817175627568933E-3</v>
      </c>
      <c r="S169" s="138">
        <f t="shared" si="15"/>
        <v>-5.9523888752703868E-3</v>
      </c>
      <c r="T169" s="138">
        <f t="shared" si="17"/>
        <v>-4.4928237164526985E-2</v>
      </c>
    </row>
    <row r="170" spans="11:20" x14ac:dyDescent="0.25">
      <c r="K170" s="25">
        <v>40816</v>
      </c>
      <c r="L170" s="26">
        <v>122.953664834062</v>
      </c>
      <c r="M170" s="135">
        <v>111.737074583797</v>
      </c>
      <c r="N170" s="136">
        <f t="shared" si="12"/>
        <v>1.5127769944302649E-2</v>
      </c>
      <c r="O170" s="136">
        <f t="shared" si="14"/>
        <v>5.7045215344185163E-2</v>
      </c>
      <c r="P170" s="136">
        <f t="shared" si="16"/>
        <v>8.2293335516394173E-2</v>
      </c>
      <c r="Q170" s="139">
        <v>124.921294713027</v>
      </c>
      <c r="R170" s="138">
        <f t="shared" si="13"/>
        <v>1.1355931886787518E-2</v>
      </c>
      <c r="S170" s="138">
        <f t="shared" si="15"/>
        <v>9.3869065484379899E-3</v>
      </c>
      <c r="T170" s="138">
        <f t="shared" si="17"/>
        <v>-2.9960553863944472E-2</v>
      </c>
    </row>
    <row r="171" spans="11:20" x14ac:dyDescent="0.25">
      <c r="K171" s="25">
        <v>40847</v>
      </c>
      <c r="L171" s="26">
        <v>124.143112371428</v>
      </c>
      <c r="M171" s="135">
        <v>113.767914006483</v>
      </c>
      <c r="N171" s="136">
        <f t="shared" si="12"/>
        <v>1.8175161916942573E-2</v>
      </c>
      <c r="O171" s="136">
        <f t="shared" si="14"/>
        <v>5.1162918205858388E-2</v>
      </c>
      <c r="P171" s="136">
        <f t="shared" si="16"/>
        <v>7.2307440074872664E-2</v>
      </c>
      <c r="Q171" s="139">
        <v>125.870468236063</v>
      </c>
      <c r="R171" s="138">
        <f t="shared" si="13"/>
        <v>7.5981723149483038E-3</v>
      </c>
      <c r="S171" s="138">
        <f t="shared" si="15"/>
        <v>2.4116959929701975E-2</v>
      </c>
      <c r="T171" s="138">
        <f t="shared" si="17"/>
        <v>-6.1245750649816522E-3</v>
      </c>
    </row>
    <row r="172" spans="11:20" x14ac:dyDescent="0.25">
      <c r="K172" s="25">
        <v>40877</v>
      </c>
      <c r="L172" s="26">
        <v>124.17483739969001</v>
      </c>
      <c r="M172" s="135">
        <v>113.565854670322</v>
      </c>
      <c r="N172" s="136">
        <f t="shared" si="12"/>
        <v>-1.776066107263663E-3</v>
      </c>
      <c r="O172" s="136">
        <f t="shared" si="14"/>
        <v>3.1742178884823335E-2</v>
      </c>
      <c r="P172" s="136">
        <f t="shared" si="16"/>
        <v>3.7697941487350839E-2</v>
      </c>
      <c r="Q172" s="139">
        <v>125.903366566096</v>
      </c>
      <c r="R172" s="138">
        <f t="shared" si="13"/>
        <v>2.6136655002573228E-4</v>
      </c>
      <c r="S172" s="138">
        <f t="shared" si="15"/>
        <v>1.9306731599695093E-2</v>
      </c>
      <c r="T172" s="138">
        <f t="shared" si="17"/>
        <v>8.7520624167822803E-3</v>
      </c>
    </row>
    <row r="173" spans="11:20" x14ac:dyDescent="0.25">
      <c r="K173" s="25">
        <v>40908</v>
      </c>
      <c r="L173" s="26">
        <v>123.638324921327</v>
      </c>
      <c r="M173" s="135">
        <v>113.799422601012</v>
      </c>
      <c r="N173" s="136">
        <f t="shared" si="12"/>
        <v>2.056673912841589E-3</v>
      </c>
      <c r="O173" s="136">
        <f t="shared" si="14"/>
        <v>1.8457150635963204E-2</v>
      </c>
      <c r="P173" s="136">
        <f t="shared" si="16"/>
        <v>1.7582913819138346E-2</v>
      </c>
      <c r="Q173" s="139">
        <v>125.173147053851</v>
      </c>
      <c r="R173" s="138">
        <f t="shared" si="13"/>
        <v>-5.7998410381000509E-3</v>
      </c>
      <c r="S173" s="138">
        <f t="shared" si="15"/>
        <v>2.0160881409576614E-3</v>
      </c>
      <c r="T173" s="138">
        <f t="shared" si="17"/>
        <v>2.9358083296919801E-3</v>
      </c>
    </row>
    <row r="174" spans="11:20" x14ac:dyDescent="0.25">
      <c r="K174" s="25">
        <v>40939</v>
      </c>
      <c r="L174" s="26">
        <v>122.139618458672</v>
      </c>
      <c r="M174" s="135">
        <v>110.897041100625</v>
      </c>
      <c r="N174" s="136">
        <f t="shared" si="12"/>
        <v>-2.5504360514753466E-2</v>
      </c>
      <c r="O174" s="136">
        <f t="shared" si="14"/>
        <v>-2.5234469058599385E-2</v>
      </c>
      <c r="P174" s="136">
        <f t="shared" si="16"/>
        <v>-2.6542506149573875E-4</v>
      </c>
      <c r="Q174" s="139">
        <v>124.002137900447</v>
      </c>
      <c r="R174" s="138">
        <f t="shared" si="13"/>
        <v>-9.3551147427828329E-3</v>
      </c>
      <c r="S174" s="138">
        <f t="shared" si="15"/>
        <v>-1.4843277869691085E-2</v>
      </c>
      <c r="T174" s="138">
        <f t="shared" si="17"/>
        <v>-6.4574487520152601E-4</v>
      </c>
    </row>
    <row r="175" spans="11:20" x14ac:dyDescent="0.25">
      <c r="K175" s="25">
        <v>40968</v>
      </c>
      <c r="L175" s="26">
        <v>120.362946540309</v>
      </c>
      <c r="M175" s="135">
        <v>109.380654047593</v>
      </c>
      <c r="N175" s="136">
        <f t="shared" si="12"/>
        <v>-1.3673827885597789E-2</v>
      </c>
      <c r="O175" s="136">
        <f t="shared" si="14"/>
        <v>-3.6852631760475041E-2</v>
      </c>
      <c r="P175" s="136">
        <f t="shared" si="16"/>
        <v>2.9926298674104679E-2</v>
      </c>
      <c r="Q175" s="139">
        <v>122.19973723278601</v>
      </c>
      <c r="R175" s="138">
        <f t="shared" si="13"/>
        <v>-1.4535238651353088E-2</v>
      </c>
      <c r="S175" s="138">
        <f t="shared" si="15"/>
        <v>-2.9416444010380571E-2</v>
      </c>
      <c r="T175" s="138">
        <f t="shared" si="17"/>
        <v>-1.0805356760027918E-2</v>
      </c>
    </row>
    <row r="176" spans="11:20" x14ac:dyDescent="0.25">
      <c r="K176" s="25">
        <v>40999</v>
      </c>
      <c r="L176" s="26">
        <v>120.33572643509299</v>
      </c>
      <c r="M176" s="135">
        <v>108.567749036894</v>
      </c>
      <c r="N176" s="136">
        <f t="shared" si="12"/>
        <v>-7.4318901982912688E-3</v>
      </c>
      <c r="O176" s="136">
        <f t="shared" si="14"/>
        <v>-4.5972760182277694E-2</v>
      </c>
      <c r="P176" s="136">
        <f t="shared" si="16"/>
        <v>6.0737410870367103E-2</v>
      </c>
      <c r="Q176" s="139">
        <v>122.425706711468</v>
      </c>
      <c r="R176" s="138">
        <f t="shared" si="13"/>
        <v>1.8491813795926682E-3</v>
      </c>
      <c r="S176" s="138">
        <f t="shared" si="15"/>
        <v>-2.1949119336282408E-2</v>
      </c>
      <c r="T176" s="138">
        <f t="shared" si="17"/>
        <v>-3.3703154359614462E-3</v>
      </c>
    </row>
    <row r="177" spans="11:20" x14ac:dyDescent="0.25">
      <c r="K177" s="25">
        <v>41029</v>
      </c>
      <c r="L177" s="26">
        <v>121.040459927966</v>
      </c>
      <c r="M177" s="135">
        <v>110.218241623341</v>
      </c>
      <c r="N177" s="136">
        <f t="shared" si="12"/>
        <v>1.5202420618356305E-2</v>
      </c>
      <c r="O177" s="136">
        <f t="shared" si="14"/>
        <v>-6.1209881755823758E-3</v>
      </c>
      <c r="P177" s="136">
        <f t="shared" si="16"/>
        <v>8.5743046835156322E-2</v>
      </c>
      <c r="Q177" s="139">
        <v>122.966314758701</v>
      </c>
      <c r="R177" s="138">
        <f t="shared" si="13"/>
        <v>4.4158049951641409E-3</v>
      </c>
      <c r="S177" s="138">
        <f t="shared" si="15"/>
        <v>-8.3532684136267132E-3</v>
      </c>
      <c r="T177" s="138">
        <f t="shared" si="17"/>
        <v>-7.1306528272588876E-3</v>
      </c>
    </row>
    <row r="178" spans="11:20" x14ac:dyDescent="0.25">
      <c r="K178" s="25">
        <v>41060</v>
      </c>
      <c r="L178" s="26">
        <v>122.584505157187</v>
      </c>
      <c r="M178" s="135">
        <v>111.357514408136</v>
      </c>
      <c r="N178" s="136">
        <f t="shared" si="12"/>
        <v>1.0336517513029664E-2</v>
      </c>
      <c r="O178" s="136">
        <f t="shared" si="14"/>
        <v>1.8073217588211232E-2</v>
      </c>
      <c r="P178" s="136">
        <f t="shared" si="16"/>
        <v>7.2099376442077423E-2</v>
      </c>
      <c r="Q178" s="139">
        <v>124.654162576621</v>
      </c>
      <c r="R178" s="138">
        <f t="shared" si="13"/>
        <v>1.3726099064057529E-2</v>
      </c>
      <c r="S178" s="138">
        <f t="shared" si="15"/>
        <v>2.008535696897118E-2</v>
      </c>
      <c r="T178" s="138">
        <f t="shared" si="17"/>
        <v>3.1861341581571612E-3</v>
      </c>
    </row>
    <row r="179" spans="11:20" x14ac:dyDescent="0.25">
      <c r="K179" s="25">
        <v>41090</v>
      </c>
      <c r="L179" s="26">
        <v>123.23628437753899</v>
      </c>
      <c r="M179" s="135">
        <v>112.937515841541</v>
      </c>
      <c r="N179" s="136">
        <f t="shared" si="12"/>
        <v>1.4188547955678477E-2</v>
      </c>
      <c r="O179" s="136">
        <f t="shared" si="14"/>
        <v>4.0249216212100425E-2</v>
      </c>
      <c r="P179" s="136">
        <f t="shared" si="16"/>
        <v>6.8401523825739607E-2</v>
      </c>
      <c r="Q179" s="139">
        <v>125.10474337109299</v>
      </c>
      <c r="R179" s="138">
        <f t="shared" si="13"/>
        <v>3.6146469974078776E-3</v>
      </c>
      <c r="S179" s="138">
        <f t="shared" si="15"/>
        <v>2.1882958502652761E-2</v>
      </c>
      <c r="T179" s="138">
        <f t="shared" si="17"/>
        <v>1.0869205254203651E-2</v>
      </c>
    </row>
    <row r="180" spans="11:20" x14ac:dyDescent="0.25">
      <c r="K180" s="25">
        <v>41121</v>
      </c>
      <c r="L180" s="26">
        <v>124.330075019408</v>
      </c>
      <c r="M180" s="135">
        <v>114.99213652942299</v>
      </c>
      <c r="N180" s="136">
        <f t="shared" si="12"/>
        <v>1.8192543660733307E-2</v>
      </c>
      <c r="O180" s="136">
        <f t="shared" si="14"/>
        <v>4.331311074981814E-2</v>
      </c>
      <c r="P180" s="136">
        <f t="shared" si="16"/>
        <v>6.2474168227315552E-2</v>
      </c>
      <c r="Q180" s="139">
        <v>125.977850699814</v>
      </c>
      <c r="R180" s="138">
        <f t="shared" si="13"/>
        <v>6.9790105890001897E-3</v>
      </c>
      <c r="S180" s="138">
        <f t="shared" si="15"/>
        <v>2.4490739167247533E-2</v>
      </c>
      <c r="T180" s="138">
        <f t="shared" si="17"/>
        <v>2.4990653369216131E-2</v>
      </c>
    </row>
    <row r="181" spans="11:20" x14ac:dyDescent="0.25">
      <c r="K181" s="25">
        <v>41152</v>
      </c>
      <c r="L181" s="26">
        <v>125.42339110351</v>
      </c>
      <c r="M181" s="135">
        <v>117.198683116124</v>
      </c>
      <c r="N181" s="136">
        <f t="shared" si="12"/>
        <v>1.9188673706713955E-2</v>
      </c>
      <c r="O181" s="136">
        <f t="shared" si="14"/>
        <v>5.2454194393918963E-2</v>
      </c>
      <c r="P181" s="136">
        <f t="shared" si="16"/>
        <v>6.4746309810155278E-2</v>
      </c>
      <c r="Q181" s="139">
        <v>126.76689350009001</v>
      </c>
      <c r="R181" s="138">
        <f t="shared" si="13"/>
        <v>6.2633454682139433E-3</v>
      </c>
      <c r="S181" s="138">
        <f t="shared" si="15"/>
        <v>1.6948739454812678E-2</v>
      </c>
      <c r="T181" s="138">
        <f t="shared" si="17"/>
        <v>2.6297798167209452E-2</v>
      </c>
    </row>
    <row r="182" spans="11:20" x14ac:dyDescent="0.25">
      <c r="K182" s="25">
        <v>41182</v>
      </c>
      <c r="L182" s="26">
        <v>126.44566682734499</v>
      </c>
      <c r="M182" s="135">
        <v>117.165719380586</v>
      </c>
      <c r="N182" s="136">
        <f t="shared" si="12"/>
        <v>-2.8126370247127941E-4</v>
      </c>
      <c r="O182" s="136">
        <f t="shared" si="14"/>
        <v>3.7438432283010803E-2</v>
      </c>
      <c r="P182" s="136">
        <f t="shared" si="16"/>
        <v>4.8584096344117089E-2</v>
      </c>
      <c r="Q182" s="139">
        <v>128.01218585939901</v>
      </c>
      <c r="R182" s="138">
        <f t="shared" si="13"/>
        <v>9.8234824955154565E-3</v>
      </c>
      <c r="S182" s="138">
        <f t="shared" si="15"/>
        <v>2.3240065963620493E-2</v>
      </c>
      <c r="T182" s="138">
        <f t="shared" si="17"/>
        <v>2.4742708226587862E-2</v>
      </c>
    </row>
    <row r="183" spans="11:20" x14ac:dyDescent="0.25">
      <c r="K183" s="25">
        <v>41213</v>
      </c>
      <c r="L183" s="26">
        <v>128.196269393714</v>
      </c>
      <c r="M183" s="135">
        <v>116.812461206305</v>
      </c>
      <c r="N183" s="136">
        <f t="shared" si="12"/>
        <v>-3.0150301312410477E-3</v>
      </c>
      <c r="O183" s="136">
        <f t="shared" si="14"/>
        <v>1.5829992657073966E-2</v>
      </c>
      <c r="P183" s="136">
        <f t="shared" si="16"/>
        <v>2.6761035625989527E-2</v>
      </c>
      <c r="Q183" s="139">
        <v>130.15852072454399</v>
      </c>
      <c r="R183" s="138">
        <f t="shared" si="13"/>
        <v>1.6766644915370721E-2</v>
      </c>
      <c r="S183" s="138">
        <f t="shared" si="15"/>
        <v>3.3185754491810604E-2</v>
      </c>
      <c r="T183" s="138">
        <f t="shared" si="17"/>
        <v>3.4067184690526275E-2</v>
      </c>
    </row>
    <row r="184" spans="11:20" x14ac:dyDescent="0.25">
      <c r="K184" s="25">
        <v>41243</v>
      </c>
      <c r="L184" s="26">
        <v>129.33539695752401</v>
      </c>
      <c r="M184" s="135">
        <v>115.94455847322</v>
      </c>
      <c r="N184" s="136">
        <f t="shared" si="12"/>
        <v>-7.4298814023975313E-3</v>
      </c>
      <c r="O184" s="136">
        <f t="shared" si="14"/>
        <v>-1.0700842445997227E-2</v>
      </c>
      <c r="P184" s="136">
        <f t="shared" si="16"/>
        <v>2.0945589762022321E-2</v>
      </c>
      <c r="Q184" s="139">
        <v>131.736759285548</v>
      </c>
      <c r="R184" s="138">
        <f t="shared" si="13"/>
        <v>1.212551089408942E-2</v>
      </c>
      <c r="S184" s="138">
        <f t="shared" si="15"/>
        <v>3.9204761182023207E-2</v>
      </c>
      <c r="T184" s="138">
        <f t="shared" si="17"/>
        <v>4.6332301339929938E-2</v>
      </c>
    </row>
    <row r="185" spans="11:20" x14ac:dyDescent="0.25">
      <c r="K185" s="25">
        <v>41274</v>
      </c>
      <c r="L185" s="26">
        <v>130.258107736493</v>
      </c>
      <c r="M185" s="135">
        <v>116.619106071755</v>
      </c>
      <c r="N185" s="136">
        <f t="shared" si="12"/>
        <v>5.81784611039593E-3</v>
      </c>
      <c r="O185" s="136">
        <f t="shared" si="14"/>
        <v>-4.6653006674712838E-3</v>
      </c>
      <c r="P185" s="136">
        <f t="shared" si="16"/>
        <v>2.4777660609307306E-2</v>
      </c>
      <c r="Q185" s="139">
        <v>132.67053875736801</v>
      </c>
      <c r="R185" s="138">
        <f t="shared" si="13"/>
        <v>7.088222580274417E-3</v>
      </c>
      <c r="S185" s="138">
        <f t="shared" si="15"/>
        <v>3.6389917621479029E-2</v>
      </c>
      <c r="T185" s="138">
        <f t="shared" si="17"/>
        <v>5.9896166869492617E-2</v>
      </c>
    </row>
    <row r="186" spans="11:20" x14ac:dyDescent="0.25">
      <c r="K186" s="25">
        <v>41305</v>
      </c>
      <c r="L186" s="26">
        <v>128.95530753743799</v>
      </c>
      <c r="M186" s="135">
        <v>116.01088631219901</v>
      </c>
      <c r="N186" s="136">
        <f t="shared" si="12"/>
        <v>-5.2154383620618416E-3</v>
      </c>
      <c r="O186" s="136">
        <f t="shared" si="14"/>
        <v>-6.8620666479265457E-3</v>
      </c>
      <c r="P186" s="136">
        <f t="shared" si="16"/>
        <v>4.6113450465588457E-2</v>
      </c>
      <c r="Q186" s="139">
        <v>131.22079279935099</v>
      </c>
      <c r="R186" s="138">
        <f t="shared" si="13"/>
        <v>-1.0927414417667758E-2</v>
      </c>
      <c r="S186" s="138">
        <f t="shared" si="15"/>
        <v>8.1613717557154075E-3</v>
      </c>
      <c r="T186" s="138">
        <f t="shared" si="17"/>
        <v>5.8213955187606192E-2</v>
      </c>
    </row>
    <row r="187" spans="11:20" x14ac:dyDescent="0.25">
      <c r="K187" s="25">
        <v>41333</v>
      </c>
      <c r="L187" s="26">
        <v>127.35978613811901</v>
      </c>
      <c r="M187" s="135">
        <v>117.096925640167</v>
      </c>
      <c r="N187" s="136">
        <f t="shared" si="12"/>
        <v>9.3615294434121754E-3</v>
      </c>
      <c r="O187" s="136">
        <f t="shared" si="14"/>
        <v>9.9389499785207391E-3</v>
      </c>
      <c r="P187" s="136">
        <f t="shared" si="16"/>
        <v>7.0545122076309363E-2</v>
      </c>
      <c r="Q187" s="139">
        <v>129.119195272708</v>
      </c>
      <c r="R187" s="138">
        <f t="shared" si="13"/>
        <v>-1.6015735630072969E-2</v>
      </c>
      <c r="S187" s="138">
        <f t="shared" si="15"/>
        <v>-1.9869655417636856E-2</v>
      </c>
      <c r="T187" s="138">
        <f t="shared" si="17"/>
        <v>5.6624164639083263E-2</v>
      </c>
    </row>
    <row r="188" spans="11:20" x14ac:dyDescent="0.25">
      <c r="K188" s="25">
        <v>41364</v>
      </c>
      <c r="L188" s="26">
        <v>127.085113394728</v>
      </c>
      <c r="M188" s="135">
        <v>118.41059436835501</v>
      </c>
      <c r="N188" s="136">
        <f t="shared" si="12"/>
        <v>1.1218644050697391E-2</v>
      </c>
      <c r="O188" s="136">
        <f t="shared" si="14"/>
        <v>1.5361876427844701E-2</v>
      </c>
      <c r="P188" s="136">
        <f t="shared" si="16"/>
        <v>9.0660858484927775E-2</v>
      </c>
      <c r="Q188" s="139">
        <v>128.51747430421401</v>
      </c>
      <c r="R188" s="138">
        <f t="shared" si="13"/>
        <v>-4.660197635395158E-3</v>
      </c>
      <c r="S188" s="138">
        <f t="shared" si="15"/>
        <v>-3.130359228245283E-2</v>
      </c>
      <c r="T188" s="138">
        <f t="shared" si="17"/>
        <v>4.9758892608257943E-2</v>
      </c>
    </row>
    <row r="189" spans="11:20" x14ac:dyDescent="0.25">
      <c r="K189" s="25">
        <v>41394</v>
      </c>
      <c r="L189" s="26">
        <v>129.28178028945399</v>
      </c>
      <c r="M189" s="135">
        <v>122.193722124716</v>
      </c>
      <c r="N189" s="136">
        <f t="shared" si="12"/>
        <v>3.1949233736572102E-2</v>
      </c>
      <c r="O189" s="136">
        <f t="shared" si="14"/>
        <v>5.3295307096251854E-2</v>
      </c>
      <c r="P189" s="136">
        <f t="shared" si="16"/>
        <v>0.10865243652044398</v>
      </c>
      <c r="Q189" s="139">
        <v>130.30759204811901</v>
      </c>
      <c r="R189" s="138">
        <f t="shared" si="13"/>
        <v>1.3928983226573655E-2</v>
      </c>
      <c r="S189" s="138">
        <f t="shared" si="15"/>
        <v>-6.9592686627671929E-3</v>
      </c>
      <c r="T189" s="138">
        <f t="shared" si="17"/>
        <v>5.9701531300046851E-2</v>
      </c>
    </row>
    <row r="190" spans="11:20" x14ac:dyDescent="0.25">
      <c r="K190" s="25">
        <v>41425</v>
      </c>
      <c r="L190" s="26">
        <v>132.07636970969699</v>
      </c>
      <c r="M190" s="135">
        <v>123.70883966482801</v>
      </c>
      <c r="N190" s="136">
        <f t="shared" si="12"/>
        <v>1.2399307540248428E-2</v>
      </c>
      <c r="O190" s="136">
        <f t="shared" si="14"/>
        <v>5.6465308448652829E-2</v>
      </c>
      <c r="P190" s="136">
        <f t="shared" si="16"/>
        <v>0.11091595679320942</v>
      </c>
      <c r="Q190" s="139">
        <v>133.259660684425</v>
      </c>
      <c r="R190" s="138">
        <f t="shared" si="13"/>
        <v>2.2654617355033935E-2</v>
      </c>
      <c r="S190" s="138">
        <f t="shared" si="15"/>
        <v>3.2067001370106762E-2</v>
      </c>
      <c r="T190" s="138">
        <f t="shared" si="17"/>
        <v>6.9034983910099879E-2</v>
      </c>
    </row>
    <row r="191" spans="11:20" x14ac:dyDescent="0.25">
      <c r="K191" s="25">
        <v>41455</v>
      </c>
      <c r="L191" s="26">
        <v>134.38541834594201</v>
      </c>
      <c r="M191" s="135">
        <v>124.661110955811</v>
      </c>
      <c r="N191" s="136">
        <f t="shared" si="12"/>
        <v>7.6976818597849217E-3</v>
      </c>
      <c r="O191" s="136">
        <f t="shared" si="14"/>
        <v>5.2786801897233282E-2</v>
      </c>
      <c r="P191" s="136">
        <f t="shared" si="16"/>
        <v>0.10380602961658014</v>
      </c>
      <c r="Q191" s="139">
        <v>135.83367758313199</v>
      </c>
      <c r="R191" s="138">
        <f t="shared" si="13"/>
        <v>1.9315799586212101E-2</v>
      </c>
      <c r="S191" s="138">
        <f t="shared" si="15"/>
        <v>5.6927692662242846E-2</v>
      </c>
      <c r="T191" s="138">
        <f t="shared" si="17"/>
        <v>8.5759611689655957E-2</v>
      </c>
    </row>
    <row r="192" spans="11:20" x14ac:dyDescent="0.25">
      <c r="K192" s="25">
        <v>41486</v>
      </c>
      <c r="L192" s="26">
        <v>135.39552622439501</v>
      </c>
      <c r="M192" s="135">
        <v>123.852378212426</v>
      </c>
      <c r="N192" s="136">
        <f t="shared" si="12"/>
        <v>-6.4874501533334072E-3</v>
      </c>
      <c r="O192" s="136">
        <f t="shared" si="14"/>
        <v>1.3573987753782601E-2</v>
      </c>
      <c r="P192" s="136">
        <f t="shared" si="16"/>
        <v>7.7050848435501029E-2</v>
      </c>
      <c r="Q192" s="139">
        <v>137.330073055399</v>
      </c>
      <c r="R192" s="138">
        <f t="shared" si="13"/>
        <v>1.1016380465376008E-2</v>
      </c>
      <c r="S192" s="138">
        <f t="shared" si="15"/>
        <v>5.3891572216964834E-2</v>
      </c>
      <c r="T192" s="138">
        <f t="shared" si="17"/>
        <v>9.011284358736682E-2</v>
      </c>
    </row>
    <row r="193" spans="11:20" x14ac:dyDescent="0.25">
      <c r="K193" s="25">
        <v>41517</v>
      </c>
      <c r="L193" s="26">
        <v>136.173660958732</v>
      </c>
      <c r="M193" s="135">
        <v>124.049833490157</v>
      </c>
      <c r="N193" s="136">
        <f t="shared" si="12"/>
        <v>1.5942792587504417E-3</v>
      </c>
      <c r="O193" s="136">
        <f t="shared" si="14"/>
        <v>2.7564224695089123E-3</v>
      </c>
      <c r="P193" s="136">
        <f t="shared" si="16"/>
        <v>5.8457571295785549E-2</v>
      </c>
      <c r="Q193" s="139">
        <v>138.313006617864</v>
      </c>
      <c r="R193" s="138">
        <f t="shared" si="13"/>
        <v>7.15745313896754E-3</v>
      </c>
      <c r="S193" s="138">
        <f t="shared" si="15"/>
        <v>3.7921047580977474E-2</v>
      </c>
      <c r="T193" s="138">
        <f t="shared" si="17"/>
        <v>9.1081455094312869E-2</v>
      </c>
    </row>
    <row r="194" spans="11:20" x14ac:dyDescent="0.25">
      <c r="K194" s="25">
        <v>41547</v>
      </c>
      <c r="L194" s="26">
        <v>137.00113754618201</v>
      </c>
      <c r="M194" s="135">
        <v>124.526722348844</v>
      </c>
      <c r="N194" s="136">
        <f t="shared" si="12"/>
        <v>3.844332920647231E-3</v>
      </c>
      <c r="O194" s="136">
        <f t="shared" si="14"/>
        <v>-1.0780315203081647E-3</v>
      </c>
      <c r="P194" s="136">
        <f t="shared" si="16"/>
        <v>6.2825568836798462E-2</v>
      </c>
      <c r="Q194" s="139">
        <v>139.19735295443701</v>
      </c>
      <c r="R194" s="138">
        <f t="shared" si="13"/>
        <v>6.3938045900218121E-3</v>
      </c>
      <c r="S194" s="138">
        <f t="shared" si="15"/>
        <v>2.47631915085742E-2</v>
      </c>
      <c r="T194" s="138">
        <f t="shared" si="17"/>
        <v>8.7375799576792756E-2</v>
      </c>
    </row>
    <row r="195" spans="11:20" x14ac:dyDescent="0.25">
      <c r="K195" s="25">
        <v>41578</v>
      </c>
      <c r="L195" s="26">
        <v>137.71599108379101</v>
      </c>
      <c r="M195" s="135">
        <v>125.802594150199</v>
      </c>
      <c r="N195" s="136">
        <f t="shared" si="12"/>
        <v>1.0245767151734864E-2</v>
      </c>
      <c r="O195" s="136">
        <f t="shared" si="14"/>
        <v>1.5746293821084834E-2</v>
      </c>
      <c r="P195" s="136">
        <f t="shared" si="16"/>
        <v>7.69621053358025E-2</v>
      </c>
      <c r="Q195" s="139">
        <v>139.708014651589</v>
      </c>
      <c r="R195" s="138">
        <f t="shared" si="13"/>
        <v>3.6686164378365582E-3</v>
      </c>
      <c r="S195" s="138">
        <f t="shared" si="15"/>
        <v>1.7315519778619226E-2</v>
      </c>
      <c r="T195" s="138">
        <f t="shared" si="17"/>
        <v>7.3368181152386525E-2</v>
      </c>
    </row>
    <row r="196" spans="11:20" x14ac:dyDescent="0.25">
      <c r="K196" s="25">
        <v>41608</v>
      </c>
      <c r="L196" s="26">
        <v>138.62572300759899</v>
      </c>
      <c r="M196" s="135">
        <v>127.516491050361</v>
      </c>
      <c r="N196" s="136">
        <f t="shared" si="12"/>
        <v>1.3623700780889481E-2</v>
      </c>
      <c r="O196" s="136">
        <f t="shared" si="14"/>
        <v>2.7945684912822344E-2</v>
      </c>
      <c r="P196" s="136">
        <f t="shared" si="16"/>
        <v>9.980574103280393E-2</v>
      </c>
      <c r="Q196" s="139">
        <v>140.34551592088499</v>
      </c>
      <c r="R196" s="138">
        <f t="shared" si="13"/>
        <v>4.5630973347221548E-3</v>
      </c>
      <c r="S196" s="138">
        <f t="shared" si="15"/>
        <v>1.4694997619685068E-2</v>
      </c>
      <c r="T196" s="138">
        <f t="shared" si="17"/>
        <v>6.5348173752148853E-2</v>
      </c>
    </row>
    <row r="197" spans="11:20" x14ac:dyDescent="0.25">
      <c r="K197" s="25">
        <v>41639</v>
      </c>
      <c r="L197" s="26">
        <v>139.87199039512501</v>
      </c>
      <c r="M197" s="135">
        <v>128.361148833794</v>
      </c>
      <c r="N197" s="136">
        <f t="shared" si="12"/>
        <v>6.6239101819340895E-3</v>
      </c>
      <c r="O197" s="136">
        <f t="shared" si="14"/>
        <v>3.0791997192445075E-2</v>
      </c>
      <c r="P197" s="136">
        <f t="shared" si="16"/>
        <v>0.10068712715748473</v>
      </c>
      <c r="Q197" s="139">
        <v>141.728069028465</v>
      </c>
      <c r="R197" s="138">
        <f t="shared" si="13"/>
        <v>9.8510671930507332E-3</v>
      </c>
      <c r="S197" s="138">
        <f t="shared" si="15"/>
        <v>1.8180777294352524E-2</v>
      </c>
      <c r="T197" s="138">
        <f t="shared" si="17"/>
        <v>6.8270848644563786E-2</v>
      </c>
    </row>
    <row r="198" spans="11:20" x14ac:dyDescent="0.25">
      <c r="K198" s="25">
        <v>41670</v>
      </c>
      <c r="L198" s="26">
        <v>141.888954507081</v>
      </c>
      <c r="M198" s="135">
        <v>130.18650743095799</v>
      </c>
      <c r="N198" s="136">
        <f t="shared" si="12"/>
        <v>1.4220491275966252E-2</v>
      </c>
      <c r="O198" s="136">
        <f t="shared" si="14"/>
        <v>3.484755867215994E-2</v>
      </c>
      <c r="P198" s="136">
        <f t="shared" si="16"/>
        <v>0.12219216290280466</v>
      </c>
      <c r="Q198" s="139">
        <v>143.828455238488</v>
      </c>
      <c r="R198" s="138">
        <f t="shared" si="13"/>
        <v>1.4819832263439414E-2</v>
      </c>
      <c r="S198" s="138">
        <f t="shared" si="15"/>
        <v>2.9493229842072921E-2</v>
      </c>
      <c r="T198" s="138">
        <f t="shared" si="17"/>
        <v>9.6079761219057147E-2</v>
      </c>
    </row>
    <row r="199" spans="11:20" x14ac:dyDescent="0.25">
      <c r="K199" s="25">
        <v>41698</v>
      </c>
      <c r="L199" s="26">
        <v>142.627138578272</v>
      </c>
      <c r="M199" s="135">
        <v>130.72853374912199</v>
      </c>
      <c r="N199" s="136">
        <f t="shared" si="12"/>
        <v>4.1634600148672263E-3</v>
      </c>
      <c r="O199" s="136">
        <f t="shared" si="14"/>
        <v>2.5189233739912442E-2</v>
      </c>
      <c r="P199" s="136">
        <f t="shared" si="16"/>
        <v>0.11641303163538419</v>
      </c>
      <c r="Q199" s="139">
        <v>144.67827128014801</v>
      </c>
      <c r="R199" s="138">
        <f t="shared" si="13"/>
        <v>5.9085390317992204E-3</v>
      </c>
      <c r="S199" s="138">
        <f t="shared" si="15"/>
        <v>3.087206121858177E-2</v>
      </c>
      <c r="T199" s="138">
        <f t="shared" si="17"/>
        <v>0.1205016494610136</v>
      </c>
    </row>
    <row r="200" spans="11:20" x14ac:dyDescent="0.25">
      <c r="K200" s="25">
        <v>41729</v>
      </c>
      <c r="L200" s="26">
        <v>143.09548295567799</v>
      </c>
      <c r="M200" s="135">
        <v>133.08493925471299</v>
      </c>
      <c r="N200" s="136">
        <f t="shared" ref="N200:N263" si="18">M200/M199-1</f>
        <v>1.8025181175160387E-2</v>
      </c>
      <c r="O200" s="136">
        <f t="shared" si="14"/>
        <v>3.6800780172476566E-2</v>
      </c>
      <c r="P200" s="136">
        <f t="shared" si="16"/>
        <v>0.12392763472420909</v>
      </c>
      <c r="Q200" s="139">
        <v>144.71362074143701</v>
      </c>
      <c r="R200" s="138">
        <f t="shared" ref="R200:R263" si="19">Q200/Q199-1</f>
        <v>2.4433151554981158E-4</v>
      </c>
      <c r="S200" s="138">
        <f t="shared" si="15"/>
        <v>2.1065352357071854E-2</v>
      </c>
      <c r="T200" s="138">
        <f t="shared" si="17"/>
        <v>0.12602291264209775</v>
      </c>
    </row>
    <row r="201" spans="11:20" x14ac:dyDescent="0.25">
      <c r="K201" s="25">
        <v>41759</v>
      </c>
      <c r="L201" s="26">
        <v>143.41198552837</v>
      </c>
      <c r="M201" s="135">
        <v>134.38127522400001</v>
      </c>
      <c r="N201" s="136">
        <f t="shared" si="18"/>
        <v>9.7406661981935816E-3</v>
      </c>
      <c r="O201" s="136">
        <f t="shared" si="14"/>
        <v>3.2221217665483692E-2</v>
      </c>
      <c r="P201" s="136">
        <f t="shared" si="16"/>
        <v>9.9739601080691243E-2</v>
      </c>
      <c r="Q201" s="139">
        <v>144.77406647739201</v>
      </c>
      <c r="R201" s="138">
        <f t="shared" si="19"/>
        <v>4.1769209867958956E-4</v>
      </c>
      <c r="S201" s="138">
        <f t="shared" si="15"/>
        <v>6.5745768967346851E-3</v>
      </c>
      <c r="T201" s="138">
        <f t="shared" si="17"/>
        <v>0.1110178939069868</v>
      </c>
    </row>
    <row r="202" spans="11:20" x14ac:dyDescent="0.25">
      <c r="K202" s="25">
        <v>41790</v>
      </c>
      <c r="L202" s="26">
        <v>145.50832285593199</v>
      </c>
      <c r="M202" s="135">
        <v>136.120169625335</v>
      </c>
      <c r="N202" s="136">
        <f t="shared" si="18"/>
        <v>1.2940005208585958E-2</v>
      </c>
      <c r="O202" s="136">
        <f t="shared" ref="O202:O265" si="20">M202/M199-1</f>
        <v>4.124299203538806E-2</v>
      </c>
      <c r="P202" s="136">
        <f t="shared" si="16"/>
        <v>0.10032694506014095</v>
      </c>
      <c r="Q202" s="139">
        <v>146.87412221979301</v>
      </c>
      <c r="R202" s="138">
        <f t="shared" si="19"/>
        <v>1.4505745355497979E-2</v>
      </c>
      <c r="S202" s="138">
        <f t="shared" ref="S202:S265" si="21">Q202/Q199-1</f>
        <v>1.5177475651426908E-2</v>
      </c>
      <c r="T202" s="138">
        <f t="shared" si="17"/>
        <v>0.10216491221307167</v>
      </c>
    </row>
    <row r="203" spans="11:20" x14ac:dyDescent="0.25">
      <c r="K203" s="25">
        <v>41820</v>
      </c>
      <c r="L203" s="26">
        <v>147.73204229953899</v>
      </c>
      <c r="M203" s="135">
        <v>136.38127140990699</v>
      </c>
      <c r="N203" s="136">
        <f t="shared" si="18"/>
        <v>1.918171166629179E-3</v>
      </c>
      <c r="O203" s="136">
        <f t="shared" si="20"/>
        <v>2.4768634029167735E-2</v>
      </c>
      <c r="P203" s="136">
        <f t="shared" si="16"/>
        <v>9.4016172038210666E-2</v>
      </c>
      <c r="Q203" s="139">
        <v>149.50390388286201</v>
      </c>
      <c r="R203" s="138">
        <f t="shared" si="19"/>
        <v>1.7905003436436528E-2</v>
      </c>
      <c r="S203" s="138">
        <f t="shared" si="21"/>
        <v>3.3101812509991113E-2</v>
      </c>
      <c r="T203" s="138">
        <f t="shared" si="17"/>
        <v>0.10063944776407641</v>
      </c>
    </row>
    <row r="204" spans="11:20" x14ac:dyDescent="0.25">
      <c r="K204" s="25">
        <v>41851</v>
      </c>
      <c r="L204" s="26">
        <v>150.22263621672201</v>
      </c>
      <c r="M204" s="135">
        <v>136.79965909478099</v>
      </c>
      <c r="N204" s="136">
        <f t="shared" si="18"/>
        <v>3.0677796192155604E-3</v>
      </c>
      <c r="O204" s="136">
        <f t="shared" si="20"/>
        <v>1.7996434895782842E-2</v>
      </c>
      <c r="P204" s="136">
        <f t="shared" si="16"/>
        <v>0.10453800782208966</v>
      </c>
      <c r="Q204" s="139">
        <v>152.46980008152499</v>
      </c>
      <c r="R204" s="138">
        <f t="shared" si="19"/>
        <v>1.9838252524742028E-2</v>
      </c>
      <c r="S204" s="138">
        <f t="shared" si="21"/>
        <v>5.3156851854643028E-2</v>
      </c>
      <c r="T204" s="138">
        <f t="shared" si="17"/>
        <v>0.1102433479374807</v>
      </c>
    </row>
    <row r="205" spans="11:20" x14ac:dyDescent="0.25">
      <c r="K205" s="25">
        <v>41882</v>
      </c>
      <c r="L205" s="26">
        <v>151.65329770785399</v>
      </c>
      <c r="M205" s="135">
        <v>137.59035484390901</v>
      </c>
      <c r="N205" s="136">
        <f t="shared" si="18"/>
        <v>5.7799540902379043E-3</v>
      </c>
      <c r="O205" s="136">
        <f t="shared" si="20"/>
        <v>1.0800641981424386E-2</v>
      </c>
      <c r="P205" s="136">
        <f t="shared" si="16"/>
        <v>0.10915388576338891</v>
      </c>
      <c r="Q205" s="139">
        <v>154.09099930973599</v>
      </c>
      <c r="R205" s="138">
        <f t="shared" si="19"/>
        <v>1.0632920272369617E-2</v>
      </c>
      <c r="S205" s="138">
        <f t="shared" si="21"/>
        <v>4.9136478100227476E-2</v>
      </c>
      <c r="T205" s="138">
        <f t="shared" si="17"/>
        <v>0.11407454062121558</v>
      </c>
    </row>
    <row r="206" spans="11:20" x14ac:dyDescent="0.25">
      <c r="K206" s="25">
        <v>41912</v>
      </c>
      <c r="L206" s="26">
        <v>153.047094283685</v>
      </c>
      <c r="M206" s="135">
        <v>139.52866366708801</v>
      </c>
      <c r="N206" s="136">
        <f t="shared" si="18"/>
        <v>1.4087534154395787E-2</v>
      </c>
      <c r="O206" s="136">
        <f t="shared" si="20"/>
        <v>2.3077892034905956E-2</v>
      </c>
      <c r="P206" s="136">
        <f t="shared" si="16"/>
        <v>0.12047166291117972</v>
      </c>
      <c r="Q206" s="139">
        <v>155.32110236195501</v>
      </c>
      <c r="R206" s="138">
        <f t="shared" si="19"/>
        <v>7.9829649864648911E-3</v>
      </c>
      <c r="S206" s="138">
        <f t="shared" si="21"/>
        <v>3.8910010561669761E-2</v>
      </c>
      <c r="T206" s="138">
        <f t="shared" si="17"/>
        <v>0.11583373580958645</v>
      </c>
    </row>
    <row r="207" spans="11:20" x14ac:dyDescent="0.25">
      <c r="K207" s="25">
        <v>41943</v>
      </c>
      <c r="L207" s="26">
        <v>153.74362877271599</v>
      </c>
      <c r="M207" s="135">
        <v>141.356102143177</v>
      </c>
      <c r="N207" s="136">
        <f t="shared" si="18"/>
        <v>1.3097226247713589E-2</v>
      </c>
      <c r="O207" s="136">
        <f t="shared" si="20"/>
        <v>3.3307415227102899E-2</v>
      </c>
      <c r="P207" s="136">
        <f t="shared" si="16"/>
        <v>0.12363423900788773</v>
      </c>
      <c r="Q207" s="139">
        <v>155.67786284875501</v>
      </c>
      <c r="R207" s="138">
        <f t="shared" si="19"/>
        <v>2.2969221913491378E-3</v>
      </c>
      <c r="S207" s="138">
        <f t="shared" si="21"/>
        <v>2.1040643888262878E-2</v>
      </c>
      <c r="T207" s="138">
        <f t="shared" si="17"/>
        <v>0.1143087476906206</v>
      </c>
    </row>
    <row r="208" spans="11:20" x14ac:dyDescent="0.25">
      <c r="K208" s="25">
        <v>41973</v>
      </c>
      <c r="L208" s="26">
        <v>155.06530188669299</v>
      </c>
      <c r="M208" s="135">
        <v>143.85052270403199</v>
      </c>
      <c r="N208" s="136">
        <f t="shared" si="18"/>
        <v>1.7646359251816568E-2</v>
      </c>
      <c r="O208" s="136">
        <f t="shared" si="20"/>
        <v>4.5498595212032811E-2</v>
      </c>
      <c r="P208" s="136">
        <f t="shared" si="16"/>
        <v>0.12809348437309231</v>
      </c>
      <c r="Q208" s="139">
        <v>156.64050146072799</v>
      </c>
      <c r="R208" s="138">
        <f t="shared" si="19"/>
        <v>6.1835292080558713E-3</v>
      </c>
      <c r="S208" s="138">
        <f t="shared" si="21"/>
        <v>1.6545432000653504E-2</v>
      </c>
      <c r="T208" s="138">
        <f t="shared" si="17"/>
        <v>0.11610620711978248</v>
      </c>
    </row>
    <row r="209" spans="11:20" x14ac:dyDescent="0.25">
      <c r="K209" s="25">
        <v>42004</v>
      </c>
      <c r="L209" s="26">
        <v>155.92956697370701</v>
      </c>
      <c r="M209" s="135">
        <v>146.00080342902601</v>
      </c>
      <c r="N209" s="136">
        <f t="shared" si="18"/>
        <v>1.4948021630885266E-2</v>
      </c>
      <c r="O209" s="136">
        <f t="shared" si="20"/>
        <v>4.6385736033281111E-2</v>
      </c>
      <c r="P209" s="136">
        <f t="shared" si="16"/>
        <v>0.13742206855808359</v>
      </c>
      <c r="Q209" s="139">
        <v>157.212198440983</v>
      </c>
      <c r="R209" s="138">
        <f t="shared" si="19"/>
        <v>3.6497392112750937E-3</v>
      </c>
      <c r="S209" s="138">
        <f t="shared" si="21"/>
        <v>1.2175396969698493E-2</v>
      </c>
      <c r="T209" s="138">
        <f t="shared" si="17"/>
        <v>0.10925238393961423</v>
      </c>
    </row>
    <row r="210" spans="11:20" x14ac:dyDescent="0.25">
      <c r="K210" s="25">
        <v>42035</v>
      </c>
      <c r="L210" s="26">
        <v>157.288150243367</v>
      </c>
      <c r="M210" s="135">
        <v>148.46057717402601</v>
      </c>
      <c r="N210" s="136">
        <f t="shared" si="18"/>
        <v>1.6847672665005309E-2</v>
      </c>
      <c r="O210" s="136">
        <f t="shared" si="20"/>
        <v>5.0259415215432535E-2</v>
      </c>
      <c r="P210" s="136">
        <f t="shared" si="16"/>
        <v>0.14036838458670031</v>
      </c>
      <c r="Q210" s="139">
        <v>158.37040567805099</v>
      </c>
      <c r="R210" s="138">
        <f t="shared" si="19"/>
        <v>7.3671588372499208E-3</v>
      </c>
      <c r="S210" s="138">
        <f t="shared" si="21"/>
        <v>1.7295605039952644E-2</v>
      </c>
      <c r="T210" s="138">
        <f t="shared" si="17"/>
        <v>0.10110621306090195</v>
      </c>
    </row>
    <row r="211" spans="11:20" x14ac:dyDescent="0.25">
      <c r="K211" s="25">
        <v>42063</v>
      </c>
      <c r="L211" s="26">
        <v>157.57012671020499</v>
      </c>
      <c r="M211" s="135">
        <v>148.407733554283</v>
      </c>
      <c r="N211" s="136">
        <f t="shared" si="18"/>
        <v>-3.5594378486802913E-4</v>
      </c>
      <c r="O211" s="136">
        <f t="shared" si="20"/>
        <v>3.1680182766018472E-2</v>
      </c>
      <c r="P211" s="136">
        <f t="shared" ref="P211:P274" si="22">M211/M199-1</f>
        <v>0.13523596798759119</v>
      </c>
      <c r="Q211" s="139">
        <v>158.851378555483</v>
      </c>
      <c r="R211" s="138">
        <f t="shared" si="19"/>
        <v>3.0370123469265486E-3</v>
      </c>
      <c r="S211" s="138">
        <f t="shared" si="21"/>
        <v>1.4114338719154906E-2</v>
      </c>
      <c r="T211" s="138">
        <f t="shared" ref="T211:T274" si="23">Q211/Q199-1</f>
        <v>9.7962929401408605E-2</v>
      </c>
    </row>
    <row r="212" spans="11:20" x14ac:dyDescent="0.25">
      <c r="K212" s="25">
        <v>42094</v>
      </c>
      <c r="L212" s="26">
        <v>158.41687157002701</v>
      </c>
      <c r="M212" s="135">
        <v>149.08318771011801</v>
      </c>
      <c r="N212" s="136">
        <f t="shared" si="18"/>
        <v>4.551340685948535E-3</v>
      </c>
      <c r="O212" s="136">
        <f t="shared" si="20"/>
        <v>2.1112104924754238E-2</v>
      </c>
      <c r="P212" s="136">
        <f t="shared" si="22"/>
        <v>0.12021081081748664</v>
      </c>
      <c r="Q212" s="139">
        <v>159.81148383476301</v>
      </c>
      <c r="R212" s="138">
        <f t="shared" si="19"/>
        <v>6.0440475116472214E-3</v>
      </c>
      <c r="S212" s="138">
        <f t="shared" si="21"/>
        <v>1.6533611383570568E-2</v>
      </c>
      <c r="T212" s="138">
        <f t="shared" si="23"/>
        <v>0.1043292470741346</v>
      </c>
    </row>
    <row r="213" spans="11:20" x14ac:dyDescent="0.25">
      <c r="K213" s="25">
        <v>42124</v>
      </c>
      <c r="L213" s="26">
        <v>159.34923371393799</v>
      </c>
      <c r="M213" s="135">
        <v>149.59476105773001</v>
      </c>
      <c r="N213" s="136">
        <f t="shared" si="18"/>
        <v>3.4314623631923613E-3</v>
      </c>
      <c r="O213" s="136">
        <f t="shared" si="20"/>
        <v>7.6396300303649411E-3</v>
      </c>
      <c r="P213" s="136">
        <f t="shared" si="22"/>
        <v>0.11321135186707121</v>
      </c>
      <c r="Q213" s="139">
        <v>160.89163438608301</v>
      </c>
      <c r="R213" s="138">
        <f t="shared" si="19"/>
        <v>6.7589044629410289E-3</v>
      </c>
      <c r="S213" s="138">
        <f t="shared" si="21"/>
        <v>1.5919822249855109E-2</v>
      </c>
      <c r="T213" s="138">
        <f t="shared" si="23"/>
        <v>0.11132910956264341</v>
      </c>
    </row>
    <row r="214" spans="11:20" x14ac:dyDescent="0.25">
      <c r="K214" s="25">
        <v>42155</v>
      </c>
      <c r="L214" s="26">
        <v>161.817574136774</v>
      </c>
      <c r="M214" s="135">
        <v>151.692576581059</v>
      </c>
      <c r="N214" s="136">
        <f t="shared" si="18"/>
        <v>1.4023322130374716E-2</v>
      </c>
      <c r="O214" s="136">
        <f t="shared" si="20"/>
        <v>2.2133907365242012E-2</v>
      </c>
      <c r="P214" s="136">
        <f t="shared" si="22"/>
        <v>0.11440190677536188</v>
      </c>
      <c r="Q214" s="139">
        <v>163.345858841644</v>
      </c>
      <c r="R214" s="138">
        <f t="shared" si="19"/>
        <v>1.5253897226699342E-2</v>
      </c>
      <c r="S214" s="138">
        <f t="shared" si="21"/>
        <v>2.8293618393693709E-2</v>
      </c>
      <c r="T214" s="138">
        <f t="shared" si="23"/>
        <v>0.11214866426368486</v>
      </c>
    </row>
    <row r="215" spans="11:20" x14ac:dyDescent="0.25">
      <c r="K215" s="25">
        <v>42185</v>
      </c>
      <c r="L215" s="26">
        <v>164.169630463836</v>
      </c>
      <c r="M215" s="135">
        <v>152.27622962450801</v>
      </c>
      <c r="N215" s="136">
        <f t="shared" si="18"/>
        <v>3.8476045209576704E-3</v>
      </c>
      <c r="O215" s="136">
        <f t="shared" si="20"/>
        <v>2.1417853773013196E-2</v>
      </c>
      <c r="P215" s="136">
        <f t="shared" si="22"/>
        <v>0.1165479544975585</v>
      </c>
      <c r="Q215" s="139">
        <v>166.00786913783699</v>
      </c>
      <c r="R215" s="138">
        <f t="shared" si="19"/>
        <v>1.6296772474493348E-2</v>
      </c>
      <c r="S215" s="138">
        <f t="shared" si="21"/>
        <v>3.8773091610116994E-2</v>
      </c>
      <c r="T215" s="138">
        <f t="shared" si="23"/>
        <v>0.11039153377497102</v>
      </c>
    </row>
    <row r="216" spans="11:20" x14ac:dyDescent="0.25">
      <c r="K216" s="25">
        <v>42216</v>
      </c>
      <c r="L216" s="26">
        <v>166.55435965296499</v>
      </c>
      <c r="M216" s="135">
        <v>154.00271162144401</v>
      </c>
      <c r="N216" s="136">
        <f t="shared" si="18"/>
        <v>1.1337829950171852E-2</v>
      </c>
      <c r="O216" s="136">
        <f t="shared" si="20"/>
        <v>2.9465942072750329E-2</v>
      </c>
      <c r="P216" s="136">
        <f t="shared" si="22"/>
        <v>0.12575362132111723</v>
      </c>
      <c r="Q216" s="139">
        <v>168.49837759760001</v>
      </c>
      <c r="R216" s="138">
        <f t="shared" si="19"/>
        <v>1.5002351832461347E-2</v>
      </c>
      <c r="S216" s="138">
        <f t="shared" si="21"/>
        <v>4.7278674497541084E-2</v>
      </c>
      <c r="T216" s="138">
        <f t="shared" si="23"/>
        <v>0.10512624472193566</v>
      </c>
    </row>
    <row r="217" spans="11:20" x14ac:dyDescent="0.25">
      <c r="K217" s="25">
        <v>42247</v>
      </c>
      <c r="L217" s="26">
        <v>167.58366153274901</v>
      </c>
      <c r="M217" s="135">
        <v>155.13364008803501</v>
      </c>
      <c r="N217" s="136">
        <f t="shared" si="18"/>
        <v>7.343562036562945E-3</v>
      </c>
      <c r="O217" s="136">
        <f t="shared" si="20"/>
        <v>2.2684455525331604E-2</v>
      </c>
      <c r="P217" s="136">
        <f t="shared" si="22"/>
        <v>0.12750374300602818</v>
      </c>
      <c r="Q217" s="139">
        <v>169.529968631184</v>
      </c>
      <c r="R217" s="138">
        <f t="shared" si="19"/>
        <v>6.1222609279216744E-3</v>
      </c>
      <c r="S217" s="138">
        <f t="shared" si="21"/>
        <v>3.7858993386145068E-2</v>
      </c>
      <c r="T217" s="138">
        <f t="shared" si="23"/>
        <v>0.10019384253855335</v>
      </c>
    </row>
    <row r="218" spans="11:20" x14ac:dyDescent="0.25">
      <c r="K218" s="25">
        <v>42277</v>
      </c>
      <c r="L218" s="26">
        <v>167.29690433699901</v>
      </c>
      <c r="M218" s="135">
        <v>155.48737244748801</v>
      </c>
      <c r="N218" s="136">
        <f t="shared" si="18"/>
        <v>2.2801782982224683E-3</v>
      </c>
      <c r="O218" s="136">
        <f t="shared" si="20"/>
        <v>2.1087617094921685E-2</v>
      </c>
      <c r="P218" s="136">
        <f t="shared" si="22"/>
        <v>0.11437584479757579</v>
      </c>
      <c r="Q218" s="139">
        <v>169.16541315107401</v>
      </c>
      <c r="R218" s="138">
        <f t="shared" si="19"/>
        <v>-2.150389592197155E-3</v>
      </c>
      <c r="S218" s="138">
        <f t="shared" si="21"/>
        <v>1.9020447823562492E-2</v>
      </c>
      <c r="T218" s="138">
        <f t="shared" si="23"/>
        <v>8.9133482692240307E-2</v>
      </c>
    </row>
    <row r="219" spans="11:20" x14ac:dyDescent="0.25">
      <c r="K219" s="25">
        <v>42308</v>
      </c>
      <c r="L219" s="26">
        <v>165.91051183176</v>
      </c>
      <c r="M219" s="135">
        <v>153.63373736817201</v>
      </c>
      <c r="N219" s="136">
        <f t="shared" si="18"/>
        <v>-1.1921450920022614E-2</v>
      </c>
      <c r="O219" s="136">
        <f t="shared" si="20"/>
        <v>-2.3958945228118589E-3</v>
      </c>
      <c r="P219" s="136">
        <f t="shared" si="22"/>
        <v>8.6856068035600087E-2</v>
      </c>
      <c r="Q219" s="139">
        <v>167.91699428266801</v>
      </c>
      <c r="R219" s="138">
        <f t="shared" si="19"/>
        <v>-7.3798706553039883E-3</v>
      </c>
      <c r="S219" s="138">
        <f t="shared" si="21"/>
        <v>-3.4503793046626319E-3</v>
      </c>
      <c r="T219" s="138">
        <f t="shared" si="23"/>
        <v>7.861831611732506E-2</v>
      </c>
    </row>
    <row r="220" spans="11:20" x14ac:dyDescent="0.25">
      <c r="K220" s="25">
        <v>42338</v>
      </c>
      <c r="L220" s="26">
        <v>165.96823468916401</v>
      </c>
      <c r="M220" s="135">
        <v>153.13429617157499</v>
      </c>
      <c r="N220" s="136">
        <f t="shared" si="18"/>
        <v>-3.2508562582197476E-3</v>
      </c>
      <c r="O220" s="136">
        <f t="shared" si="20"/>
        <v>-1.2887881154116099E-2</v>
      </c>
      <c r="P220" s="136">
        <f t="shared" si="22"/>
        <v>6.4537641525600042E-2</v>
      </c>
      <c r="Q220" s="139">
        <v>168.11238958264201</v>
      </c>
      <c r="R220" s="138">
        <f t="shared" si="19"/>
        <v>1.1636421960070642E-3</v>
      </c>
      <c r="S220" s="138">
        <f t="shared" si="21"/>
        <v>-8.3618198008752476E-3</v>
      </c>
      <c r="T220" s="138">
        <f t="shared" si="23"/>
        <v>7.3237049262065756E-2</v>
      </c>
    </row>
    <row r="221" spans="11:20" x14ac:dyDescent="0.25">
      <c r="K221" s="25">
        <v>42369</v>
      </c>
      <c r="L221" s="26">
        <v>167.69911305411901</v>
      </c>
      <c r="M221" s="135">
        <v>155.06815396817299</v>
      </c>
      <c r="N221" s="136">
        <f t="shared" si="18"/>
        <v>1.2628508733479649E-2</v>
      </c>
      <c r="O221" s="136">
        <f t="shared" si="20"/>
        <v>-2.6961577182520458E-3</v>
      </c>
      <c r="P221" s="136">
        <f t="shared" si="22"/>
        <v>6.2104798920197712E-2</v>
      </c>
      <c r="Q221" s="139">
        <v>169.716824133731</v>
      </c>
      <c r="R221" s="138">
        <f t="shared" si="19"/>
        <v>9.5438209823330844E-3</v>
      </c>
      <c r="S221" s="138">
        <f t="shared" si="21"/>
        <v>3.2595964647013087E-3</v>
      </c>
      <c r="T221" s="138">
        <f t="shared" si="23"/>
        <v>7.9539792819844024E-2</v>
      </c>
    </row>
    <row r="222" spans="11:20" x14ac:dyDescent="0.25">
      <c r="K222" s="25">
        <v>42400</v>
      </c>
      <c r="L222" s="26">
        <v>171.40584655516599</v>
      </c>
      <c r="M222" s="135">
        <v>159.66691136422199</v>
      </c>
      <c r="N222" s="136">
        <f t="shared" si="18"/>
        <v>2.9656362562959782E-2</v>
      </c>
      <c r="O222" s="136">
        <f t="shared" si="20"/>
        <v>3.9269851136875866E-2</v>
      </c>
      <c r="P222" s="136">
        <f t="shared" si="22"/>
        <v>7.5483568793214939E-2</v>
      </c>
      <c r="Q222" s="139">
        <v>173.17751749919501</v>
      </c>
      <c r="R222" s="138">
        <f t="shared" si="19"/>
        <v>2.0390985885625046E-2</v>
      </c>
      <c r="S222" s="138">
        <f t="shared" si="21"/>
        <v>3.1328116841297993E-2</v>
      </c>
      <c r="T222" s="138">
        <f t="shared" si="23"/>
        <v>9.3496709550932033E-2</v>
      </c>
    </row>
    <row r="223" spans="11:20" x14ac:dyDescent="0.25">
      <c r="K223" s="25">
        <v>42429</v>
      </c>
      <c r="L223" s="26">
        <v>172.92370644758199</v>
      </c>
      <c r="M223" s="135">
        <v>161.88900527451401</v>
      </c>
      <c r="N223" s="136">
        <f t="shared" si="18"/>
        <v>1.3917059529154008E-2</v>
      </c>
      <c r="O223" s="136">
        <f t="shared" si="20"/>
        <v>5.7170139686605781E-2</v>
      </c>
      <c r="P223" s="136">
        <f t="shared" si="22"/>
        <v>9.0839415152849545E-2</v>
      </c>
      <c r="Q223" s="139">
        <v>174.56633149351799</v>
      </c>
      <c r="R223" s="138">
        <f t="shared" si="19"/>
        <v>8.0195975457926227E-3</v>
      </c>
      <c r="S223" s="138">
        <f t="shared" si="21"/>
        <v>3.839063811357768E-2</v>
      </c>
      <c r="T223" s="138">
        <f t="shared" si="23"/>
        <v>9.8928653191046267E-2</v>
      </c>
    </row>
    <row r="224" spans="11:20" x14ac:dyDescent="0.25">
      <c r="K224" s="25">
        <v>42460</v>
      </c>
      <c r="L224" s="26">
        <v>172.760333600195</v>
      </c>
      <c r="M224" s="135">
        <v>161.61870074879201</v>
      </c>
      <c r="N224" s="136">
        <f t="shared" si="18"/>
        <v>-1.6696904478697983E-3</v>
      </c>
      <c r="O224" s="136">
        <f t="shared" si="20"/>
        <v>4.2243017750527301E-2</v>
      </c>
      <c r="P224" s="136">
        <f t="shared" si="22"/>
        <v>8.408401531531795E-2</v>
      </c>
      <c r="Q224" s="139">
        <v>174.59270789144199</v>
      </c>
      <c r="R224" s="138">
        <f t="shared" si="19"/>
        <v>1.5109670747115445E-4</v>
      </c>
      <c r="S224" s="138">
        <f t="shared" si="21"/>
        <v>2.8729525093334152E-2</v>
      </c>
      <c r="T224" s="138">
        <f t="shared" si="23"/>
        <v>9.2491626396273396E-2</v>
      </c>
    </row>
    <row r="225" spans="11:20" x14ac:dyDescent="0.25">
      <c r="K225" s="25">
        <v>42490</v>
      </c>
      <c r="L225" s="26">
        <v>171.224929521874</v>
      </c>
      <c r="M225" s="135">
        <v>159.31797390104299</v>
      </c>
      <c r="N225" s="136">
        <f t="shared" si="18"/>
        <v>-1.4235523717797349E-2</v>
      </c>
      <c r="O225" s="136">
        <f t="shared" si="20"/>
        <v>-2.1854087374623132E-3</v>
      </c>
      <c r="P225" s="136">
        <f t="shared" si="22"/>
        <v>6.499701443127881E-2</v>
      </c>
      <c r="Q225" s="139">
        <v>173.252552648738</v>
      </c>
      <c r="R225" s="138">
        <f t="shared" si="19"/>
        <v>-7.6758947088286789E-3</v>
      </c>
      <c r="S225" s="138">
        <f t="shared" si="21"/>
        <v>4.3328458928471036E-4</v>
      </c>
      <c r="T225" s="138">
        <f t="shared" si="23"/>
        <v>7.6827600824746156E-2</v>
      </c>
    </row>
    <row r="226" spans="11:20" x14ac:dyDescent="0.25">
      <c r="K226" s="25">
        <v>42521</v>
      </c>
      <c r="L226" s="26">
        <v>172.644544282727</v>
      </c>
      <c r="M226" s="135">
        <v>160.173115945794</v>
      </c>
      <c r="N226" s="136">
        <f t="shared" si="18"/>
        <v>5.367517699429003E-3</v>
      </c>
      <c r="O226" s="136">
        <f t="shared" si="20"/>
        <v>-1.0599171486725623E-2</v>
      </c>
      <c r="P226" s="136">
        <f t="shared" si="22"/>
        <v>5.5906093467950946E-2</v>
      </c>
      <c r="Q226" s="139">
        <v>174.77466061733799</v>
      </c>
      <c r="R226" s="138">
        <f t="shared" si="19"/>
        <v>8.7854865358665268E-3</v>
      </c>
      <c r="S226" s="138">
        <f t="shared" si="21"/>
        <v>1.1934095311370019E-3</v>
      </c>
      <c r="T226" s="138">
        <f t="shared" si="23"/>
        <v>6.9966890233646328E-2</v>
      </c>
    </row>
    <row r="227" spans="11:20" x14ac:dyDescent="0.25">
      <c r="K227" s="25">
        <v>42551</v>
      </c>
      <c r="L227" s="26">
        <v>175.26469490982799</v>
      </c>
      <c r="M227" s="135">
        <v>162.41473339834801</v>
      </c>
      <c r="N227" s="136">
        <f t="shared" si="18"/>
        <v>1.3994966878914994E-2</v>
      </c>
      <c r="O227" s="136">
        <f t="shared" si="20"/>
        <v>4.9253746371422658E-3</v>
      </c>
      <c r="P227" s="136">
        <f t="shared" si="22"/>
        <v>6.6579687445901037E-2</v>
      </c>
      <c r="Q227" s="139">
        <v>177.39182605592899</v>
      </c>
      <c r="R227" s="138">
        <f t="shared" si="19"/>
        <v>1.4974513063545247E-2</v>
      </c>
      <c r="S227" s="138">
        <f t="shared" si="21"/>
        <v>1.6032274189981877E-2</v>
      </c>
      <c r="T227" s="138">
        <f t="shared" si="23"/>
        <v>6.8574802972983573E-2</v>
      </c>
    </row>
    <row r="228" spans="11:20" x14ac:dyDescent="0.25">
      <c r="K228" s="25">
        <v>42582</v>
      </c>
      <c r="L228" s="26">
        <v>179.88126618718201</v>
      </c>
      <c r="M228" s="135">
        <v>166.34752375312399</v>
      </c>
      <c r="N228" s="136">
        <f t="shared" si="18"/>
        <v>2.4214492567802948E-2</v>
      </c>
      <c r="O228" s="136">
        <f t="shared" si="20"/>
        <v>4.4122767067369617E-2</v>
      </c>
      <c r="P228" s="136">
        <f t="shared" si="22"/>
        <v>8.0159706291567989E-2</v>
      </c>
      <c r="Q228" s="139">
        <v>182.090495112713</v>
      </c>
      <c r="R228" s="138">
        <f t="shared" si="19"/>
        <v>2.648751727321752E-2</v>
      </c>
      <c r="S228" s="138">
        <f t="shared" si="21"/>
        <v>5.1011903310270723E-2</v>
      </c>
      <c r="T228" s="138">
        <f t="shared" si="23"/>
        <v>8.0666162540585784E-2</v>
      </c>
    </row>
    <row r="229" spans="11:20" x14ac:dyDescent="0.25">
      <c r="K229" s="25">
        <v>42613</v>
      </c>
      <c r="L229" s="26">
        <v>182.37574641776399</v>
      </c>
      <c r="M229" s="135">
        <v>168.869138721909</v>
      </c>
      <c r="N229" s="136">
        <f t="shared" si="18"/>
        <v>1.5158716594587451E-2</v>
      </c>
      <c r="O229" s="136">
        <f t="shared" si="20"/>
        <v>5.4291400431130565E-2</v>
      </c>
      <c r="P229" s="136">
        <f t="shared" si="22"/>
        <v>8.8539781739662482E-2</v>
      </c>
      <c r="Q229" s="139">
        <v>184.49581528861401</v>
      </c>
      <c r="R229" s="138">
        <f t="shared" si="19"/>
        <v>1.3209476828607292E-2</v>
      </c>
      <c r="S229" s="138">
        <f t="shared" si="21"/>
        <v>5.5621075943955711E-2</v>
      </c>
      <c r="T229" s="138">
        <f t="shared" si="23"/>
        <v>8.8278472403829245E-2</v>
      </c>
    </row>
    <row r="230" spans="11:20" x14ac:dyDescent="0.25">
      <c r="K230" s="25">
        <v>42643</v>
      </c>
      <c r="L230" s="26">
        <v>183.697086066868</v>
      </c>
      <c r="M230" s="135">
        <v>169.79682290172201</v>
      </c>
      <c r="N230" s="136">
        <f t="shared" si="18"/>
        <v>5.493509274899111E-3</v>
      </c>
      <c r="O230" s="136">
        <f t="shared" si="20"/>
        <v>4.5452092608299521E-2</v>
      </c>
      <c r="P230" s="136">
        <f t="shared" si="22"/>
        <v>9.202966278864011E-2</v>
      </c>
      <c r="Q230" s="139">
        <v>185.94049852122899</v>
      </c>
      <c r="R230" s="138">
        <f t="shared" si="19"/>
        <v>7.8304390284138492E-3</v>
      </c>
      <c r="S230" s="138">
        <f t="shared" si="21"/>
        <v>4.8190904030745552E-2</v>
      </c>
      <c r="T230" s="138">
        <f t="shared" si="23"/>
        <v>9.9163801025768272E-2</v>
      </c>
    </row>
    <row r="231" spans="11:20" x14ac:dyDescent="0.25">
      <c r="K231" s="25">
        <v>42674</v>
      </c>
      <c r="L231" s="26">
        <v>182.49828090267701</v>
      </c>
      <c r="M231" s="135">
        <v>168.58339511181401</v>
      </c>
      <c r="N231" s="136">
        <f t="shared" si="18"/>
        <v>-7.1463515581225989E-3</v>
      </c>
      <c r="O231" s="136">
        <f t="shared" si="20"/>
        <v>1.3440965685838968E-2</v>
      </c>
      <c r="P231" s="136">
        <f t="shared" si="22"/>
        <v>9.7307127976820951E-2</v>
      </c>
      <c r="Q231" s="139">
        <v>184.79527387113501</v>
      </c>
      <c r="R231" s="138">
        <f t="shared" si="19"/>
        <v>-6.1590920708606278E-3</v>
      </c>
      <c r="S231" s="138">
        <f t="shared" si="21"/>
        <v>1.4854035938272059E-2</v>
      </c>
      <c r="T231" s="138">
        <f t="shared" si="23"/>
        <v>0.10051561285127852</v>
      </c>
    </row>
    <row r="232" spans="11:20" x14ac:dyDescent="0.25">
      <c r="K232" s="25">
        <v>42704</v>
      </c>
      <c r="L232" s="26">
        <v>182.19805010579199</v>
      </c>
      <c r="M232" s="135">
        <v>166.83018798326799</v>
      </c>
      <c r="N232" s="136">
        <f t="shared" si="18"/>
        <v>-1.0399643021681948E-2</v>
      </c>
      <c r="O232" s="136">
        <f t="shared" si="20"/>
        <v>-1.2074146608864522E-2</v>
      </c>
      <c r="P232" s="136">
        <f t="shared" si="22"/>
        <v>8.9437129069688037E-2</v>
      </c>
      <c r="Q232" s="139">
        <v>184.89353075503101</v>
      </c>
      <c r="R232" s="138">
        <f t="shared" si="19"/>
        <v>5.3170669269664295E-4</v>
      </c>
      <c r="S232" s="138">
        <f t="shared" si="21"/>
        <v>2.1556882783213549E-3</v>
      </c>
      <c r="T232" s="138">
        <f t="shared" si="23"/>
        <v>9.9820966283627799E-2</v>
      </c>
    </row>
    <row r="233" spans="11:20" x14ac:dyDescent="0.25">
      <c r="K233" s="25">
        <v>42735</v>
      </c>
      <c r="L233" s="26">
        <v>183.31647879089999</v>
      </c>
      <c r="M233" s="135">
        <v>165.83687104856199</v>
      </c>
      <c r="N233" s="136">
        <f t="shared" si="18"/>
        <v>-5.954059913938492E-3</v>
      </c>
      <c r="O233" s="136">
        <f t="shared" si="20"/>
        <v>-2.3321707588439544E-2</v>
      </c>
      <c r="P233" s="136">
        <f t="shared" si="22"/>
        <v>6.9445058864886056E-2</v>
      </c>
      <c r="Q233" s="139">
        <v>186.57989499501599</v>
      </c>
      <c r="R233" s="138">
        <f t="shared" si="19"/>
        <v>9.1207314452730337E-3</v>
      </c>
      <c r="S233" s="138">
        <f t="shared" si="21"/>
        <v>3.4387154970114686E-3</v>
      </c>
      <c r="T233" s="138">
        <f t="shared" si="23"/>
        <v>9.9360042514096802E-2</v>
      </c>
    </row>
    <row r="234" spans="11:20" x14ac:dyDescent="0.25">
      <c r="K234" s="25">
        <v>42766</v>
      </c>
      <c r="L234" s="26">
        <v>187.03683749634399</v>
      </c>
      <c r="M234" s="135">
        <v>167.498506367516</v>
      </c>
      <c r="N234" s="136">
        <f t="shared" si="18"/>
        <v>1.0019697721307397E-2</v>
      </c>
      <c r="O234" s="136">
        <f t="shared" si="20"/>
        <v>-6.4353238560562742E-3</v>
      </c>
      <c r="P234" s="136">
        <f t="shared" si="22"/>
        <v>4.9049580381930635E-2</v>
      </c>
      <c r="Q234" s="139">
        <v>190.75495227246299</v>
      </c>
      <c r="R234" s="138">
        <f t="shared" si="19"/>
        <v>2.2376780078896097E-2</v>
      </c>
      <c r="S234" s="138">
        <f t="shared" si="21"/>
        <v>3.2250166773658329E-2</v>
      </c>
      <c r="T234" s="138">
        <f t="shared" si="23"/>
        <v>0.1014995192626531</v>
      </c>
    </row>
    <row r="235" spans="11:20" x14ac:dyDescent="0.25">
      <c r="K235" s="25">
        <v>42794</v>
      </c>
      <c r="L235" s="26">
        <v>191.43792220596299</v>
      </c>
      <c r="M235" s="135">
        <v>171.27997637612</v>
      </c>
      <c r="N235" s="136">
        <f t="shared" si="18"/>
        <v>2.2576141666045046E-2</v>
      </c>
      <c r="O235" s="136">
        <f t="shared" si="20"/>
        <v>2.6672561163200825E-2</v>
      </c>
      <c r="P235" s="136">
        <f t="shared" si="22"/>
        <v>5.8008702232012599E-2</v>
      </c>
      <c r="Q235" s="139">
        <v>195.267807969637</v>
      </c>
      <c r="R235" s="138">
        <f t="shared" si="19"/>
        <v>2.3657869132163389E-2</v>
      </c>
      <c r="S235" s="138">
        <f t="shared" si="21"/>
        <v>5.610946565973185E-2</v>
      </c>
      <c r="T235" s="138">
        <f t="shared" si="23"/>
        <v>0.11858802495879739</v>
      </c>
    </row>
    <row r="236" spans="11:20" x14ac:dyDescent="0.25">
      <c r="K236" s="25">
        <v>42825</v>
      </c>
      <c r="L236" s="26">
        <v>194.03974108238501</v>
      </c>
      <c r="M236" s="135">
        <v>175.056153144989</v>
      </c>
      <c r="N236" s="136">
        <f t="shared" si="18"/>
        <v>2.2046808090262493E-2</v>
      </c>
      <c r="O236" s="136">
        <f t="shared" si="20"/>
        <v>5.5592474931146718E-2</v>
      </c>
      <c r="P236" s="136">
        <f t="shared" si="22"/>
        <v>8.3142930452603681E-2</v>
      </c>
      <c r="Q236" s="139">
        <v>197.601569949973</v>
      </c>
      <c r="R236" s="138">
        <f t="shared" si="19"/>
        <v>1.1951596141740239E-2</v>
      </c>
      <c r="S236" s="138">
        <f t="shared" si="21"/>
        <v>5.907214684224904E-2</v>
      </c>
      <c r="T236" s="138">
        <f t="shared" si="23"/>
        <v>0.13178592815478529</v>
      </c>
    </row>
    <row r="237" spans="11:20" x14ac:dyDescent="0.25">
      <c r="K237" s="25">
        <v>42855</v>
      </c>
      <c r="L237" s="26">
        <v>195.47932807358899</v>
      </c>
      <c r="M237" s="135">
        <v>176.53904876005399</v>
      </c>
      <c r="N237" s="136">
        <f t="shared" si="18"/>
        <v>8.4709711051218495E-3</v>
      </c>
      <c r="O237" s="136">
        <f t="shared" si="20"/>
        <v>5.3973868714397577E-2</v>
      </c>
      <c r="P237" s="136">
        <f t="shared" si="22"/>
        <v>0.10809247969540148</v>
      </c>
      <c r="Q237" s="139">
        <v>199.14762790431001</v>
      </c>
      <c r="R237" s="138">
        <f t="shared" si="19"/>
        <v>7.8241177675280049E-3</v>
      </c>
      <c r="S237" s="138">
        <f t="shared" si="21"/>
        <v>4.3997157252617214E-2</v>
      </c>
      <c r="T237" s="138">
        <f t="shared" si="23"/>
        <v>0.14946432164883094</v>
      </c>
    </row>
    <row r="238" spans="11:20" x14ac:dyDescent="0.25">
      <c r="K238" s="25">
        <v>42886</v>
      </c>
      <c r="L238" s="26">
        <v>197.823387958414</v>
      </c>
      <c r="M238" s="135">
        <v>176.282136641633</v>
      </c>
      <c r="N238" s="136">
        <f t="shared" si="18"/>
        <v>-1.4552707756467775E-3</v>
      </c>
      <c r="O238" s="136">
        <f t="shared" si="20"/>
        <v>2.9204582878552987E-2</v>
      </c>
      <c r="P238" s="136">
        <f t="shared" si="22"/>
        <v>0.1005725623848801</v>
      </c>
      <c r="Q238" s="139">
        <v>202.54280851680301</v>
      </c>
      <c r="R238" s="138">
        <f t="shared" si="19"/>
        <v>1.7048561653590921E-2</v>
      </c>
      <c r="S238" s="138">
        <f t="shared" si="21"/>
        <v>3.725652795926937E-2</v>
      </c>
      <c r="T238" s="138">
        <f t="shared" si="23"/>
        <v>0.15887971289077329</v>
      </c>
    </row>
    <row r="239" spans="11:20" x14ac:dyDescent="0.25">
      <c r="K239" s="25">
        <v>42916</v>
      </c>
      <c r="L239" s="26">
        <v>202.441018809735</v>
      </c>
      <c r="M239" s="135">
        <v>176.58218998884999</v>
      </c>
      <c r="N239" s="136">
        <f t="shared" si="18"/>
        <v>1.7021199818276767E-3</v>
      </c>
      <c r="O239" s="136">
        <f t="shared" si="20"/>
        <v>8.7174133353489225E-3</v>
      </c>
      <c r="P239" s="136">
        <f t="shared" si="22"/>
        <v>8.7230119423673536E-2</v>
      </c>
      <c r="Q239" s="139">
        <v>208.742933512402</v>
      </c>
      <c r="R239" s="138">
        <f t="shared" si="19"/>
        <v>3.0611429954002123E-2</v>
      </c>
      <c r="S239" s="138">
        <f t="shared" si="21"/>
        <v>5.6382970870371585E-2</v>
      </c>
      <c r="T239" s="138">
        <f t="shared" si="23"/>
        <v>0.17673366441691907</v>
      </c>
    </row>
    <row r="240" spans="11:20" x14ac:dyDescent="0.25">
      <c r="K240" s="25">
        <v>42947</v>
      </c>
      <c r="L240" s="26">
        <v>205.62419340439101</v>
      </c>
      <c r="M240" s="135">
        <v>176.96944593884501</v>
      </c>
      <c r="N240" s="136">
        <f t="shared" si="18"/>
        <v>2.1930634681757155E-3</v>
      </c>
      <c r="O240" s="136">
        <f t="shared" si="20"/>
        <v>2.4379715525486567E-3</v>
      </c>
      <c r="P240" s="136">
        <f t="shared" si="22"/>
        <v>6.3853804048715546E-2</v>
      </c>
      <c r="Q240" s="139">
        <v>213.04422953670499</v>
      </c>
      <c r="R240" s="138">
        <f t="shared" si="19"/>
        <v>2.0605708427717584E-2</v>
      </c>
      <c r="S240" s="138">
        <f t="shared" si="21"/>
        <v>6.9780402501566696E-2</v>
      </c>
      <c r="T240" s="138">
        <f t="shared" si="23"/>
        <v>0.16999093997098425</v>
      </c>
    </row>
    <row r="241" spans="11:20" x14ac:dyDescent="0.25">
      <c r="K241" s="25">
        <v>42978</v>
      </c>
      <c r="L241" s="26">
        <v>206.12773692593601</v>
      </c>
      <c r="M241" s="135">
        <v>179.67259786425001</v>
      </c>
      <c r="N241" s="136">
        <f t="shared" si="18"/>
        <v>1.5274681519538147E-2</v>
      </c>
      <c r="O241" s="136">
        <f t="shared" si="20"/>
        <v>1.923315253155522E-2</v>
      </c>
      <c r="P241" s="136">
        <f t="shared" si="22"/>
        <v>6.3975331573947081E-2</v>
      </c>
      <c r="Q241" s="139">
        <v>212.652834962914</v>
      </c>
      <c r="R241" s="138">
        <f t="shared" si="19"/>
        <v>-1.8371517249827773E-3</v>
      </c>
      <c r="S241" s="138">
        <f t="shared" si="21"/>
        <v>4.9915504382236575E-2</v>
      </c>
      <c r="T241" s="138">
        <f t="shared" si="23"/>
        <v>0.15261603430003468</v>
      </c>
    </row>
    <row r="242" spans="11:20" x14ac:dyDescent="0.25">
      <c r="K242" s="25">
        <v>43008</v>
      </c>
      <c r="L242" s="26">
        <v>203.77048838155099</v>
      </c>
      <c r="M242" s="135">
        <v>181.22644991459299</v>
      </c>
      <c r="N242" s="136">
        <f t="shared" si="18"/>
        <v>8.6482416841158205E-3</v>
      </c>
      <c r="O242" s="136">
        <f t="shared" si="20"/>
        <v>2.6300839999981118E-2</v>
      </c>
      <c r="P242" s="136">
        <f t="shared" si="22"/>
        <v>6.7313550498447228E-2</v>
      </c>
      <c r="Q242" s="139">
        <v>208.97719989573099</v>
      </c>
      <c r="R242" s="138">
        <f t="shared" si="19"/>
        <v>-1.7284674656813381E-2</v>
      </c>
      <c r="S242" s="138">
        <f t="shared" si="21"/>
        <v>1.1222721621619858E-3</v>
      </c>
      <c r="T242" s="138">
        <f t="shared" si="23"/>
        <v>0.12389286657673382</v>
      </c>
    </row>
    <row r="243" spans="11:20" x14ac:dyDescent="0.25">
      <c r="K243" s="25">
        <v>43039</v>
      </c>
      <c r="L243" s="26">
        <v>202.471047064685</v>
      </c>
      <c r="M243" s="135">
        <v>182.765099793541</v>
      </c>
      <c r="N243" s="136">
        <f t="shared" si="18"/>
        <v>8.4902059256424245E-3</v>
      </c>
      <c r="O243" s="136">
        <f t="shared" si="20"/>
        <v>3.2749460359946969E-2</v>
      </c>
      <c r="P243" s="136">
        <f t="shared" si="22"/>
        <v>8.4122784882347812E-2</v>
      </c>
      <c r="Q243" s="139">
        <v>206.62411629615599</v>
      </c>
      <c r="R243" s="138">
        <f t="shared" si="19"/>
        <v>-1.1260001573133671E-2</v>
      </c>
      <c r="S243" s="138">
        <f t="shared" si="21"/>
        <v>-3.0135119146434741E-2</v>
      </c>
      <c r="T243" s="138">
        <f t="shared" si="23"/>
        <v>0.1181244626431468</v>
      </c>
    </row>
    <row r="244" spans="11:20" x14ac:dyDescent="0.25">
      <c r="K244" s="25">
        <v>43069</v>
      </c>
      <c r="L244" s="26">
        <v>203.73947147846201</v>
      </c>
      <c r="M244" s="135">
        <v>180.95757345055901</v>
      </c>
      <c r="N244" s="136">
        <f t="shared" si="18"/>
        <v>-9.889887867124747E-3</v>
      </c>
      <c r="O244" s="136">
        <f t="shared" si="20"/>
        <v>7.1517616018434982E-3</v>
      </c>
      <c r="P244" s="136">
        <f t="shared" si="22"/>
        <v>8.4681229686727422E-2</v>
      </c>
      <c r="Q244" s="139">
        <v>208.87812886932599</v>
      </c>
      <c r="R244" s="138">
        <f t="shared" si="19"/>
        <v>1.0908758442985E-2</v>
      </c>
      <c r="S244" s="138">
        <f t="shared" si="21"/>
        <v>-1.775055617878929E-2</v>
      </c>
      <c r="T244" s="138">
        <f t="shared" si="23"/>
        <v>0.12972113202853297</v>
      </c>
    </row>
    <row r="245" spans="11:20" x14ac:dyDescent="0.25">
      <c r="K245" s="25">
        <v>43100</v>
      </c>
      <c r="L245" s="26">
        <v>206.75431100685199</v>
      </c>
      <c r="M245" s="135">
        <v>181.21308895738801</v>
      </c>
      <c r="N245" s="136">
        <f t="shared" si="18"/>
        <v>1.4120188614201723E-3</v>
      </c>
      <c r="O245" s="136">
        <f t="shared" si="20"/>
        <v>-7.3725205185448672E-5</v>
      </c>
      <c r="P245" s="136">
        <f t="shared" si="22"/>
        <v>9.2718934044066836E-2</v>
      </c>
      <c r="Q245" s="139">
        <v>212.65926517377201</v>
      </c>
      <c r="R245" s="138">
        <f t="shared" si="19"/>
        <v>1.8102116889468611E-2</v>
      </c>
      <c r="S245" s="138">
        <f t="shared" si="21"/>
        <v>1.7619459347135491E-2</v>
      </c>
      <c r="T245" s="138">
        <f t="shared" si="23"/>
        <v>0.13977588624676129</v>
      </c>
    </row>
    <row r="246" spans="11:20" x14ac:dyDescent="0.25">
      <c r="K246" s="25">
        <v>43131</v>
      </c>
      <c r="L246" s="26">
        <v>209.99628337857001</v>
      </c>
      <c r="M246" s="135">
        <v>183.33598199974099</v>
      </c>
      <c r="N246" s="136">
        <f t="shared" si="18"/>
        <v>1.1714899042707616E-2</v>
      </c>
      <c r="O246" s="136">
        <f t="shared" si="20"/>
        <v>3.1235843541512764E-3</v>
      </c>
      <c r="P246" s="136">
        <f t="shared" si="22"/>
        <v>9.4552936474999294E-2</v>
      </c>
      <c r="Q246" s="139">
        <v>216.01754306120301</v>
      </c>
      <c r="R246" s="138">
        <f t="shared" si="19"/>
        <v>1.5791824939707322E-2</v>
      </c>
      <c r="S246" s="138">
        <f t="shared" si="21"/>
        <v>4.5461424994473365E-2</v>
      </c>
      <c r="T246" s="138">
        <f t="shared" si="23"/>
        <v>0.13243478341079418</v>
      </c>
    </row>
    <row r="247" spans="11:20" x14ac:dyDescent="0.25">
      <c r="K247" s="25">
        <v>43159</v>
      </c>
      <c r="L247" s="26">
        <v>209.634931825557</v>
      </c>
      <c r="M247" s="135">
        <v>189.05192337835501</v>
      </c>
      <c r="N247" s="136">
        <f t="shared" si="18"/>
        <v>3.117741163664256E-2</v>
      </c>
      <c r="O247" s="136">
        <f t="shared" si="20"/>
        <v>4.4730650248288928E-2</v>
      </c>
      <c r="P247" s="136">
        <f t="shared" si="22"/>
        <v>0.10375963015787049</v>
      </c>
      <c r="Q247" s="139">
        <v>213.61800857354899</v>
      </c>
      <c r="R247" s="138">
        <f t="shared" si="19"/>
        <v>-1.1108053788826622E-2</v>
      </c>
      <c r="S247" s="138">
        <f t="shared" si="21"/>
        <v>2.269208236343534E-2</v>
      </c>
      <c r="T247" s="138">
        <f t="shared" si="23"/>
        <v>9.3974530644423071E-2</v>
      </c>
    </row>
    <row r="248" spans="11:20" x14ac:dyDescent="0.25">
      <c r="K248" s="25">
        <v>43190</v>
      </c>
      <c r="L248" s="26">
        <v>207.51120821767</v>
      </c>
      <c r="M248" s="135">
        <v>192.03262870047999</v>
      </c>
      <c r="N248" s="136">
        <f t="shared" si="18"/>
        <v>1.5766596122693821E-2</v>
      </c>
      <c r="O248" s="136">
        <f t="shared" si="20"/>
        <v>5.9706171366220584E-2</v>
      </c>
      <c r="P248" s="136">
        <f t="shared" si="22"/>
        <v>9.6977314138911419E-2</v>
      </c>
      <c r="Q248" s="139">
        <v>210.00720599413299</v>
      </c>
      <c r="R248" s="138">
        <f t="shared" si="19"/>
        <v>-1.6903081362509731E-2</v>
      </c>
      <c r="S248" s="138">
        <f t="shared" si="21"/>
        <v>-1.2470931738957747E-2</v>
      </c>
      <c r="T248" s="138">
        <f t="shared" si="23"/>
        <v>6.2781060126702037E-2</v>
      </c>
    </row>
    <row r="249" spans="11:20" x14ac:dyDescent="0.25">
      <c r="K249" s="25">
        <v>43220</v>
      </c>
      <c r="L249" s="26">
        <v>206.82845721623701</v>
      </c>
      <c r="M249" s="135">
        <v>191.24782510468299</v>
      </c>
      <c r="N249" s="136">
        <f t="shared" si="18"/>
        <v>-4.0868242085103645E-3</v>
      </c>
      <c r="O249" s="136">
        <f t="shared" si="20"/>
        <v>4.3154884374815072E-2</v>
      </c>
      <c r="P249" s="136">
        <f t="shared" si="22"/>
        <v>8.331741021568928E-2</v>
      </c>
      <c r="Q249" s="139">
        <v>209.44358407641201</v>
      </c>
      <c r="R249" s="138">
        <f t="shared" si="19"/>
        <v>-2.6838218005563741E-3</v>
      </c>
      <c r="S249" s="138">
        <f t="shared" si="21"/>
        <v>-3.0432523635029241E-2</v>
      </c>
      <c r="T249" s="138">
        <f t="shared" si="23"/>
        <v>5.1700119556780111E-2</v>
      </c>
    </row>
    <row r="250" spans="11:20" x14ac:dyDescent="0.25">
      <c r="K250" s="25">
        <v>43251</v>
      </c>
      <c r="L250" s="26">
        <v>208.970616911251</v>
      </c>
      <c r="M250" s="135">
        <v>188.66780130329499</v>
      </c>
      <c r="N250" s="136">
        <f t="shared" si="18"/>
        <v>-1.349047394382541E-2</v>
      </c>
      <c r="O250" s="136">
        <f t="shared" si="20"/>
        <v>-2.031833732213717E-3</v>
      </c>
      <c r="P250" s="136">
        <f t="shared" si="22"/>
        <v>7.0260463695428266E-2</v>
      </c>
      <c r="Q250" s="139">
        <v>212.85059362924201</v>
      </c>
      <c r="R250" s="138">
        <f t="shared" si="19"/>
        <v>1.6266955933999849E-2</v>
      </c>
      <c r="S250" s="138">
        <f t="shared" si="21"/>
        <v>-3.5924637132958015E-3</v>
      </c>
      <c r="T250" s="138">
        <f t="shared" si="23"/>
        <v>5.0891883982066233E-2</v>
      </c>
    </row>
    <row r="251" spans="11:20" x14ac:dyDescent="0.25">
      <c r="K251" s="25">
        <v>43281</v>
      </c>
      <c r="L251" s="26">
        <v>213.64758933521901</v>
      </c>
      <c r="M251" s="135">
        <v>188.65885547363499</v>
      </c>
      <c r="N251" s="136">
        <f t="shared" si="18"/>
        <v>-4.7415773111292303E-5</v>
      </c>
      <c r="O251" s="136">
        <f t="shared" si="20"/>
        <v>-1.7568749902951097E-2</v>
      </c>
      <c r="P251" s="136">
        <f t="shared" si="22"/>
        <v>6.8391186481193689E-2</v>
      </c>
      <c r="Q251" s="139">
        <v>218.972483353553</v>
      </c>
      <c r="R251" s="138">
        <f t="shared" si="19"/>
        <v>2.8761440689117901E-2</v>
      </c>
      <c r="S251" s="138">
        <f t="shared" si="21"/>
        <v>4.2690332062560232E-2</v>
      </c>
      <c r="T251" s="138">
        <f t="shared" si="23"/>
        <v>4.9005490480678926E-2</v>
      </c>
    </row>
    <row r="252" spans="11:20" x14ac:dyDescent="0.25">
      <c r="K252" s="25">
        <v>43312</v>
      </c>
      <c r="L252" s="26">
        <v>215.67905346267699</v>
      </c>
      <c r="M252" s="135">
        <v>191.472972033128</v>
      </c>
      <c r="N252" s="136">
        <f t="shared" si="18"/>
        <v>1.4916429724054492E-2</v>
      </c>
      <c r="O252" s="136">
        <f t="shared" si="20"/>
        <v>1.1772522292567977E-3</v>
      </c>
      <c r="P252" s="136">
        <f t="shared" si="22"/>
        <v>8.1954972607502841E-2</v>
      </c>
      <c r="Q252" s="139">
        <v>220.852586985957</v>
      </c>
      <c r="R252" s="138">
        <f t="shared" si="19"/>
        <v>8.5860268998656508E-3</v>
      </c>
      <c r="S252" s="138">
        <f t="shared" si="21"/>
        <v>5.4472916703825147E-2</v>
      </c>
      <c r="T252" s="138">
        <f t="shared" si="23"/>
        <v>3.6651344494203819E-2</v>
      </c>
    </row>
    <row r="253" spans="11:20" x14ac:dyDescent="0.25">
      <c r="K253" s="25">
        <v>43343</v>
      </c>
      <c r="L253" s="26">
        <v>216.685241253838</v>
      </c>
      <c r="M253" s="135">
        <v>195.78460318937999</v>
      </c>
      <c r="N253" s="136">
        <f t="shared" si="18"/>
        <v>2.2518223384060843E-2</v>
      </c>
      <c r="O253" s="136">
        <f t="shared" si="20"/>
        <v>3.7721337912049568E-2</v>
      </c>
      <c r="P253" s="136">
        <f t="shared" si="22"/>
        <v>8.9674249254765304E-2</v>
      </c>
      <c r="Q253" s="139">
        <v>220.86620890168899</v>
      </c>
      <c r="R253" s="138">
        <f t="shared" si="19"/>
        <v>6.167876916407522E-5</v>
      </c>
      <c r="S253" s="138">
        <f t="shared" si="21"/>
        <v>3.7658411638771927E-2</v>
      </c>
      <c r="T253" s="138">
        <f t="shared" si="23"/>
        <v>3.8623392630563247E-2</v>
      </c>
    </row>
    <row r="254" spans="11:20" x14ac:dyDescent="0.25">
      <c r="K254" s="25">
        <v>43373</v>
      </c>
      <c r="L254" s="26">
        <v>215.351369302107</v>
      </c>
      <c r="M254" s="135">
        <v>199.29073113886</v>
      </c>
      <c r="N254" s="136">
        <f t="shared" si="18"/>
        <v>1.790808823760548E-2</v>
      </c>
      <c r="O254" s="136">
        <f t="shared" si="20"/>
        <v>5.6355031087903518E-2</v>
      </c>
      <c r="P254" s="136">
        <f t="shared" si="22"/>
        <v>9.9677951164304224E-2</v>
      </c>
      <c r="Q254" s="139">
        <v>218.19094119345201</v>
      </c>
      <c r="R254" s="138">
        <f t="shared" si="19"/>
        <v>-1.2112616599616599E-2</v>
      </c>
      <c r="S254" s="138">
        <f t="shared" si="21"/>
        <v>-3.5691341127968013E-3</v>
      </c>
      <c r="T254" s="138">
        <f t="shared" si="23"/>
        <v>4.4089696399024492E-2</v>
      </c>
    </row>
    <row r="255" spans="11:20" x14ac:dyDescent="0.25">
      <c r="K255" s="25">
        <v>43404</v>
      </c>
      <c r="L255" s="26">
        <v>216.32075741542801</v>
      </c>
      <c r="M255" s="135">
        <v>199.95972706544899</v>
      </c>
      <c r="N255" s="136">
        <f t="shared" si="18"/>
        <v>3.3568843004687654E-3</v>
      </c>
      <c r="O255" s="136">
        <f t="shared" si="20"/>
        <v>4.432351439582094E-2</v>
      </c>
      <c r="P255" s="136">
        <f t="shared" si="22"/>
        <v>9.4080474288207983E-2</v>
      </c>
      <c r="Q255" s="139">
        <v>219.265268654306</v>
      </c>
      <c r="R255" s="138">
        <f t="shared" si="19"/>
        <v>4.9237949796525626E-3</v>
      </c>
      <c r="S255" s="138">
        <f t="shared" si="21"/>
        <v>-7.1872299677971929E-3</v>
      </c>
      <c r="T255" s="138">
        <f t="shared" si="23"/>
        <v>6.1179462420695163E-2</v>
      </c>
    </row>
    <row r="256" spans="11:20" x14ac:dyDescent="0.25">
      <c r="K256" s="25">
        <v>43434</v>
      </c>
      <c r="L256" s="26">
        <v>217.700851028778</v>
      </c>
      <c r="M256" s="135">
        <v>198.45993021389501</v>
      </c>
      <c r="N256" s="136">
        <f t="shared" si="18"/>
        <v>-7.5004945924089794E-3</v>
      </c>
      <c r="O256" s="136">
        <f t="shared" si="20"/>
        <v>1.3664644619307387E-2</v>
      </c>
      <c r="P256" s="136">
        <f t="shared" si="22"/>
        <v>9.6720775094378597E-2</v>
      </c>
      <c r="Q256" s="139">
        <v>221.47929610322601</v>
      </c>
      <c r="R256" s="138">
        <f t="shared" si="19"/>
        <v>1.0097483575525423E-2</v>
      </c>
      <c r="S256" s="138">
        <f t="shared" si="21"/>
        <v>2.7758306921903397E-3</v>
      </c>
      <c r="T256" s="138">
        <f t="shared" si="23"/>
        <v>6.0327844289448374E-2</v>
      </c>
    </row>
    <row r="257" spans="11:20" x14ac:dyDescent="0.25">
      <c r="K257" s="25">
        <v>43465</v>
      </c>
      <c r="L257" s="26">
        <v>219.553805732396</v>
      </c>
      <c r="M257" s="135">
        <v>196.62947597053801</v>
      </c>
      <c r="N257" s="136">
        <f t="shared" si="18"/>
        <v>-9.2232937973130147E-3</v>
      </c>
      <c r="O257" s="136">
        <f t="shared" si="20"/>
        <v>-1.3353632419902617E-2</v>
      </c>
      <c r="P257" s="136">
        <f t="shared" si="22"/>
        <v>8.5073253272422988E-2</v>
      </c>
      <c r="Q257" s="139">
        <v>224.404904603902</v>
      </c>
      <c r="R257" s="138">
        <f t="shared" si="19"/>
        <v>1.3209399488575357E-2</v>
      </c>
      <c r="S257" s="138">
        <f t="shared" si="21"/>
        <v>2.8479474796071269E-2</v>
      </c>
      <c r="T257" s="138">
        <f t="shared" si="23"/>
        <v>5.5232201712594797E-2</v>
      </c>
    </row>
    <row r="258" spans="11:20" x14ac:dyDescent="0.25">
      <c r="K258" s="25">
        <v>43496</v>
      </c>
      <c r="L258" s="26">
        <v>220.60044545665099</v>
      </c>
      <c r="M258" s="135">
        <v>197.156386120181</v>
      </c>
      <c r="N258" s="136">
        <f t="shared" si="18"/>
        <v>2.6797108980849416E-3</v>
      </c>
      <c r="O258" s="136">
        <f t="shared" si="20"/>
        <v>-1.4019527763960316E-2</v>
      </c>
      <c r="P258" s="136">
        <f t="shared" si="22"/>
        <v>7.5382933397436069E-2</v>
      </c>
      <c r="Q258" s="139">
        <v>225.38752214114101</v>
      </c>
      <c r="R258" s="138">
        <f t="shared" si="19"/>
        <v>4.3787703257798238E-3</v>
      </c>
      <c r="S258" s="138">
        <f t="shared" si="21"/>
        <v>2.7921674620011716E-2</v>
      </c>
      <c r="T258" s="138">
        <f t="shared" si="23"/>
        <v>4.3376009870102372E-2</v>
      </c>
    </row>
    <row r="259" spans="11:20" x14ac:dyDescent="0.25">
      <c r="K259" s="25">
        <v>43524</v>
      </c>
      <c r="L259" s="26">
        <v>220.620956213813</v>
      </c>
      <c r="M259" s="135">
        <v>200.108917765401</v>
      </c>
      <c r="N259" s="136">
        <f t="shared" si="18"/>
        <v>1.4975582091569795E-2</v>
      </c>
      <c r="O259" s="136">
        <f t="shared" si="20"/>
        <v>8.3089193356500335E-3</v>
      </c>
      <c r="P259" s="136">
        <f t="shared" si="22"/>
        <v>5.8486547978236159E-2</v>
      </c>
      <c r="Q259" s="139">
        <v>224.41258664504099</v>
      </c>
      <c r="R259" s="138">
        <f t="shared" si="19"/>
        <v>-4.325596585109559E-3</v>
      </c>
      <c r="S259" s="138">
        <f t="shared" si="21"/>
        <v>1.3244084631946151E-2</v>
      </c>
      <c r="T259" s="138">
        <f t="shared" si="23"/>
        <v>5.0532153836531091E-2</v>
      </c>
    </row>
    <row r="260" spans="11:20" x14ac:dyDescent="0.25">
      <c r="K260" s="25">
        <v>43555</v>
      </c>
      <c r="L260" s="26">
        <v>221.26745094436899</v>
      </c>
      <c r="M260" s="135">
        <v>204.33332319281701</v>
      </c>
      <c r="N260" s="136">
        <f t="shared" si="18"/>
        <v>2.1110530577995057E-2</v>
      </c>
      <c r="O260" s="136">
        <f t="shared" si="20"/>
        <v>3.9179513571166114E-2</v>
      </c>
      <c r="P260" s="136">
        <f t="shared" si="22"/>
        <v>6.405523152798609E-2</v>
      </c>
      <c r="Q260" s="139">
        <v>223.99848131727899</v>
      </c>
      <c r="R260" s="138">
        <f t="shared" si="19"/>
        <v>-1.845285658673923E-3</v>
      </c>
      <c r="S260" s="138">
        <f t="shared" si="21"/>
        <v>-1.8111158815373729E-3</v>
      </c>
      <c r="T260" s="138">
        <f t="shared" si="23"/>
        <v>6.6622834473293535E-2</v>
      </c>
    </row>
    <row r="261" spans="11:20" x14ac:dyDescent="0.25">
      <c r="K261" s="25">
        <v>43585</v>
      </c>
      <c r="L261" s="26">
        <v>221.968709248659</v>
      </c>
      <c r="M261" s="135">
        <v>205.787974415734</v>
      </c>
      <c r="N261" s="136">
        <f t="shared" si="18"/>
        <v>7.1190112321735111E-3</v>
      </c>
      <c r="O261" s="136">
        <f t="shared" si="20"/>
        <v>4.3780414448717941E-2</v>
      </c>
      <c r="P261" s="136">
        <f t="shared" si="22"/>
        <v>7.6027789090371112E-2</v>
      </c>
      <c r="Q261" s="139">
        <v>224.61413623012299</v>
      </c>
      <c r="R261" s="138">
        <f t="shared" si="19"/>
        <v>2.748478066563198E-3</v>
      </c>
      <c r="S261" s="138">
        <f t="shared" si="21"/>
        <v>-3.4313608121291361E-3</v>
      </c>
      <c r="T261" s="138">
        <f t="shared" si="23"/>
        <v>7.2432642043483542E-2</v>
      </c>
    </row>
    <row r="262" spans="11:20" x14ac:dyDescent="0.25">
      <c r="K262" s="25">
        <v>43616</v>
      </c>
      <c r="L262" s="26">
        <v>223.94018738733001</v>
      </c>
      <c r="M262" s="135">
        <v>206.68465383678</v>
      </c>
      <c r="N262" s="136">
        <f t="shared" si="18"/>
        <v>4.3572974737315917E-3</v>
      </c>
      <c r="O262" s="136">
        <f t="shared" si="20"/>
        <v>3.286078474067855E-2</v>
      </c>
      <c r="P262" s="136">
        <f t="shared" si="22"/>
        <v>9.5495110501244485E-2</v>
      </c>
      <c r="Q262" s="139">
        <v>226.834006233845</v>
      </c>
      <c r="R262" s="138">
        <f t="shared" si="19"/>
        <v>9.88303782201716E-3</v>
      </c>
      <c r="S262" s="138">
        <f t="shared" si="21"/>
        <v>1.0790034663403336E-2</v>
      </c>
      <c r="T262" s="138">
        <f t="shared" si="23"/>
        <v>6.569590606338771E-2</v>
      </c>
    </row>
    <row r="263" spans="11:20" x14ac:dyDescent="0.25">
      <c r="K263" s="25">
        <v>43646</v>
      </c>
      <c r="L263" s="26">
        <v>225.3478576393</v>
      </c>
      <c r="M263" s="135">
        <v>206.967918710226</v>
      </c>
      <c r="N263" s="136">
        <f t="shared" si="18"/>
        <v>1.3705172018707579E-3</v>
      </c>
      <c r="O263" s="136">
        <f t="shared" si="20"/>
        <v>1.2893616548891984E-2</v>
      </c>
      <c r="P263" s="136">
        <f t="shared" si="22"/>
        <v>9.7048522798600878E-2</v>
      </c>
      <c r="Q263" s="139">
        <v>228.63490146097701</v>
      </c>
      <c r="R263" s="138">
        <f t="shared" si="19"/>
        <v>7.9392647382661163E-3</v>
      </c>
      <c r="S263" s="138">
        <f t="shared" si="21"/>
        <v>2.0698444544946959E-2</v>
      </c>
      <c r="T263" s="138">
        <f t="shared" si="23"/>
        <v>4.4126174939629559E-2</v>
      </c>
    </row>
    <row r="264" spans="11:20" x14ac:dyDescent="0.25">
      <c r="K264" s="25">
        <v>43677</v>
      </c>
      <c r="L264" s="26">
        <v>227.19928830142501</v>
      </c>
      <c r="M264" s="135">
        <v>207.18110431572799</v>
      </c>
      <c r="N264" s="136">
        <f t="shared" ref="N264:N309" si="24">M264/M263-1</f>
        <v>1.0300417901987213E-3</v>
      </c>
      <c r="O264" s="136">
        <f t="shared" si="20"/>
        <v>6.7697342565780083E-3</v>
      </c>
      <c r="P264" s="136">
        <f t="shared" si="22"/>
        <v>8.2038379181173626E-2</v>
      </c>
      <c r="Q264" s="139">
        <v>230.78759939789001</v>
      </c>
      <c r="R264" s="138">
        <f t="shared" ref="R264:R309" si="25">Q264/Q263-1</f>
        <v>9.4154388641334297E-3</v>
      </c>
      <c r="S264" s="138">
        <f t="shared" si="21"/>
        <v>2.7484749051778889E-2</v>
      </c>
      <c r="T264" s="138">
        <f t="shared" si="23"/>
        <v>4.4984813388510236E-2</v>
      </c>
    </row>
    <row r="265" spans="11:20" x14ac:dyDescent="0.25">
      <c r="K265" s="25">
        <v>43708</v>
      </c>
      <c r="L265" s="26">
        <v>228.98562625291299</v>
      </c>
      <c r="M265" s="135">
        <v>205.77491760265301</v>
      </c>
      <c r="N265" s="136">
        <f t="shared" si="24"/>
        <v>-6.7872343750619013E-3</v>
      </c>
      <c r="O265" s="136">
        <f t="shared" si="20"/>
        <v>-4.4015664309814406E-3</v>
      </c>
      <c r="P265" s="136">
        <f t="shared" si="22"/>
        <v>5.1027068781345886E-2</v>
      </c>
      <c r="Q265" s="139">
        <v>233.55176831956399</v>
      </c>
      <c r="R265" s="138">
        <f t="shared" si="25"/>
        <v>1.1977111980390198E-2</v>
      </c>
      <c r="S265" s="138">
        <f t="shared" si="21"/>
        <v>2.9615321782015425E-2</v>
      </c>
      <c r="T265" s="138">
        <f t="shared" si="23"/>
        <v>5.7435492196642679E-2</v>
      </c>
    </row>
    <row r="266" spans="11:20" x14ac:dyDescent="0.25">
      <c r="K266" s="25">
        <v>43738</v>
      </c>
      <c r="L266" s="26">
        <v>230.05482004433401</v>
      </c>
      <c r="M266" s="135">
        <v>205.382074560478</v>
      </c>
      <c r="N266" s="136">
        <f t="shared" si="24"/>
        <v>-1.9090909949169843E-3</v>
      </c>
      <c r="O266" s="136">
        <f t="shared" ref="O266:O309" si="26">M266/M263-1</f>
        <v>-7.6622703635935707E-3</v>
      </c>
      <c r="P266" s="136">
        <f t="shared" si="22"/>
        <v>3.0565111517272481E-2</v>
      </c>
      <c r="Q266" s="139">
        <v>234.95478840551701</v>
      </c>
      <c r="R266" s="138">
        <f t="shared" si="25"/>
        <v>6.007319473742001E-3</v>
      </c>
      <c r="S266" s="138">
        <f t="shared" ref="S266:S309" si="27">Q266/Q263-1</f>
        <v>2.7641829415176344E-2</v>
      </c>
      <c r="T266" s="138">
        <f t="shared" si="23"/>
        <v>7.6831087121998598E-2</v>
      </c>
    </row>
    <row r="267" spans="11:20" x14ac:dyDescent="0.25">
      <c r="K267" s="25">
        <v>43769</v>
      </c>
      <c r="L267" s="26">
        <v>229.147073028465</v>
      </c>
      <c r="M267" s="135">
        <v>204.994884797602</v>
      </c>
      <c r="N267" s="136">
        <f t="shared" si="24"/>
        <v>-1.8852169241381223E-3</v>
      </c>
      <c r="O267" s="136">
        <f t="shared" si="26"/>
        <v>-1.0552214813926097E-2</v>
      </c>
      <c r="P267" s="136">
        <f t="shared" si="22"/>
        <v>2.5180859196236804E-2</v>
      </c>
      <c r="Q267" s="139">
        <v>233.97798191835901</v>
      </c>
      <c r="R267" s="138">
        <f t="shared" si="25"/>
        <v>-4.1574231952749008E-3</v>
      </c>
      <c r="S267" s="138">
        <f t="shared" si="27"/>
        <v>1.382389057641098E-2</v>
      </c>
      <c r="T267" s="138">
        <f t="shared" si="23"/>
        <v>6.7100062651733072E-2</v>
      </c>
    </row>
    <row r="268" spans="11:20" x14ac:dyDescent="0.25">
      <c r="K268" s="25">
        <v>43799</v>
      </c>
      <c r="L268" s="26">
        <v>228.03159936497099</v>
      </c>
      <c r="M268" s="135">
        <v>208.213658545714</v>
      </c>
      <c r="N268" s="136">
        <f t="shared" si="24"/>
        <v>1.5701727149387112E-2</v>
      </c>
      <c r="O268" s="136">
        <f t="shared" si="26"/>
        <v>1.1851497604631112E-2</v>
      </c>
      <c r="P268" s="136">
        <f t="shared" si="22"/>
        <v>4.9147091411886779E-2</v>
      </c>
      <c r="Q268" s="139">
        <v>231.563218665459</v>
      </c>
      <c r="R268" s="138">
        <f t="shared" si="25"/>
        <v>-1.0320472179055629E-2</v>
      </c>
      <c r="S268" s="138">
        <f t="shared" si="27"/>
        <v>-8.5143849195099541E-3</v>
      </c>
      <c r="T268" s="138">
        <f t="shared" si="23"/>
        <v>4.55298654982772E-2</v>
      </c>
    </row>
    <row r="269" spans="11:20" x14ac:dyDescent="0.25">
      <c r="K269" s="25">
        <v>43830</v>
      </c>
      <c r="L269" s="26">
        <v>229.108768675905</v>
      </c>
      <c r="M269" s="135">
        <v>212.61576117058399</v>
      </c>
      <c r="N269" s="136">
        <f t="shared" si="24"/>
        <v>2.1142237524746754E-2</v>
      </c>
      <c r="O269" s="136">
        <f t="shared" si="26"/>
        <v>3.5220632694388021E-2</v>
      </c>
      <c r="P269" s="136">
        <f t="shared" si="22"/>
        <v>8.1301570484993313E-2</v>
      </c>
      <c r="Q269" s="139">
        <v>231.743898385177</v>
      </c>
      <c r="R269" s="138">
        <f t="shared" si="25"/>
        <v>7.8026087545035594E-4</v>
      </c>
      <c r="S269" s="138">
        <f t="shared" si="27"/>
        <v>-1.3665990985458065E-2</v>
      </c>
      <c r="T269" s="138">
        <f t="shared" si="23"/>
        <v>3.2704248573484085E-2</v>
      </c>
    </row>
    <row r="270" spans="11:20" x14ac:dyDescent="0.25">
      <c r="K270" s="25">
        <v>43861</v>
      </c>
      <c r="L270" s="26">
        <v>232.337651213295</v>
      </c>
      <c r="M270" s="135">
        <v>219.288254589052</v>
      </c>
      <c r="N270" s="136">
        <f t="shared" si="24"/>
        <v>3.1382872942869788E-2</v>
      </c>
      <c r="O270" s="136">
        <f t="shared" si="26"/>
        <v>6.9725494885212846E-2</v>
      </c>
      <c r="P270" s="136">
        <f t="shared" si="22"/>
        <v>0.11225539737465073</v>
      </c>
      <c r="Q270" s="139">
        <v>234.104021938166</v>
      </c>
      <c r="R270" s="138">
        <f t="shared" si="25"/>
        <v>1.0184188534993366E-2</v>
      </c>
      <c r="S270" s="138">
        <f t="shared" si="27"/>
        <v>5.3868325033668008E-4</v>
      </c>
      <c r="T270" s="138">
        <f t="shared" si="23"/>
        <v>3.8673391118637879E-2</v>
      </c>
    </row>
    <row r="271" spans="11:20" x14ac:dyDescent="0.25">
      <c r="K271" s="25">
        <v>43890</v>
      </c>
      <c r="L271" s="26">
        <v>236.820508772415</v>
      </c>
      <c r="M271" s="135">
        <v>223.850779499114</v>
      </c>
      <c r="N271" s="136">
        <f t="shared" si="24"/>
        <v>2.0806061494776484E-2</v>
      </c>
      <c r="O271" s="136">
        <f t="shared" si="26"/>
        <v>7.5101321702998769E-2</v>
      </c>
      <c r="P271" s="136">
        <f t="shared" si="22"/>
        <v>0.11864469609268946</v>
      </c>
      <c r="Q271" s="139">
        <v>238.56897585746501</v>
      </c>
      <c r="R271" s="138">
        <f t="shared" si="25"/>
        <v>1.9072521190935943E-2</v>
      </c>
      <c r="S271" s="138">
        <f t="shared" si="27"/>
        <v>3.0254188175399488E-2</v>
      </c>
      <c r="T271" s="138">
        <f t="shared" si="23"/>
        <v>6.3081975142577518E-2</v>
      </c>
    </row>
    <row r="272" spans="11:20" x14ac:dyDescent="0.25">
      <c r="K272" s="25">
        <v>43921</v>
      </c>
      <c r="L272" s="26">
        <v>239.041895038397</v>
      </c>
      <c r="M272" s="135">
        <v>224.93008271107001</v>
      </c>
      <c r="N272" s="136">
        <f t="shared" si="24"/>
        <v>4.8215298350582358E-3</v>
      </c>
      <c r="O272" s="136">
        <f t="shared" si="26"/>
        <v>5.791819699860401E-2</v>
      </c>
      <c r="P272" s="136">
        <f t="shared" si="22"/>
        <v>0.10079980688620771</v>
      </c>
      <c r="Q272" s="139">
        <v>241.14683224382</v>
      </c>
      <c r="R272" s="138">
        <f t="shared" si="25"/>
        <v>1.0805497140144338E-2</v>
      </c>
      <c r="S272" s="138">
        <f t="shared" si="27"/>
        <v>4.0574677150785554E-2</v>
      </c>
      <c r="T272" s="138">
        <f t="shared" si="23"/>
        <v>7.6555657099529606E-2</v>
      </c>
    </row>
    <row r="273" spans="11:20" x14ac:dyDescent="0.25">
      <c r="K273" s="25">
        <v>43951</v>
      </c>
      <c r="L273" s="26">
        <v>238.45000222017899</v>
      </c>
      <c r="M273" s="135">
        <v>216.94628397704599</v>
      </c>
      <c r="N273" s="136">
        <f t="shared" si="24"/>
        <v>-3.5494579639129276E-2</v>
      </c>
      <c r="O273" s="136">
        <f t="shared" si="26"/>
        <v>-1.0679872555850678E-2</v>
      </c>
      <c r="P273" s="136">
        <f t="shared" si="22"/>
        <v>5.4222359654359176E-2</v>
      </c>
      <c r="Q273" s="139">
        <v>242.05916791571201</v>
      </c>
      <c r="R273" s="138">
        <f t="shared" si="25"/>
        <v>3.7833201597670119E-3</v>
      </c>
      <c r="S273" s="138">
        <f t="shared" si="27"/>
        <v>3.3981244370279162E-2</v>
      </c>
      <c r="T273" s="138">
        <f t="shared" si="23"/>
        <v>7.7666668618381784E-2</v>
      </c>
    </row>
    <row r="274" spans="11:20" x14ac:dyDescent="0.25">
      <c r="K274" s="25">
        <v>43982</v>
      </c>
      <c r="L274" s="26">
        <v>235.68113065687101</v>
      </c>
      <c r="M274" s="135">
        <v>208.815711577852</v>
      </c>
      <c r="N274" s="136">
        <f t="shared" si="24"/>
        <v>-3.7477352689084364E-2</v>
      </c>
      <c r="O274" s="136">
        <f t="shared" si="26"/>
        <v>-6.7165582156579084E-2</v>
      </c>
      <c r="P274" s="136">
        <f t="shared" si="22"/>
        <v>1.0310672328652348E-2</v>
      </c>
      <c r="Q274" s="139">
        <v>240.34689229134599</v>
      </c>
      <c r="R274" s="138">
        <f t="shared" si="25"/>
        <v>-7.0737895990877764E-3</v>
      </c>
      <c r="S274" s="138">
        <f t="shared" si="27"/>
        <v>7.452420950757821E-3</v>
      </c>
      <c r="T274" s="138">
        <f t="shared" si="23"/>
        <v>5.9571694217534832E-2</v>
      </c>
    </row>
    <row r="275" spans="11:20" x14ac:dyDescent="0.25">
      <c r="K275" s="25">
        <v>44012</v>
      </c>
      <c r="L275" s="26">
        <v>234.27010456218201</v>
      </c>
      <c r="M275" s="135">
        <v>207.39384080395601</v>
      </c>
      <c r="N275" s="136">
        <f t="shared" si="24"/>
        <v>-6.8092135555896105E-3</v>
      </c>
      <c r="O275" s="136">
        <f t="shared" si="26"/>
        <v>-7.7963079441178529E-2</v>
      </c>
      <c r="P275" s="136">
        <f t="shared" ref="P275:P309" si="28">M275/M263-1</f>
        <v>2.0579135954221783E-3</v>
      </c>
      <c r="Q275" s="139">
        <v>238.901793102136</v>
      </c>
      <c r="R275" s="138">
        <f t="shared" si="25"/>
        <v>-6.0125561659364335E-3</v>
      </c>
      <c r="S275" s="138">
        <f t="shared" si="27"/>
        <v>-9.309842973239113E-3</v>
      </c>
      <c r="T275" s="138">
        <f t="shared" ref="T275:T309" si="29">Q275/Q263-1</f>
        <v>4.4905181035588049E-2</v>
      </c>
    </row>
    <row r="276" spans="11:20" x14ac:dyDescent="0.25">
      <c r="K276" s="25">
        <v>44043</v>
      </c>
      <c r="L276" s="26">
        <v>234.068942505503</v>
      </c>
      <c r="M276" s="135">
        <v>210.78238376790301</v>
      </c>
      <c r="N276" s="136">
        <f t="shared" si="24"/>
        <v>1.6338686582067385E-2</v>
      </c>
      <c r="O276" s="136">
        <f t="shared" si="26"/>
        <v>-2.841210319968035E-2</v>
      </c>
      <c r="P276" s="136">
        <f t="shared" si="28"/>
        <v>1.7382277520284539E-2</v>
      </c>
      <c r="Q276" s="139">
        <v>238.02612647253801</v>
      </c>
      <c r="R276" s="138">
        <f t="shared" si="25"/>
        <v>-3.665383244836562E-3</v>
      </c>
      <c r="S276" s="138">
        <f t="shared" si="27"/>
        <v>-1.6661386874544437E-2</v>
      </c>
      <c r="T276" s="138">
        <f t="shared" si="29"/>
        <v>3.1364454128093744E-2</v>
      </c>
    </row>
    <row r="277" spans="11:20" x14ac:dyDescent="0.25">
      <c r="K277" s="25">
        <v>44074</v>
      </c>
      <c r="L277" s="26">
        <v>236.81177110498999</v>
      </c>
      <c r="M277" s="135">
        <v>217.28060002133199</v>
      </c>
      <c r="N277" s="136">
        <f t="shared" si="24"/>
        <v>3.0829029149723963E-2</v>
      </c>
      <c r="O277" s="136">
        <f t="shared" si="26"/>
        <v>4.0537603131094224E-2</v>
      </c>
      <c r="P277" s="136">
        <f t="shared" si="28"/>
        <v>5.5913920669846684E-2</v>
      </c>
      <c r="Q277" s="139">
        <v>239.96900601101899</v>
      </c>
      <c r="R277" s="138">
        <f t="shared" si="25"/>
        <v>8.162463370192885E-3</v>
      </c>
      <c r="S277" s="138">
        <f t="shared" si="27"/>
        <v>-1.5722536568890666E-3</v>
      </c>
      <c r="T277" s="138">
        <f t="shared" si="29"/>
        <v>2.7476724914685446E-2</v>
      </c>
    </row>
    <row r="278" spans="11:20" x14ac:dyDescent="0.25">
      <c r="K278" s="25">
        <v>44104</v>
      </c>
      <c r="L278" s="26">
        <v>240.85680118975901</v>
      </c>
      <c r="M278" s="135">
        <v>221.49200874404201</v>
      </c>
      <c r="N278" s="136">
        <f t="shared" si="24"/>
        <v>1.938235039067715E-2</v>
      </c>
      <c r="O278" s="136">
        <f t="shared" si="26"/>
        <v>6.7977756163996261E-2</v>
      </c>
      <c r="P278" s="136">
        <f t="shared" si="28"/>
        <v>7.8438852163897899E-2</v>
      </c>
      <c r="Q278" s="139">
        <v>243.997612721558</v>
      </c>
      <c r="R278" s="138">
        <f t="shared" si="25"/>
        <v>1.6788029327229115E-2</v>
      </c>
      <c r="S278" s="138">
        <f t="shared" si="27"/>
        <v>2.1330185735539464E-2</v>
      </c>
      <c r="T278" s="138">
        <f t="shared" si="29"/>
        <v>3.848750807510104E-2</v>
      </c>
    </row>
    <row r="279" spans="11:20" x14ac:dyDescent="0.25">
      <c r="K279" s="25">
        <v>44135</v>
      </c>
      <c r="L279" s="26">
        <v>246.13619629316401</v>
      </c>
      <c r="M279" s="135">
        <v>227.16571143287601</v>
      </c>
      <c r="N279" s="136">
        <f t="shared" si="24"/>
        <v>2.5615834724721731E-2</v>
      </c>
      <c r="O279" s="136">
        <f t="shared" si="26"/>
        <v>7.7726266171337377E-2</v>
      </c>
      <c r="P279" s="136">
        <f t="shared" si="28"/>
        <v>0.10815307248843786</v>
      </c>
      <c r="Q279" s="139">
        <v>249.07379910770601</v>
      </c>
      <c r="R279" s="138">
        <f t="shared" si="25"/>
        <v>2.0804246113427238E-2</v>
      </c>
      <c r="S279" s="138">
        <f t="shared" si="27"/>
        <v>4.6413697516699326E-2</v>
      </c>
      <c r="T279" s="138">
        <f t="shared" si="29"/>
        <v>6.4518110061374534E-2</v>
      </c>
    </row>
    <row r="280" spans="11:20" x14ac:dyDescent="0.25">
      <c r="K280" s="25">
        <v>44165</v>
      </c>
      <c r="L280" s="26">
        <v>249.67068472017601</v>
      </c>
      <c r="M280" s="135">
        <v>231.27798773504199</v>
      </c>
      <c r="N280" s="136">
        <f t="shared" si="24"/>
        <v>1.8102539666868145E-2</v>
      </c>
      <c r="O280" s="136">
        <f t="shared" si="26"/>
        <v>6.4420789119395749E-2</v>
      </c>
      <c r="P280" s="136">
        <f t="shared" si="28"/>
        <v>0.1107724121002569</v>
      </c>
      <c r="Q280" s="139">
        <v>252.47360512417799</v>
      </c>
      <c r="R280" s="138">
        <f t="shared" si="25"/>
        <v>1.3649793870939453E-2</v>
      </c>
      <c r="S280" s="138">
        <f t="shared" si="27"/>
        <v>5.2109225774702006E-2</v>
      </c>
      <c r="T280" s="138">
        <f t="shared" si="29"/>
        <v>9.0300983805758683E-2</v>
      </c>
    </row>
    <row r="281" spans="11:20" x14ac:dyDescent="0.25">
      <c r="K281" s="25">
        <v>44196</v>
      </c>
      <c r="L281" s="26">
        <v>251.88502835158801</v>
      </c>
      <c r="M281" s="135">
        <v>235.853811846599</v>
      </c>
      <c r="N281" s="136">
        <f t="shared" si="24"/>
        <v>1.9784952975287817E-2</v>
      </c>
      <c r="O281" s="136">
        <f t="shared" si="26"/>
        <v>6.4841179526045956E-2</v>
      </c>
      <c r="P281" s="136">
        <f t="shared" si="28"/>
        <v>0.10929599267747059</v>
      </c>
      <c r="Q281" s="139">
        <v>254.155461068389</v>
      </c>
      <c r="R281" s="138">
        <f t="shared" si="25"/>
        <v>6.6615119762074571E-3</v>
      </c>
      <c r="S281" s="138">
        <f t="shared" si="27"/>
        <v>4.163093332565837E-2</v>
      </c>
      <c r="T281" s="138">
        <f t="shared" si="29"/>
        <v>9.6708318274521199E-2</v>
      </c>
    </row>
    <row r="282" spans="11:20" x14ac:dyDescent="0.25">
      <c r="K282" s="25">
        <v>44227</v>
      </c>
      <c r="L282" s="28">
        <v>251.733726877202</v>
      </c>
      <c r="M282" s="135">
        <v>235.92876029033101</v>
      </c>
      <c r="N282" s="136">
        <f t="shared" si="24"/>
        <v>3.177749943712449E-4</v>
      </c>
      <c r="O282" s="136">
        <f t="shared" si="26"/>
        <v>3.8575579043954145E-2</v>
      </c>
      <c r="P282" s="136">
        <f t="shared" si="28"/>
        <v>7.5884163210033551E-2</v>
      </c>
      <c r="Q282" s="139">
        <v>254.13975265565</v>
      </c>
      <c r="R282" s="138">
        <f t="shared" si="25"/>
        <v>-6.1806315996393302E-5</v>
      </c>
      <c r="S282" s="138">
        <f t="shared" si="27"/>
        <v>2.0339166809566045E-2</v>
      </c>
      <c r="T282" s="138">
        <f t="shared" si="29"/>
        <v>8.5584735160065151E-2</v>
      </c>
    </row>
    <row r="283" spans="11:20" x14ac:dyDescent="0.25">
      <c r="K283" s="25">
        <v>44255</v>
      </c>
      <c r="L283" s="28">
        <v>252.060274235637</v>
      </c>
      <c r="M283" s="135">
        <v>235.79917716665599</v>
      </c>
      <c r="N283" s="136">
        <f t="shared" si="24"/>
        <v>-5.4924682991408513E-4</v>
      </c>
      <c r="O283" s="136">
        <f t="shared" si="26"/>
        <v>1.9548723490250941E-2</v>
      </c>
      <c r="P283" s="136">
        <f t="shared" si="28"/>
        <v>5.3376618541501664E-2</v>
      </c>
      <c r="Q283" s="139">
        <v>254.67412404425099</v>
      </c>
      <c r="R283" s="138">
        <f t="shared" si="25"/>
        <v>2.1026674615720609E-3</v>
      </c>
      <c r="S283" s="138">
        <f t="shared" si="27"/>
        <v>8.7158375188989279E-3</v>
      </c>
      <c r="T283" s="138">
        <f t="shared" si="29"/>
        <v>6.7507303197747559E-2</v>
      </c>
    </row>
    <row r="284" spans="11:20" x14ac:dyDescent="0.25">
      <c r="K284" s="25">
        <v>44286</v>
      </c>
      <c r="L284" s="28">
        <v>255.05867598150701</v>
      </c>
      <c r="M284" s="135">
        <v>238.59108465185901</v>
      </c>
      <c r="N284" s="136">
        <f t="shared" si="24"/>
        <v>1.1840191805375877E-2</v>
      </c>
      <c r="O284" s="136">
        <f t="shared" si="26"/>
        <v>1.1605802695443979E-2</v>
      </c>
      <c r="P284" s="136">
        <f t="shared" si="28"/>
        <v>6.0734437013198361E-2</v>
      </c>
      <c r="Q284" s="139">
        <v>257.63646615372102</v>
      </c>
      <c r="R284" s="138">
        <f t="shared" si="25"/>
        <v>1.1631892798638965E-2</v>
      </c>
      <c r="S284" s="138">
        <f t="shared" si="27"/>
        <v>1.3696361552488323E-2</v>
      </c>
      <c r="T284" s="138">
        <f t="shared" si="29"/>
        <v>6.8380056069857753E-2</v>
      </c>
    </row>
    <row r="285" spans="11:20" x14ac:dyDescent="0.25">
      <c r="K285" s="25">
        <v>44316</v>
      </c>
      <c r="L285" s="28">
        <v>258.558857832782</v>
      </c>
      <c r="M285" s="135">
        <v>243.28135373615601</v>
      </c>
      <c r="N285" s="136">
        <f t="shared" si="24"/>
        <v>1.9658190879767501E-2</v>
      </c>
      <c r="O285" s="136">
        <f t="shared" si="26"/>
        <v>3.1164464378047763E-2</v>
      </c>
      <c r="P285" s="136">
        <f t="shared" si="28"/>
        <v>0.12138981722266506</v>
      </c>
      <c r="Q285" s="139">
        <v>260.87569899425603</v>
      </c>
      <c r="R285" s="138">
        <f t="shared" si="25"/>
        <v>1.2572881816358628E-2</v>
      </c>
      <c r="S285" s="138">
        <f t="shared" si="27"/>
        <v>2.650489058960015E-2</v>
      </c>
      <c r="T285" s="138">
        <f t="shared" si="29"/>
        <v>7.773525473365317E-2</v>
      </c>
    </row>
    <row r="286" spans="11:20" x14ac:dyDescent="0.25">
      <c r="K286" s="25">
        <v>44347</v>
      </c>
      <c r="L286" s="28">
        <v>262.04933736843702</v>
      </c>
      <c r="M286" s="135">
        <v>247.23529321872201</v>
      </c>
      <c r="N286" s="136">
        <f t="shared" si="24"/>
        <v>1.6252538149118312E-2</v>
      </c>
      <c r="O286" s="136">
        <f t="shared" si="26"/>
        <v>4.8499389139018412E-2</v>
      </c>
      <c r="P286" s="136">
        <f t="shared" si="28"/>
        <v>0.18398798323442334</v>
      </c>
      <c r="Q286" s="139">
        <v>264.21305377630398</v>
      </c>
      <c r="R286" s="138">
        <f t="shared" si="25"/>
        <v>1.2792892534315481E-2</v>
      </c>
      <c r="S286" s="138">
        <f t="shared" si="27"/>
        <v>3.745543355788894E-2</v>
      </c>
      <c r="T286" s="138">
        <f t="shared" si="29"/>
        <v>9.9298814548547165E-2</v>
      </c>
    </row>
    <row r="287" spans="11:20" x14ac:dyDescent="0.25">
      <c r="K287" s="25">
        <v>44377</v>
      </c>
      <c r="L287" s="28">
        <v>265.27255126523602</v>
      </c>
      <c r="M287" s="135">
        <v>249.07679088942501</v>
      </c>
      <c r="N287" s="136">
        <f t="shared" si="24"/>
        <v>7.4483608174578109E-3</v>
      </c>
      <c r="O287" s="136">
        <f t="shared" si="26"/>
        <v>4.3948441128327298E-2</v>
      </c>
      <c r="P287" s="136">
        <f t="shared" si="28"/>
        <v>0.20098451296280695</v>
      </c>
      <c r="Q287" s="139">
        <v>267.66347993852003</v>
      </c>
      <c r="R287" s="138">
        <f t="shared" si="25"/>
        <v>1.3059256962895338E-2</v>
      </c>
      <c r="S287" s="138">
        <f t="shared" si="27"/>
        <v>3.8919233501736983E-2</v>
      </c>
      <c r="T287" s="138">
        <f t="shared" si="29"/>
        <v>0.12039125559885511</v>
      </c>
    </row>
    <row r="288" spans="11:20" x14ac:dyDescent="0.25">
      <c r="K288" s="25">
        <v>44408</v>
      </c>
      <c r="L288" s="28">
        <v>269.37512323317702</v>
      </c>
      <c r="M288" s="135">
        <v>252.913818483038</v>
      </c>
      <c r="N288" s="136">
        <f t="shared" si="24"/>
        <v>1.5404998514359391E-2</v>
      </c>
      <c r="O288" s="136">
        <f t="shared" si="26"/>
        <v>3.9593929411164908E-2</v>
      </c>
      <c r="P288" s="136">
        <f t="shared" si="28"/>
        <v>0.19988119482284072</v>
      </c>
      <c r="Q288" s="139">
        <v>271.77694634870102</v>
      </c>
      <c r="R288" s="138">
        <f t="shared" si="25"/>
        <v>1.5368052493099915E-2</v>
      </c>
      <c r="S288" s="138">
        <f t="shared" si="27"/>
        <v>4.1787132325747933E-2</v>
      </c>
      <c r="T288" s="138">
        <f t="shared" si="29"/>
        <v>0.14179460203103789</v>
      </c>
    </row>
    <row r="289" spans="11:20" x14ac:dyDescent="0.25">
      <c r="K289" s="25">
        <v>44439</v>
      </c>
      <c r="L289" s="28">
        <v>274.18701073442202</v>
      </c>
      <c r="M289" s="135">
        <v>257.59066506994401</v>
      </c>
      <c r="N289" s="136">
        <f t="shared" si="24"/>
        <v>1.8491858669318573E-2</v>
      </c>
      <c r="O289" s="136">
        <f t="shared" si="26"/>
        <v>4.1884682871959233E-2</v>
      </c>
      <c r="P289" s="136">
        <f t="shared" si="28"/>
        <v>0.1855207738042628</v>
      </c>
      <c r="Q289" s="139">
        <v>276.50691778943502</v>
      </c>
      <c r="R289" s="138">
        <f t="shared" si="25"/>
        <v>1.7403872934333542E-2</v>
      </c>
      <c r="S289" s="138">
        <f t="shared" si="27"/>
        <v>4.653011589480216E-2</v>
      </c>
      <c r="T289" s="138">
        <f t="shared" si="29"/>
        <v>0.15226096230418307</v>
      </c>
    </row>
    <row r="290" spans="11:20" x14ac:dyDescent="0.25">
      <c r="K290" s="25">
        <v>44469</v>
      </c>
      <c r="L290" s="28">
        <v>278.80461569499403</v>
      </c>
      <c r="M290" s="135">
        <v>267.152838991838</v>
      </c>
      <c r="N290" s="136">
        <f t="shared" si="24"/>
        <v>3.7121585595105033E-2</v>
      </c>
      <c r="O290" s="136">
        <f t="shared" si="26"/>
        <v>7.2572189636238127E-2</v>
      </c>
      <c r="P290" s="136">
        <f t="shared" si="28"/>
        <v>0.20615114065158902</v>
      </c>
      <c r="Q290" s="139">
        <v>280.03872071477798</v>
      </c>
      <c r="R290" s="138">
        <f t="shared" si="25"/>
        <v>1.2772927902051645E-2</v>
      </c>
      <c r="S290" s="138">
        <f t="shared" si="27"/>
        <v>4.6234326696718009E-2</v>
      </c>
      <c r="T290" s="138">
        <f t="shared" si="29"/>
        <v>0.14771090418146393</v>
      </c>
    </row>
    <row r="291" spans="11:20" x14ac:dyDescent="0.25">
      <c r="K291" s="25">
        <v>44500</v>
      </c>
      <c r="L291" s="28">
        <v>284.67376942898801</v>
      </c>
      <c r="M291" s="135">
        <v>275.65194414303801</v>
      </c>
      <c r="N291" s="136">
        <f t="shared" si="24"/>
        <v>3.1813643393322488E-2</v>
      </c>
      <c r="O291" s="136">
        <f t="shared" si="26"/>
        <v>8.9904639439560619E-2</v>
      </c>
      <c r="P291" s="136">
        <f t="shared" si="28"/>
        <v>0.21343992631779263</v>
      </c>
      <c r="Q291" s="139">
        <v>285.16050086824703</v>
      </c>
      <c r="R291" s="138">
        <f t="shared" si="25"/>
        <v>1.8289542747503162E-2</v>
      </c>
      <c r="S291" s="138">
        <f t="shared" si="27"/>
        <v>4.9244627623324488E-2</v>
      </c>
      <c r="T291" s="138">
        <f t="shared" si="29"/>
        <v>0.14488357221763093</v>
      </c>
    </row>
    <row r="292" spans="11:20" x14ac:dyDescent="0.25">
      <c r="K292" s="25">
        <v>44530</v>
      </c>
      <c r="L292" s="28">
        <v>289.98301339834302</v>
      </c>
      <c r="M292" s="135">
        <v>280.354276626196</v>
      </c>
      <c r="N292" s="136">
        <f t="shared" si="24"/>
        <v>1.7058949095305254E-2</v>
      </c>
      <c r="O292" s="136">
        <f t="shared" si="26"/>
        <v>8.83712596885875E-2</v>
      </c>
      <c r="P292" s="136">
        <f t="shared" si="28"/>
        <v>0.21219610811979672</v>
      </c>
      <c r="Q292" s="139">
        <v>290.44568540730597</v>
      </c>
      <c r="R292" s="138">
        <f t="shared" si="25"/>
        <v>1.853406949057379E-2</v>
      </c>
      <c r="S292" s="138">
        <f t="shared" si="27"/>
        <v>5.0410194903281136E-2</v>
      </c>
      <c r="T292" s="138">
        <f t="shared" si="29"/>
        <v>0.15040019832747098</v>
      </c>
    </row>
    <row r="293" spans="11:20" x14ac:dyDescent="0.25">
      <c r="K293" s="25">
        <v>44561</v>
      </c>
      <c r="L293" s="28">
        <v>292.91240816342201</v>
      </c>
      <c r="M293" s="135">
        <v>277.99954140212702</v>
      </c>
      <c r="N293" s="136">
        <f t="shared" si="24"/>
        <v>-8.3991414449104962E-3</v>
      </c>
      <c r="O293" s="136">
        <f t="shared" si="26"/>
        <v>4.0601112274238016E-2</v>
      </c>
      <c r="P293" s="136">
        <f t="shared" si="28"/>
        <v>0.1786942904401303</v>
      </c>
      <c r="Q293" s="139">
        <v>294.30507819220702</v>
      </c>
      <c r="R293" s="138">
        <f t="shared" si="25"/>
        <v>1.3287829631515535E-2</v>
      </c>
      <c r="S293" s="138">
        <f t="shared" si="27"/>
        <v>5.0944231715582822E-2</v>
      </c>
      <c r="T293" s="138">
        <f t="shared" si="29"/>
        <v>0.15797267135257198</v>
      </c>
    </row>
    <row r="294" spans="11:20" x14ac:dyDescent="0.25">
      <c r="K294" s="25">
        <v>44592</v>
      </c>
      <c r="L294" s="28">
        <v>291.39228233313497</v>
      </c>
      <c r="M294" s="135">
        <v>270.219268599207</v>
      </c>
      <c r="N294" s="136">
        <f t="shared" si="24"/>
        <v>-2.7986638983932166E-2</v>
      </c>
      <c r="O294" s="136">
        <f t="shared" si="26"/>
        <v>-1.9708460829907848E-2</v>
      </c>
      <c r="P294" s="136">
        <f t="shared" si="28"/>
        <v>0.14534263761094035</v>
      </c>
      <c r="Q294" s="139">
        <v>294.44283613342202</v>
      </c>
      <c r="R294" s="138">
        <f t="shared" si="25"/>
        <v>4.6807870955256625E-4</v>
      </c>
      <c r="S294" s="138">
        <f t="shared" si="27"/>
        <v>3.2551265820169428E-2</v>
      </c>
      <c r="T294" s="138">
        <f t="shared" si="29"/>
        <v>0.15858630165734522</v>
      </c>
    </row>
    <row r="295" spans="11:20" x14ac:dyDescent="0.25">
      <c r="K295" s="25">
        <v>44620</v>
      </c>
      <c r="L295" s="28">
        <v>289.80374637546299</v>
      </c>
      <c r="M295" s="135">
        <v>265.020940470298</v>
      </c>
      <c r="N295" s="136">
        <f t="shared" si="24"/>
        <v>-1.9237444301646867E-2</v>
      </c>
      <c r="O295" s="136">
        <f t="shared" si="26"/>
        <v>-5.4692713592317865E-2</v>
      </c>
      <c r="P295" s="136">
        <f t="shared" si="28"/>
        <v>0.12392648547280083</v>
      </c>
      <c r="Q295" s="139">
        <v>293.84659888026101</v>
      </c>
      <c r="R295" s="138">
        <f t="shared" si="25"/>
        <v>-2.0249677696041468E-3</v>
      </c>
      <c r="S295" s="138">
        <f t="shared" si="27"/>
        <v>1.1709292455784892E-2</v>
      </c>
      <c r="T295" s="138">
        <f t="shared" si="29"/>
        <v>0.15381411434325232</v>
      </c>
    </row>
    <row r="296" spans="11:20" x14ac:dyDescent="0.25">
      <c r="K296" s="25">
        <v>44651</v>
      </c>
      <c r="L296" s="28">
        <v>294.795559879547</v>
      </c>
      <c r="M296" s="135">
        <v>272.07139397144999</v>
      </c>
      <c r="N296" s="136">
        <f t="shared" si="24"/>
        <v>2.6603382693610733E-2</v>
      </c>
      <c r="O296" s="136">
        <f t="shared" si="26"/>
        <v>-2.1324306510642543E-2</v>
      </c>
      <c r="P296" s="136">
        <f t="shared" si="28"/>
        <v>0.14032506440231796</v>
      </c>
      <c r="Q296" s="139">
        <v>298.62736394798202</v>
      </c>
      <c r="R296" s="138">
        <f t="shared" si="25"/>
        <v>1.6269594699883205E-2</v>
      </c>
      <c r="S296" s="138">
        <f t="shared" si="27"/>
        <v>1.4686412420488848E-2</v>
      </c>
      <c r="T296" s="138">
        <f t="shared" si="29"/>
        <v>0.15910363313943088</v>
      </c>
    </row>
    <row r="297" spans="11:20" x14ac:dyDescent="0.25">
      <c r="K297" s="25">
        <v>44681</v>
      </c>
      <c r="L297" s="28">
        <v>303.96783134869702</v>
      </c>
      <c r="M297" s="135">
        <v>288.57645132251901</v>
      </c>
      <c r="N297" s="136">
        <f t="shared" si="24"/>
        <v>6.0664434838750392E-2</v>
      </c>
      <c r="O297" s="136">
        <f t="shared" si="26"/>
        <v>6.7934395716759965E-2</v>
      </c>
      <c r="P297" s="136">
        <f t="shared" si="28"/>
        <v>0.18618400831280524</v>
      </c>
      <c r="Q297" s="139">
        <v>306.13992001776001</v>
      </c>
      <c r="R297" s="138">
        <f t="shared" si="25"/>
        <v>2.5156958057891199E-2</v>
      </c>
      <c r="S297" s="138">
        <f t="shared" si="27"/>
        <v>3.9726162259344777E-2</v>
      </c>
      <c r="T297" s="138">
        <f t="shared" si="29"/>
        <v>0.17350876757785172</v>
      </c>
    </row>
    <row r="298" spans="11:20" x14ac:dyDescent="0.25">
      <c r="K298" s="25">
        <v>44712</v>
      </c>
      <c r="L298" s="28">
        <v>311.94868740476397</v>
      </c>
      <c r="M298" s="135">
        <v>299.98216446188701</v>
      </c>
      <c r="N298" s="136">
        <f t="shared" si="24"/>
        <v>3.9524060563835617E-2</v>
      </c>
      <c r="O298" s="136">
        <f t="shared" si="26"/>
        <v>0.13191872283581785</v>
      </c>
      <c r="P298" s="136">
        <f t="shared" si="28"/>
        <v>0.2133468509146117</v>
      </c>
      <c r="Q298" s="139">
        <v>313.09278788677301</v>
      </c>
      <c r="R298" s="138">
        <f t="shared" si="25"/>
        <v>2.2711405518789141E-2</v>
      </c>
      <c r="S298" s="138">
        <f t="shared" si="27"/>
        <v>6.549740265789028E-2</v>
      </c>
      <c r="T298" s="138">
        <f t="shared" si="29"/>
        <v>0.18500120797155262</v>
      </c>
    </row>
    <row r="299" spans="11:20" x14ac:dyDescent="0.25">
      <c r="K299" s="25">
        <v>44742</v>
      </c>
      <c r="L299" s="28">
        <v>315.47980715103103</v>
      </c>
      <c r="M299" s="135">
        <v>303.48481962225998</v>
      </c>
      <c r="N299" s="136">
        <f t="shared" si="24"/>
        <v>1.167621137295316E-2</v>
      </c>
      <c r="O299" s="136">
        <f t="shared" si="26"/>
        <v>0.11546022972965098</v>
      </c>
      <c r="P299" s="136">
        <f t="shared" si="28"/>
        <v>0.21843877359488229</v>
      </c>
      <c r="Q299" s="139">
        <v>316.44450045202598</v>
      </c>
      <c r="R299" s="138">
        <f t="shared" si="25"/>
        <v>1.0705173338151353E-2</v>
      </c>
      <c r="S299" s="138">
        <f t="shared" si="27"/>
        <v>5.9663442319865645E-2</v>
      </c>
      <c r="T299" s="138">
        <f t="shared" si="29"/>
        <v>0.18224757641464762</v>
      </c>
    </row>
    <row r="300" spans="11:20" x14ac:dyDescent="0.25">
      <c r="K300" s="25">
        <v>44773</v>
      </c>
      <c r="L300" s="28">
        <v>314.81122234499799</v>
      </c>
      <c r="M300" s="135">
        <v>298.613228913863</v>
      </c>
      <c r="N300" s="136">
        <f t="shared" si="24"/>
        <v>-1.6052172607712412E-2</v>
      </c>
      <c r="O300" s="136">
        <f t="shared" si="26"/>
        <v>3.4780307074074646E-2</v>
      </c>
      <c r="P300" s="136">
        <f t="shared" si="28"/>
        <v>0.18069163126367438</v>
      </c>
      <c r="Q300" s="139">
        <v>316.77610298407802</v>
      </c>
      <c r="R300" s="138">
        <f t="shared" si="25"/>
        <v>1.0479010745276796E-3</v>
      </c>
      <c r="S300" s="138">
        <f t="shared" si="27"/>
        <v>3.4742881508889711E-2</v>
      </c>
      <c r="T300" s="138">
        <f t="shared" si="29"/>
        <v>0.16557385473616004</v>
      </c>
    </row>
    <row r="301" spans="11:20" x14ac:dyDescent="0.25">
      <c r="K301" s="25">
        <v>44804</v>
      </c>
      <c r="L301" s="28">
        <v>314.638306299997</v>
      </c>
      <c r="M301" s="135">
        <v>297.29405071502401</v>
      </c>
      <c r="N301" s="136">
        <f t="shared" si="24"/>
        <v>-4.4176817069933039E-3</v>
      </c>
      <c r="O301" s="136">
        <f t="shared" si="26"/>
        <v>-8.9609118984956826E-3</v>
      </c>
      <c r="P301" s="136">
        <f t="shared" si="28"/>
        <v>0.15413363537183811</v>
      </c>
      <c r="Q301" s="139">
        <v>316.95663973024398</v>
      </c>
      <c r="R301" s="138">
        <f t="shared" si="25"/>
        <v>5.6991908311676553E-4</v>
      </c>
      <c r="S301" s="138">
        <f t="shared" si="27"/>
        <v>1.2340916153163795E-2</v>
      </c>
      <c r="T301" s="138">
        <f t="shared" si="29"/>
        <v>0.14628828191420573</v>
      </c>
    </row>
    <row r="302" spans="11:20" x14ac:dyDescent="0.25">
      <c r="K302" s="25">
        <v>44834</v>
      </c>
      <c r="L302" s="28">
        <v>314.47054631216798</v>
      </c>
      <c r="M302" s="135">
        <v>297.371032007792</v>
      </c>
      <c r="N302" s="136">
        <f t="shared" si="24"/>
        <v>2.5893990338121675E-4</v>
      </c>
      <c r="O302" s="136">
        <f t="shared" si="26"/>
        <v>-2.0145283121830171E-2</v>
      </c>
      <c r="P302" s="136">
        <f t="shared" si="28"/>
        <v>0.11311200408720801</v>
      </c>
      <c r="Q302" s="139">
        <v>316.78060426716502</v>
      </c>
      <c r="R302" s="138">
        <f t="shared" si="25"/>
        <v>-5.5539288663830622E-4</v>
      </c>
      <c r="S302" s="138">
        <f t="shared" si="27"/>
        <v>1.0621256323271044E-3</v>
      </c>
      <c r="T302" s="138">
        <f t="shared" si="29"/>
        <v>0.13120286886972665</v>
      </c>
    </row>
    <row r="303" spans="11:20" x14ac:dyDescent="0.25">
      <c r="K303" s="25">
        <v>44865</v>
      </c>
      <c r="L303" s="28">
        <v>314.66204378061099</v>
      </c>
      <c r="M303" s="135">
        <v>298.75971352449</v>
      </c>
      <c r="N303" s="136">
        <f t="shared" si="24"/>
        <v>4.6698614432008068E-3</v>
      </c>
      <c r="O303" s="136">
        <f t="shared" si="26"/>
        <v>4.9054963559314047E-4</v>
      </c>
      <c r="P303" s="136">
        <f t="shared" si="28"/>
        <v>8.3829517159005329E-2</v>
      </c>
      <c r="Q303" s="139">
        <v>316.82562694321899</v>
      </c>
      <c r="R303" s="138">
        <f t="shared" si="25"/>
        <v>1.4212573449090549E-4</v>
      </c>
      <c r="S303" s="138">
        <f t="shared" si="27"/>
        <v>1.563374215240998E-4</v>
      </c>
      <c r="T303" s="138">
        <f t="shared" si="29"/>
        <v>0.11104317034988731</v>
      </c>
    </row>
    <row r="304" spans="11:20" x14ac:dyDescent="0.25">
      <c r="K304" s="25">
        <v>44895</v>
      </c>
      <c r="L304" s="28">
        <v>311.48332519265301</v>
      </c>
      <c r="M304" s="135">
        <v>288.24196230321002</v>
      </c>
      <c r="N304" s="136">
        <f t="shared" si="24"/>
        <v>-3.5204717186267498E-2</v>
      </c>
      <c r="O304" s="136">
        <f t="shared" si="26"/>
        <v>-3.0448266253706557E-2</v>
      </c>
      <c r="P304" s="136">
        <f t="shared" si="28"/>
        <v>2.8134707884377663E-2</v>
      </c>
      <c r="Q304" s="139">
        <v>315.168478802408</v>
      </c>
      <c r="R304" s="138">
        <f t="shared" si="25"/>
        <v>-5.2304737997346251E-3</v>
      </c>
      <c r="S304" s="138">
        <f t="shared" si="27"/>
        <v>-5.641657891621521E-3</v>
      </c>
      <c r="T304" s="138">
        <f t="shared" si="29"/>
        <v>8.5120195056201498E-2</v>
      </c>
    </row>
    <row r="305" spans="11:20" x14ac:dyDescent="0.25">
      <c r="K305" s="25">
        <v>44926</v>
      </c>
      <c r="L305" s="28">
        <v>307.41794385078902</v>
      </c>
      <c r="M305" s="135">
        <v>277.32803922573902</v>
      </c>
      <c r="N305" s="136">
        <f t="shared" si="24"/>
        <v>-3.7863755125252418E-2</v>
      </c>
      <c r="O305" s="136">
        <f t="shared" si="26"/>
        <v>-6.740062287414661E-2</v>
      </c>
      <c r="P305" s="136">
        <f t="shared" si="28"/>
        <v>-2.4154794392867718E-3</v>
      </c>
      <c r="Q305" s="139">
        <v>312.89143842721802</v>
      </c>
      <c r="R305" s="138">
        <f t="shared" si="25"/>
        <v>-7.2248353764385875E-3</v>
      </c>
      <c r="S305" s="138">
        <f t="shared" si="27"/>
        <v>-1.2277158978669545E-2</v>
      </c>
      <c r="T305" s="138">
        <f t="shared" si="29"/>
        <v>6.3153379306871704E-2</v>
      </c>
    </row>
    <row r="306" spans="11:20" x14ac:dyDescent="0.25">
      <c r="K306" s="25">
        <v>44957</v>
      </c>
      <c r="L306" s="28">
        <v>305.14787575931598</v>
      </c>
      <c r="M306" s="135">
        <v>265.029082890111</v>
      </c>
      <c r="N306" s="136">
        <f t="shared" si="24"/>
        <v>-4.4348044900057615E-2</v>
      </c>
      <c r="O306" s="136">
        <f t="shared" si="26"/>
        <v>-0.11290220571059029</v>
      </c>
      <c r="P306" s="136">
        <f t="shared" si="28"/>
        <v>-1.9207311662123416E-2</v>
      </c>
      <c r="Q306" s="139">
        <v>312.604905577056</v>
      </c>
      <c r="R306" s="138">
        <f t="shared" si="25"/>
        <v>-9.1575803928134469E-4</v>
      </c>
      <c r="S306" s="138">
        <f t="shared" si="27"/>
        <v>-1.3321906459667243E-2</v>
      </c>
      <c r="T306" s="138">
        <f t="shared" si="29"/>
        <v>6.1682836920522455E-2</v>
      </c>
    </row>
    <row r="307" spans="11:20" x14ac:dyDescent="0.25">
      <c r="K307" s="25">
        <v>44985</v>
      </c>
      <c r="L307" s="28">
        <v>305.36997513537199</v>
      </c>
      <c r="M307" s="135">
        <v>264.24789629154702</v>
      </c>
      <c r="N307" s="136">
        <f t="shared" si="24"/>
        <v>-2.9475504727451973E-3</v>
      </c>
      <c r="O307" s="136">
        <f t="shared" si="26"/>
        <v>-8.3242793033801776E-2</v>
      </c>
      <c r="P307" s="136">
        <f t="shared" si="28"/>
        <v>-2.9169173476599752E-3</v>
      </c>
      <c r="Q307" s="139">
        <v>313.060603129041</v>
      </c>
      <c r="R307" s="138">
        <f t="shared" si="25"/>
        <v>1.4577428052313657E-3</v>
      </c>
      <c r="S307" s="138">
        <f t="shared" si="27"/>
        <v>-6.6880916561726789E-3</v>
      </c>
      <c r="T307" s="138">
        <f t="shared" si="29"/>
        <v>6.5387873543533814E-2</v>
      </c>
    </row>
    <row r="308" spans="11:20" x14ac:dyDescent="0.25">
      <c r="K308" s="25">
        <v>45016</v>
      </c>
      <c r="L308" s="28">
        <v>310.26553744919801</v>
      </c>
      <c r="M308" s="135">
        <v>263.03580782016098</v>
      </c>
      <c r="N308" s="136">
        <f t="shared" si="24"/>
        <v>-4.5869370708205848E-3</v>
      </c>
      <c r="O308" s="136">
        <f t="shared" si="26"/>
        <v>-5.1535472018912842E-2</v>
      </c>
      <c r="P308" s="136">
        <f t="shared" si="28"/>
        <v>-3.3210349751937374E-2</v>
      </c>
      <c r="Q308" s="139">
        <v>318.14738588616899</v>
      </c>
      <c r="R308" s="138">
        <f t="shared" si="25"/>
        <v>1.6248556050443952E-2</v>
      </c>
      <c r="S308" s="138">
        <f t="shared" si="27"/>
        <v>1.6797990655706529E-2</v>
      </c>
      <c r="T308" s="138">
        <f t="shared" si="29"/>
        <v>6.5365818055398206E-2</v>
      </c>
    </row>
    <row r="309" spans="11:20" x14ac:dyDescent="0.25">
      <c r="K309" s="25">
        <v>45046</v>
      </c>
      <c r="L309" s="28">
        <v>312.65837313179702</v>
      </c>
      <c r="M309" s="135">
        <v>261.86272349963701</v>
      </c>
      <c r="N309" s="136">
        <f t="shared" si="24"/>
        <v>-4.4597894493741963E-3</v>
      </c>
      <c r="O309" s="136">
        <f t="shared" si="26"/>
        <v>-1.1947214833727737E-2</v>
      </c>
      <c r="P309" s="136">
        <f t="shared" si="28"/>
        <v>-9.257071289239116E-2</v>
      </c>
      <c r="Q309" s="139">
        <v>320.68877634606002</v>
      </c>
      <c r="R309" s="138">
        <f t="shared" si="25"/>
        <v>7.9880915972709854E-3</v>
      </c>
      <c r="S309" s="138">
        <f t="shared" si="27"/>
        <v>2.5859705413392442E-2</v>
      </c>
      <c r="T309" s="138">
        <f t="shared" si="29"/>
        <v>4.7523551738878123E-2</v>
      </c>
    </row>
    <row r="310" spans="11:20" x14ac:dyDescent="0.25">
      <c r="K310" s="25">
        <v>45077</v>
      </c>
      <c r="L310" s="28">
        <v>314.4867797151</v>
      </c>
      <c r="M310" s="135">
        <v>259.14126129873102</v>
      </c>
      <c r="N310" s="136">
        <f t="shared" ref="N310" si="30">M310/M309-1</f>
        <v>-1.0392705630397847E-2</v>
      </c>
      <c r="O310" s="136">
        <f t="shared" ref="O310" si="31">M310/M307-1</f>
        <v>-1.9325168012621741E-2</v>
      </c>
      <c r="P310" s="136">
        <f t="shared" ref="P310" si="32">M310/M298-1</f>
        <v>-0.13614443790822395</v>
      </c>
      <c r="Q310" s="139">
        <v>322.92129527904899</v>
      </c>
      <c r="R310" s="138">
        <f t="shared" ref="R310" si="33">Q310/Q309-1</f>
        <v>6.9616372559913042E-3</v>
      </c>
      <c r="S310" s="138">
        <f t="shared" ref="S310" si="34">Q310/Q307-1</f>
        <v>3.1497710192372796E-2</v>
      </c>
      <c r="T310" s="138">
        <f t="shared" ref="T310" si="35">Q310/Q298-1</f>
        <v>3.139167611816851E-2</v>
      </c>
    </row>
    <row r="311" spans="11:20" x14ac:dyDescent="0.25">
      <c r="K311" s="25">
        <v>45107</v>
      </c>
      <c r="L311" s="28" t="s">
        <v>76</v>
      </c>
      <c r="M311" s="27" t="s">
        <v>76</v>
      </c>
      <c r="N311" s="27"/>
      <c r="O311" s="27"/>
      <c r="P311" s="27"/>
      <c r="Q311" s="27" t="s">
        <v>76</v>
      </c>
    </row>
    <row r="312" spans="11:20" x14ac:dyDescent="0.25">
      <c r="K312" s="68"/>
      <c r="L312" s="143" t="s">
        <v>113</v>
      </c>
      <c r="M312" s="144" t="s">
        <v>114</v>
      </c>
      <c r="N312" s="144"/>
      <c r="O312" s="144"/>
      <c r="P312" s="144"/>
      <c r="Q312" s="144" t="s">
        <v>115</v>
      </c>
    </row>
    <row r="313" spans="11:20" x14ac:dyDescent="0.25">
      <c r="K313" s="68" t="s">
        <v>100</v>
      </c>
      <c r="L313" s="145">
        <f>MIN($L$138:$L$173)</f>
        <v>119.494241432626</v>
      </c>
      <c r="M313" s="145">
        <f>MIN($M$138:$M$173)</f>
        <v>100.635859797393</v>
      </c>
      <c r="N313" s="145"/>
      <c r="O313" s="145"/>
      <c r="P313" s="145"/>
      <c r="Q313" s="145">
        <f>MIN($Q$138:$Q$173)</f>
        <v>122.839715300093</v>
      </c>
    </row>
    <row r="314" spans="11:20" x14ac:dyDescent="0.25">
      <c r="K314" s="68" t="s">
        <v>101</v>
      </c>
      <c r="L314" s="146">
        <f>L310/$L$164-1</f>
        <v>1.6318153573318086</v>
      </c>
      <c r="M314" s="146">
        <f>M310/$M$148-1</f>
        <v>1.5734459910400371</v>
      </c>
      <c r="N314" s="146"/>
      <c r="O314" s="146"/>
      <c r="P314" s="146"/>
      <c r="Q314" s="146">
        <f>Q310/$Q$164-1</f>
        <v>1.6288020489966448</v>
      </c>
    </row>
    <row r="315" spans="11:20" x14ac:dyDescent="0.25">
      <c r="K315" s="68" t="s">
        <v>102</v>
      </c>
      <c r="L315" s="146">
        <f>L310/L298-1</f>
        <v>8.1362493666876645E-3</v>
      </c>
      <c r="M315" s="146">
        <f>M310/M298-1</f>
        <v>-0.13614443790822395</v>
      </c>
      <c r="N315" s="146"/>
      <c r="O315" s="146"/>
      <c r="P315" s="146"/>
      <c r="Q315" s="146">
        <f>Q310/Q298-1</f>
        <v>3.139167611816851E-2</v>
      </c>
    </row>
    <row r="316" spans="11:20" x14ac:dyDescent="0.25">
      <c r="K316" s="68" t="s">
        <v>103</v>
      </c>
      <c r="L316" s="146">
        <f>L310/L307-1</f>
        <v>2.9854947513050289E-2</v>
      </c>
      <c r="M316" s="146">
        <f>M310/M307-1</f>
        <v>-1.9325168012621741E-2</v>
      </c>
      <c r="N316" s="146"/>
      <c r="O316" s="146"/>
      <c r="P316" s="146"/>
      <c r="Q316" s="146">
        <f>Q310/Q307-1</f>
        <v>3.1497710192372796E-2</v>
      </c>
    </row>
    <row r="317" spans="11:20" x14ac:dyDescent="0.25">
      <c r="K317" s="68" t="s">
        <v>104</v>
      </c>
      <c r="L317" s="146">
        <f>L310/L309-1</f>
        <v>5.8479373668725021E-3</v>
      </c>
      <c r="M317" s="146">
        <f>M310/M309-1</f>
        <v>-1.0392705630397847E-2</v>
      </c>
      <c r="N317" s="146"/>
      <c r="O317" s="146"/>
      <c r="P317" s="146"/>
      <c r="Q317" s="146">
        <f>Q310/Q309-1</f>
        <v>6.9616372559913042E-3</v>
      </c>
    </row>
    <row r="318" spans="11:20" x14ac:dyDescent="0.25">
      <c r="K318" s="25">
        <v>45322</v>
      </c>
      <c r="L318" s="28" t="s">
        <v>76</v>
      </c>
      <c r="M318" s="27" t="s">
        <v>76</v>
      </c>
      <c r="N318" s="27"/>
      <c r="O318" s="27"/>
      <c r="P318" s="27"/>
      <c r="Q318" s="27" t="s">
        <v>76</v>
      </c>
    </row>
    <row r="319" spans="11:20" x14ac:dyDescent="0.25">
      <c r="K319" s="25">
        <v>45351</v>
      </c>
      <c r="L319" s="28" t="s">
        <v>76</v>
      </c>
      <c r="M319" s="27" t="s">
        <v>76</v>
      </c>
      <c r="N319" s="27"/>
      <c r="O319" s="27"/>
      <c r="P319" s="27"/>
      <c r="Q319" s="27" t="s">
        <v>76</v>
      </c>
    </row>
    <row r="320" spans="11:20" x14ac:dyDescent="0.25">
      <c r="K320" s="25">
        <v>45382</v>
      </c>
      <c r="L320" s="28" t="s">
        <v>76</v>
      </c>
      <c r="M320" s="27" t="s">
        <v>76</v>
      </c>
      <c r="N320" s="27"/>
      <c r="O320" s="27"/>
      <c r="P320" s="27"/>
      <c r="Q320" s="27" t="s">
        <v>76</v>
      </c>
    </row>
    <row r="321" spans="11:17" x14ac:dyDescent="0.25">
      <c r="K321" s="25">
        <v>45412</v>
      </c>
      <c r="L321" s="28" t="s">
        <v>76</v>
      </c>
      <c r="M321" s="27" t="s">
        <v>76</v>
      </c>
      <c r="N321" s="27"/>
      <c r="O321" s="27"/>
      <c r="P321" s="27"/>
      <c r="Q321" s="27" t="s">
        <v>76</v>
      </c>
    </row>
    <row r="322" spans="11:17" x14ac:dyDescent="0.25">
      <c r="K322" s="25">
        <v>45443</v>
      </c>
      <c r="L322" s="28" t="s">
        <v>76</v>
      </c>
      <c r="M322" s="27" t="s">
        <v>76</v>
      </c>
      <c r="N322" s="27"/>
      <c r="O322" s="27"/>
      <c r="P322" s="27"/>
      <c r="Q322" s="27" t="s">
        <v>76</v>
      </c>
    </row>
    <row r="323" spans="11:17" x14ac:dyDescent="0.25">
      <c r="K323" s="25">
        <v>45473</v>
      </c>
      <c r="L323" s="28" t="s">
        <v>76</v>
      </c>
      <c r="M323" s="27" t="s">
        <v>76</v>
      </c>
      <c r="N323" s="27"/>
      <c r="O323" s="27"/>
      <c r="P323" s="27"/>
      <c r="Q323" s="27" t="s">
        <v>76</v>
      </c>
    </row>
    <row r="324" spans="11:17" x14ac:dyDescent="0.25">
      <c r="K324" s="25">
        <v>45504</v>
      </c>
      <c r="L324" s="28" t="s">
        <v>76</v>
      </c>
      <c r="M324" s="27" t="s">
        <v>76</v>
      </c>
      <c r="N324" s="27"/>
      <c r="O324" s="27"/>
      <c r="P324" s="27"/>
      <c r="Q324" s="27" t="s">
        <v>76</v>
      </c>
    </row>
    <row r="325" spans="11:17" x14ac:dyDescent="0.25">
      <c r="K325" s="25">
        <v>45535</v>
      </c>
      <c r="L325" s="28" t="s">
        <v>76</v>
      </c>
      <c r="M325" s="27" t="s">
        <v>76</v>
      </c>
      <c r="N325" s="27"/>
      <c r="O325" s="27"/>
      <c r="P325" s="27"/>
      <c r="Q325" s="27" t="s">
        <v>76</v>
      </c>
    </row>
    <row r="326" spans="11:17" x14ac:dyDescent="0.25">
      <c r="K326" s="25">
        <v>45565</v>
      </c>
      <c r="L326" s="28" t="s">
        <v>76</v>
      </c>
      <c r="M326" s="27" t="s">
        <v>76</v>
      </c>
      <c r="N326" s="27"/>
      <c r="O326" s="27"/>
      <c r="P326" s="27"/>
      <c r="Q326" s="27" t="s">
        <v>76</v>
      </c>
    </row>
    <row r="327" spans="11:17" x14ac:dyDescent="0.25">
      <c r="K327" s="25">
        <v>45596</v>
      </c>
      <c r="L327" s="28" t="s">
        <v>76</v>
      </c>
      <c r="M327" s="27" t="s">
        <v>76</v>
      </c>
      <c r="N327" s="27"/>
      <c r="O327" s="27"/>
      <c r="P327" s="27"/>
      <c r="Q327" s="27" t="s">
        <v>76</v>
      </c>
    </row>
    <row r="328" spans="11:17" x14ac:dyDescent="0.25">
      <c r="L328" s="30"/>
    </row>
    <row r="329" spans="11:17" x14ac:dyDescent="0.25">
      <c r="L329" s="30"/>
    </row>
    <row r="330" spans="11:17" x14ac:dyDescent="0.25">
      <c r="L330" s="30"/>
    </row>
    <row r="331" spans="11:17" x14ac:dyDescent="0.25">
      <c r="L331" s="30"/>
    </row>
    <row r="332" spans="11:17" x14ac:dyDescent="0.25">
      <c r="L332" s="30"/>
    </row>
    <row r="333" spans="11:17" x14ac:dyDescent="0.25">
      <c r="L333" s="30"/>
    </row>
    <row r="334" spans="11:17" x14ac:dyDescent="0.25">
      <c r="L334" s="30"/>
    </row>
    <row r="335" spans="11:17" x14ac:dyDescent="0.25">
      <c r="L335" s="30"/>
    </row>
    <row r="336" spans="11:17" x14ac:dyDescent="0.25">
      <c r="L336" s="30"/>
    </row>
    <row r="337" spans="12:12" x14ac:dyDescent="0.25">
      <c r="L337" s="30"/>
    </row>
    <row r="338" spans="12:12" x14ac:dyDescent="0.25">
      <c r="L338" s="30"/>
    </row>
    <row r="339" spans="12:12" x14ac:dyDescent="0.25">
      <c r="L339" s="30"/>
    </row>
    <row r="340" spans="12:12" x14ac:dyDescent="0.25">
      <c r="L340" s="30"/>
    </row>
    <row r="341" spans="12:12" x14ac:dyDescent="0.25">
      <c r="L341" s="30"/>
    </row>
    <row r="342" spans="12:12" x14ac:dyDescent="0.25">
      <c r="L342" s="30"/>
    </row>
    <row r="343" spans="12:12" x14ac:dyDescent="0.25">
      <c r="L343" s="30"/>
    </row>
    <row r="344" spans="12:12" x14ac:dyDescent="0.25">
      <c r="L344" s="30"/>
    </row>
    <row r="345" spans="12:12" x14ac:dyDescent="0.25">
      <c r="L345" s="30"/>
    </row>
    <row r="346" spans="12:12" x14ac:dyDescent="0.25">
      <c r="L346" s="30"/>
    </row>
    <row r="347" spans="12:12" x14ac:dyDescent="0.25">
      <c r="L347" s="30"/>
    </row>
    <row r="348" spans="12:12" x14ac:dyDescent="0.25">
      <c r="L348" s="30"/>
    </row>
    <row r="349" spans="12:12" x14ac:dyDescent="0.25">
      <c r="L349" s="30"/>
    </row>
    <row r="350" spans="12:12" x14ac:dyDescent="0.25">
      <c r="L350" s="30"/>
    </row>
    <row r="351" spans="12:12" x14ac:dyDescent="0.25">
      <c r="L351" s="30"/>
    </row>
    <row r="352" spans="12:12" x14ac:dyDescent="0.25">
      <c r="L352" s="30"/>
    </row>
    <row r="353" spans="12:12" x14ac:dyDescent="0.25">
      <c r="L353" s="30"/>
    </row>
    <row r="354" spans="12:12" x14ac:dyDescent="0.25">
      <c r="L354" s="30"/>
    </row>
    <row r="355" spans="12:12" x14ac:dyDescent="0.25">
      <c r="L355" s="30"/>
    </row>
    <row r="356" spans="12:12" x14ac:dyDescent="0.25">
      <c r="L356" s="30"/>
    </row>
    <row r="357" spans="12:12" x14ac:dyDescent="0.25">
      <c r="L357" s="30"/>
    </row>
    <row r="358" spans="12:12" x14ac:dyDescent="0.25">
      <c r="L358" s="30"/>
    </row>
    <row r="359" spans="12:12" x14ac:dyDescent="0.25">
      <c r="L359" s="30"/>
    </row>
    <row r="360" spans="12:12" x14ac:dyDescent="0.25">
      <c r="L360" s="30"/>
    </row>
    <row r="361" spans="12:12" x14ac:dyDescent="0.25">
      <c r="L361" s="30"/>
    </row>
    <row r="362" spans="12:12" x14ac:dyDescent="0.25">
      <c r="L362" s="30"/>
    </row>
    <row r="363" spans="12:12" x14ac:dyDescent="0.25">
      <c r="L363" s="30"/>
    </row>
    <row r="364" spans="12:12" x14ac:dyDescent="0.25">
      <c r="L364" s="30"/>
    </row>
    <row r="365" spans="12:12" x14ac:dyDescent="0.25">
      <c r="L365" s="30"/>
    </row>
    <row r="366" spans="12:12" x14ac:dyDescent="0.25">
      <c r="L366" s="30"/>
    </row>
    <row r="367" spans="12:12" x14ac:dyDescent="0.25">
      <c r="L367" s="30"/>
    </row>
    <row r="368" spans="12:12" x14ac:dyDescent="0.25">
      <c r="L368" s="30"/>
    </row>
    <row r="369" spans="12:12" x14ac:dyDescent="0.25">
      <c r="L369" s="30"/>
    </row>
    <row r="370" spans="12:12" x14ac:dyDescent="0.25">
      <c r="L370" s="30"/>
    </row>
    <row r="371" spans="12:12" x14ac:dyDescent="0.25">
      <c r="L371" s="30"/>
    </row>
    <row r="372" spans="12:12" x14ac:dyDescent="0.25">
      <c r="L372" s="30"/>
    </row>
    <row r="373" spans="12:12" x14ac:dyDescent="0.25">
      <c r="L373" s="30"/>
    </row>
    <row r="374" spans="12:12" x14ac:dyDescent="0.25">
      <c r="L374" s="30"/>
    </row>
    <row r="375" spans="12:12" x14ac:dyDescent="0.25">
      <c r="L375" s="30"/>
    </row>
    <row r="376" spans="12:12" x14ac:dyDescent="0.25">
      <c r="L376" s="30"/>
    </row>
    <row r="377" spans="12:12" x14ac:dyDescent="0.25">
      <c r="L377" s="30"/>
    </row>
    <row r="378" spans="12:12" x14ac:dyDescent="0.25">
      <c r="L378" s="30"/>
    </row>
    <row r="379" spans="12:12" x14ac:dyDescent="0.25">
      <c r="L379" s="30"/>
    </row>
    <row r="380" spans="12:12" x14ac:dyDescent="0.25">
      <c r="L380" s="30"/>
    </row>
    <row r="381" spans="12:12" x14ac:dyDescent="0.25">
      <c r="L381" s="30"/>
    </row>
    <row r="382" spans="12:12" x14ac:dyDescent="0.25">
      <c r="L382" s="30"/>
    </row>
    <row r="383" spans="12:12" x14ac:dyDescent="0.25">
      <c r="L383" s="30"/>
    </row>
    <row r="384" spans="12:12" x14ac:dyDescent="0.25">
      <c r="L384" s="30"/>
    </row>
    <row r="385" spans="12:12" x14ac:dyDescent="0.25">
      <c r="L385" s="30"/>
    </row>
    <row r="386" spans="12:12" x14ac:dyDescent="0.25">
      <c r="L386" s="30"/>
    </row>
    <row r="387" spans="12:12" x14ac:dyDescent="0.25">
      <c r="L387" s="30"/>
    </row>
    <row r="388" spans="12:12" x14ac:dyDescent="0.25">
      <c r="L388" s="30"/>
    </row>
    <row r="389" spans="12:12" x14ac:dyDescent="0.25">
      <c r="L389" s="30"/>
    </row>
    <row r="390" spans="12:12" x14ac:dyDescent="0.25">
      <c r="L390" s="30"/>
    </row>
    <row r="391" spans="12:12" x14ac:dyDescent="0.25">
      <c r="L391" s="30"/>
    </row>
    <row r="392" spans="12:12" x14ac:dyDescent="0.25">
      <c r="L392" s="30"/>
    </row>
    <row r="393" spans="12:12" x14ac:dyDescent="0.25">
      <c r="L393" s="30"/>
    </row>
    <row r="394" spans="12:12" x14ac:dyDescent="0.25">
      <c r="L394" s="30"/>
    </row>
    <row r="395" spans="12:12" x14ac:dyDescent="0.25">
      <c r="L395" s="30"/>
    </row>
    <row r="396" spans="12:12" x14ac:dyDescent="0.25">
      <c r="L396" s="30"/>
    </row>
    <row r="397" spans="12:12" x14ac:dyDescent="0.25">
      <c r="L397" s="30"/>
    </row>
    <row r="398" spans="12:12" x14ac:dyDescent="0.25">
      <c r="L398" s="30"/>
    </row>
    <row r="399" spans="12:12" x14ac:dyDescent="0.25">
      <c r="L399" s="30"/>
    </row>
    <row r="400" spans="12:12" x14ac:dyDescent="0.25">
      <c r="L400" s="30"/>
    </row>
    <row r="401" spans="12:12" x14ac:dyDescent="0.25">
      <c r="L401" s="30"/>
    </row>
    <row r="402" spans="12:12" x14ac:dyDescent="0.25">
      <c r="L402" s="30"/>
    </row>
    <row r="403" spans="12:12" x14ac:dyDescent="0.25">
      <c r="L403" s="30"/>
    </row>
    <row r="404" spans="12:12" x14ac:dyDescent="0.25">
      <c r="L404" s="30"/>
    </row>
    <row r="405" spans="12:12" x14ac:dyDescent="0.25">
      <c r="L405" s="30"/>
    </row>
    <row r="406" spans="12:12" x14ac:dyDescent="0.25">
      <c r="L406" s="30"/>
    </row>
    <row r="407" spans="12:12" x14ac:dyDescent="0.25">
      <c r="L407" s="30"/>
    </row>
    <row r="408" spans="12:12" x14ac:dyDescent="0.25">
      <c r="L408" s="30"/>
    </row>
    <row r="409" spans="12:12" x14ac:dyDescent="0.25">
      <c r="L409" s="30"/>
    </row>
    <row r="410" spans="12:12" x14ac:dyDescent="0.25">
      <c r="L410" s="30"/>
    </row>
    <row r="411" spans="12:12" x14ac:dyDescent="0.25">
      <c r="L411" s="30"/>
    </row>
    <row r="412" spans="12:12" x14ac:dyDescent="0.25">
      <c r="L412" s="30"/>
    </row>
    <row r="413" spans="12:12" x14ac:dyDescent="0.25">
      <c r="L413" s="30"/>
    </row>
    <row r="414" spans="12:12" x14ac:dyDescent="0.25">
      <c r="L414" s="30"/>
    </row>
    <row r="415" spans="12:12" x14ac:dyDescent="0.25">
      <c r="L415" s="30"/>
    </row>
    <row r="416" spans="12:12" x14ac:dyDescent="0.25">
      <c r="L416" s="30"/>
    </row>
    <row r="417" spans="12:12" x14ac:dyDescent="0.25">
      <c r="L417" s="30"/>
    </row>
    <row r="418" spans="12:12" x14ac:dyDescent="0.25">
      <c r="L418" s="30"/>
    </row>
    <row r="419" spans="12:12" x14ac:dyDescent="0.25">
      <c r="L419" s="30"/>
    </row>
    <row r="420" spans="12:12" x14ac:dyDescent="0.25">
      <c r="L420" s="30"/>
    </row>
    <row r="421" spans="12:12" x14ac:dyDescent="0.25">
      <c r="L421" s="30"/>
    </row>
    <row r="422" spans="12:12" x14ac:dyDescent="0.25">
      <c r="L422" s="30"/>
    </row>
    <row r="423" spans="12:12" x14ac:dyDescent="0.25">
      <c r="L423" s="30"/>
    </row>
    <row r="424" spans="12:12" x14ac:dyDescent="0.25">
      <c r="L424" s="30"/>
    </row>
    <row r="425" spans="12:12" x14ac:dyDescent="0.25">
      <c r="L425" s="30"/>
    </row>
    <row r="426" spans="12:12" x14ac:dyDescent="0.25">
      <c r="L426" s="30"/>
    </row>
    <row r="427" spans="12:12" x14ac:dyDescent="0.25">
      <c r="L427" s="30"/>
    </row>
    <row r="428" spans="12:12" x14ac:dyDescent="0.25">
      <c r="L428" s="30"/>
    </row>
    <row r="429" spans="12:12" x14ac:dyDescent="0.25">
      <c r="L429" s="30"/>
    </row>
    <row r="430" spans="12:12" x14ac:dyDescent="0.25">
      <c r="L430" s="30"/>
    </row>
    <row r="431" spans="12:12" x14ac:dyDescent="0.25">
      <c r="L431" s="30"/>
    </row>
    <row r="432" spans="12:12" x14ac:dyDescent="0.25">
      <c r="L432" s="30"/>
    </row>
    <row r="433" spans="12:12" x14ac:dyDescent="0.25">
      <c r="L433" s="30"/>
    </row>
    <row r="434" spans="12:12" x14ac:dyDescent="0.25">
      <c r="L434" s="30"/>
    </row>
    <row r="435" spans="12:12" x14ac:dyDescent="0.25">
      <c r="L435" s="30"/>
    </row>
    <row r="436" spans="12:12" x14ac:dyDescent="0.25">
      <c r="L436" s="30"/>
    </row>
    <row r="437" spans="12:12" x14ac:dyDescent="0.25">
      <c r="L437" s="30"/>
    </row>
    <row r="438" spans="12:12" x14ac:dyDescent="0.25">
      <c r="L438" s="30"/>
    </row>
    <row r="439" spans="12:12" x14ac:dyDescent="0.25">
      <c r="L439" s="30"/>
    </row>
    <row r="440" spans="12:12" x14ac:dyDescent="0.25">
      <c r="L440" s="30"/>
    </row>
    <row r="441" spans="12:12" x14ac:dyDescent="0.25">
      <c r="L441" s="30"/>
    </row>
    <row r="442" spans="12:12" x14ac:dyDescent="0.25">
      <c r="L442" s="30"/>
    </row>
    <row r="443" spans="12:12" x14ac:dyDescent="0.25">
      <c r="L443" s="30"/>
    </row>
    <row r="444" spans="12:12" x14ac:dyDescent="0.25">
      <c r="L444" s="30"/>
    </row>
    <row r="445" spans="12:12" x14ac:dyDescent="0.25">
      <c r="L445" s="30"/>
    </row>
    <row r="446" spans="12:12" x14ac:dyDescent="0.25">
      <c r="L446" s="30"/>
    </row>
    <row r="447" spans="12:12" x14ac:dyDescent="0.25">
      <c r="L447" s="30"/>
    </row>
    <row r="448" spans="12:12" x14ac:dyDescent="0.25">
      <c r="L448" s="30"/>
    </row>
    <row r="449" spans="12:12" x14ac:dyDescent="0.25">
      <c r="L449" s="30"/>
    </row>
    <row r="450" spans="12:12" x14ac:dyDescent="0.25">
      <c r="L450" s="30"/>
    </row>
    <row r="451" spans="12:12" x14ac:dyDescent="0.25">
      <c r="L451" s="30"/>
    </row>
    <row r="452" spans="12:12" x14ac:dyDescent="0.25">
      <c r="L452" s="30"/>
    </row>
    <row r="453" spans="12:12" x14ac:dyDescent="0.25">
      <c r="L453" s="30"/>
    </row>
    <row r="454" spans="12:12" x14ac:dyDescent="0.25">
      <c r="L454" s="30"/>
    </row>
    <row r="455" spans="12:12" x14ac:dyDescent="0.25">
      <c r="L455" s="30"/>
    </row>
    <row r="456" spans="12:12" x14ac:dyDescent="0.25">
      <c r="L456" s="30"/>
    </row>
    <row r="457" spans="12:12" x14ac:dyDescent="0.25">
      <c r="L457" s="30"/>
    </row>
    <row r="458" spans="12:12" x14ac:dyDescent="0.25">
      <c r="L458" s="30"/>
    </row>
    <row r="459" spans="12:12" x14ac:dyDescent="0.25">
      <c r="L459" s="30"/>
    </row>
    <row r="460" spans="12:12" x14ac:dyDescent="0.25">
      <c r="L460" s="30"/>
    </row>
    <row r="461" spans="12:12" x14ac:dyDescent="0.25">
      <c r="L461" s="30"/>
    </row>
    <row r="462" spans="12:12" x14ac:dyDescent="0.25">
      <c r="L462" s="30"/>
    </row>
    <row r="463" spans="12:12" x14ac:dyDescent="0.25">
      <c r="L463" s="30"/>
    </row>
    <row r="464" spans="12:12" x14ac:dyDescent="0.25">
      <c r="L464" s="30"/>
    </row>
    <row r="465" spans="12:12" x14ac:dyDescent="0.25">
      <c r="L465" s="30"/>
    </row>
    <row r="466" spans="12:12" x14ac:dyDescent="0.25">
      <c r="L466" s="30"/>
    </row>
    <row r="467" spans="12:12" x14ac:dyDescent="0.25">
      <c r="L467" s="30"/>
    </row>
    <row r="468" spans="12:12" x14ac:dyDescent="0.25">
      <c r="L468" s="30"/>
    </row>
    <row r="469" spans="12:12" x14ac:dyDescent="0.25">
      <c r="L469" s="30"/>
    </row>
    <row r="470" spans="12:12" x14ac:dyDescent="0.25">
      <c r="L470" s="30"/>
    </row>
    <row r="471" spans="12:12" x14ac:dyDescent="0.25">
      <c r="L471" s="30"/>
    </row>
    <row r="472" spans="12:12" x14ac:dyDescent="0.25">
      <c r="L472" s="30"/>
    </row>
    <row r="473" spans="12:12" x14ac:dyDescent="0.25">
      <c r="L473" s="30"/>
    </row>
    <row r="474" spans="12:12" x14ac:dyDescent="0.25">
      <c r="L474" s="30"/>
    </row>
    <row r="475" spans="12:12" x14ac:dyDescent="0.25">
      <c r="L475" s="30"/>
    </row>
    <row r="476" spans="12:12" x14ac:dyDescent="0.25">
      <c r="L476" s="30"/>
    </row>
    <row r="477" spans="12:12" x14ac:dyDescent="0.25">
      <c r="L477" s="30"/>
    </row>
    <row r="478" spans="12:12" x14ac:dyDescent="0.25">
      <c r="L478" s="30"/>
    </row>
    <row r="479" spans="12:12" x14ac:dyDescent="0.25">
      <c r="L479" s="30"/>
    </row>
    <row r="480" spans="12:12" x14ac:dyDescent="0.25">
      <c r="L480" s="30"/>
    </row>
    <row r="481" spans="12:12" x14ac:dyDescent="0.25">
      <c r="L481" s="30"/>
    </row>
    <row r="482" spans="12:12" x14ac:dyDescent="0.25">
      <c r="L482" s="30"/>
    </row>
    <row r="483" spans="12:12" x14ac:dyDescent="0.25">
      <c r="L483" s="30"/>
    </row>
    <row r="484" spans="12:12" x14ac:dyDescent="0.25">
      <c r="L484" s="30"/>
    </row>
    <row r="485" spans="12:12" x14ac:dyDescent="0.25">
      <c r="L485" s="30"/>
    </row>
    <row r="486" spans="12:12" x14ac:dyDescent="0.25">
      <c r="L486" s="30"/>
    </row>
    <row r="487" spans="12:12" x14ac:dyDescent="0.25">
      <c r="L487" s="30"/>
    </row>
    <row r="488" spans="12:12" x14ac:dyDescent="0.25">
      <c r="L488" s="30"/>
    </row>
    <row r="489" spans="12:12" x14ac:dyDescent="0.25">
      <c r="L489" s="30"/>
    </row>
    <row r="490" spans="12:12" x14ac:dyDescent="0.25">
      <c r="L490" s="30"/>
    </row>
    <row r="491" spans="12:12" x14ac:dyDescent="0.25">
      <c r="L491" s="30"/>
    </row>
    <row r="492" spans="12:12" x14ac:dyDescent="0.25">
      <c r="L492" s="30"/>
    </row>
    <row r="493" spans="12:12" x14ac:dyDescent="0.25">
      <c r="L493" s="30"/>
    </row>
    <row r="494" spans="12:12" x14ac:dyDescent="0.25">
      <c r="L494" s="30"/>
    </row>
    <row r="495" spans="12:12" x14ac:dyDescent="0.25">
      <c r="L495" s="30"/>
    </row>
    <row r="496" spans="12:12" x14ac:dyDescent="0.25">
      <c r="L496" s="30"/>
    </row>
    <row r="497" spans="12:12" x14ac:dyDescent="0.25">
      <c r="L497" s="30"/>
    </row>
    <row r="498" spans="12:12" x14ac:dyDescent="0.25">
      <c r="L498" s="30"/>
    </row>
    <row r="499" spans="12:12" x14ac:dyDescent="0.25">
      <c r="L499" s="30"/>
    </row>
    <row r="500" spans="12:12" x14ac:dyDescent="0.25">
      <c r="L500" s="30"/>
    </row>
    <row r="501" spans="12:12" x14ac:dyDescent="0.25">
      <c r="L501" s="30"/>
    </row>
    <row r="502" spans="12:12" x14ac:dyDescent="0.25">
      <c r="L502" s="30"/>
    </row>
    <row r="503" spans="12:12" x14ac:dyDescent="0.25">
      <c r="L503" s="30"/>
    </row>
    <row r="504" spans="12:12" x14ac:dyDescent="0.25">
      <c r="L504" s="30"/>
    </row>
    <row r="505" spans="12:12" x14ac:dyDescent="0.25">
      <c r="L505" s="30"/>
    </row>
    <row r="506" spans="12:12" x14ac:dyDescent="0.25">
      <c r="L506" s="30"/>
    </row>
    <row r="507" spans="12:12" x14ac:dyDescent="0.25">
      <c r="L507" s="30"/>
    </row>
    <row r="508" spans="12:12" x14ac:dyDescent="0.25">
      <c r="L508" s="30"/>
    </row>
  </sheetData>
  <mergeCells count="2">
    <mergeCell ref="A7:J7"/>
    <mergeCell ref="A8:J8"/>
  </mergeCells>
  <conditionalFormatting sqref="K6:K311 K318:K327">
    <cfRule type="expression" dxfId="37" priority="3">
      <formula>$L6=""</formula>
    </cfRule>
  </conditionalFormatting>
  <conditionalFormatting sqref="K312:K314">
    <cfRule type="expression" dxfId="36" priority="2">
      <formula>$L312=""</formula>
    </cfRule>
  </conditionalFormatting>
  <conditionalFormatting sqref="K315:K317">
    <cfRule type="expression" dxfId="35" priority="1">
      <formula>$L314=""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A3CEB-E0BF-43AA-BA04-DBB25F958ADD}">
  <sheetPr codeName="Sheet4"/>
  <dimension ref="A1:S364"/>
  <sheetViews>
    <sheetView workbookViewId="0">
      <selection activeCell="X9" sqref="X9"/>
    </sheetView>
  </sheetViews>
  <sheetFormatPr defaultColWidth="9.140625" defaultRowHeight="15.75" x14ac:dyDescent="0.25"/>
  <cols>
    <col min="1" max="10" width="13.7109375" style="24" customWidth="1"/>
    <col min="11" max="11" width="23.85546875" style="42" customWidth="1"/>
    <col min="12" max="15" width="27.28515625" style="14" customWidth="1"/>
    <col min="16" max="16" width="20.85546875" style="14" customWidth="1"/>
    <col min="17" max="17" width="11.42578125" style="13" customWidth="1"/>
    <col min="18" max="16384" width="9.140625" style="24"/>
  </cols>
  <sheetData>
    <row r="1" spans="1:19" s="31" customFormat="1" ht="15.95" customHeight="1" x14ac:dyDescent="0.25">
      <c r="K1" s="32"/>
      <c r="L1" s="2"/>
      <c r="M1" s="2"/>
      <c r="N1" s="2"/>
      <c r="O1" s="2"/>
      <c r="P1" s="2"/>
      <c r="Q1" s="1"/>
    </row>
    <row r="2" spans="1:19" s="33" customFormat="1" ht="15.95" customHeight="1" x14ac:dyDescent="0.25">
      <c r="K2" s="5"/>
      <c r="L2" s="5"/>
      <c r="M2" s="5"/>
      <c r="N2" s="5"/>
      <c r="O2" s="5"/>
      <c r="P2" s="5"/>
      <c r="Q2" s="4"/>
    </row>
    <row r="3" spans="1:19" s="33" customFormat="1" ht="15.95" customHeight="1" x14ac:dyDescent="0.25">
      <c r="K3" s="34"/>
      <c r="L3" s="5"/>
      <c r="M3" s="5"/>
      <c r="N3" s="5"/>
      <c r="O3" s="5"/>
      <c r="P3" s="5"/>
      <c r="Q3" s="4"/>
    </row>
    <row r="4" spans="1:19" s="35" customFormat="1" ht="15.95" customHeight="1" x14ac:dyDescent="0.25">
      <c r="K4" s="36"/>
      <c r="L4" s="8"/>
      <c r="M4" s="8"/>
      <c r="N4" s="8"/>
      <c r="O4" s="8"/>
      <c r="P4" s="8"/>
      <c r="Q4" s="7"/>
    </row>
    <row r="5" spans="1:19" s="37" customFormat="1" ht="45.75" customHeight="1" x14ac:dyDescent="0.25">
      <c r="K5" s="38" t="s">
        <v>0</v>
      </c>
      <c r="L5" s="140" t="s">
        <v>5</v>
      </c>
      <c r="M5" s="140" t="s">
        <v>116</v>
      </c>
      <c r="N5" s="140" t="s">
        <v>117</v>
      </c>
      <c r="O5" s="140" t="s">
        <v>118</v>
      </c>
      <c r="P5" s="142" t="s">
        <v>6</v>
      </c>
      <c r="Q5" s="149" t="s">
        <v>119</v>
      </c>
      <c r="R5" s="149" t="s">
        <v>120</v>
      </c>
      <c r="S5" s="149" t="s">
        <v>121</v>
      </c>
    </row>
    <row r="6" spans="1:19" x14ac:dyDescent="0.25">
      <c r="A6" s="40"/>
      <c r="K6" s="41">
        <v>35079</v>
      </c>
      <c r="L6" s="147">
        <v>64.483430138016004</v>
      </c>
      <c r="M6" s="147"/>
      <c r="N6" s="147"/>
      <c r="O6" s="147"/>
      <c r="P6" s="125">
        <v>70.374816496367103</v>
      </c>
      <c r="Q6" s="150"/>
      <c r="R6" s="137"/>
      <c r="S6" s="137"/>
    </row>
    <row r="7" spans="1:19" x14ac:dyDescent="0.25">
      <c r="A7" s="177" t="s">
        <v>77</v>
      </c>
      <c r="B7" s="177"/>
      <c r="C7" s="177"/>
      <c r="D7" s="177"/>
      <c r="E7" s="177"/>
      <c r="F7" s="177"/>
      <c r="G7" s="177"/>
      <c r="H7" s="177"/>
      <c r="I7" s="177"/>
      <c r="J7" s="177"/>
      <c r="K7" s="41">
        <v>35110</v>
      </c>
      <c r="L7" s="147">
        <v>63.729664705026103</v>
      </c>
      <c r="M7" s="148">
        <f>L7/L6-1</f>
        <v>-1.1689288726989155E-2</v>
      </c>
      <c r="N7" s="147"/>
      <c r="O7" s="147"/>
      <c r="P7" s="125">
        <v>68.133161866822903</v>
      </c>
      <c r="Q7" s="114">
        <f>P7/P6-1</f>
        <v>-3.1853079569449716E-2</v>
      </c>
      <c r="R7" s="125"/>
      <c r="S7" s="125"/>
    </row>
    <row r="8" spans="1:19" x14ac:dyDescent="0.25">
      <c r="A8" s="177" t="s">
        <v>74</v>
      </c>
      <c r="B8" s="177"/>
      <c r="C8" s="177"/>
      <c r="D8" s="177"/>
      <c r="E8" s="177"/>
      <c r="F8" s="177"/>
      <c r="G8" s="177"/>
      <c r="H8" s="177"/>
      <c r="I8" s="177"/>
      <c r="J8" s="177"/>
      <c r="K8" s="41">
        <v>35139</v>
      </c>
      <c r="L8" s="147">
        <v>63.569845586482799</v>
      </c>
      <c r="M8" s="148">
        <f t="shared" ref="M8:M71" si="0">L8/L7-1</f>
        <v>-2.5077665053320208E-3</v>
      </c>
      <c r="N8" s="147"/>
      <c r="O8" s="147"/>
      <c r="P8" s="125">
        <v>66.541305298271993</v>
      </c>
      <c r="Q8" s="114">
        <f t="shared" ref="Q8:Q71" si="1">P8/P7-1</f>
        <v>-2.3363902759458655E-2</v>
      </c>
      <c r="R8" s="125"/>
      <c r="S8" s="125"/>
    </row>
    <row r="9" spans="1:19" ht="15" x14ac:dyDescent="0.25">
      <c r="K9" s="41">
        <v>35170</v>
      </c>
      <c r="L9" s="147">
        <v>63.6908855374475</v>
      </c>
      <c r="M9" s="148">
        <f t="shared" si="0"/>
        <v>1.9040466411079926E-3</v>
      </c>
      <c r="N9" s="148">
        <f>L9/L6-1</f>
        <v>-1.2290670624565014E-2</v>
      </c>
      <c r="O9" s="147"/>
      <c r="P9" s="125">
        <v>66.072859460292506</v>
      </c>
      <c r="Q9" s="114">
        <f t="shared" si="1"/>
        <v>-7.0399255902732216E-3</v>
      </c>
      <c r="R9" s="114">
        <f>P9/P6-1</f>
        <v>-6.1129211417505824E-2</v>
      </c>
      <c r="S9" s="125"/>
    </row>
    <row r="10" spans="1:19" ht="15" x14ac:dyDescent="0.25">
      <c r="K10" s="41">
        <v>35200</v>
      </c>
      <c r="L10" s="147">
        <v>63.582645493876001</v>
      </c>
      <c r="M10" s="148">
        <f t="shared" si="0"/>
        <v>-1.6994589203482846E-3</v>
      </c>
      <c r="N10" s="148">
        <f t="shared" ref="N10:N73" si="2">L10/L7-1</f>
        <v>-2.306919577100941E-3</v>
      </c>
      <c r="O10" s="147"/>
      <c r="P10" s="125">
        <v>64.758280189375796</v>
      </c>
      <c r="Q10" s="114">
        <f t="shared" si="1"/>
        <v>-1.9895904031620226E-2</v>
      </c>
      <c r="R10" s="114">
        <f t="shared" ref="R10:R73" si="3">P10/P7-1</f>
        <v>-4.9533613074406402E-2</v>
      </c>
      <c r="S10" s="125"/>
    </row>
    <row r="11" spans="1:19" ht="15" x14ac:dyDescent="0.25">
      <c r="K11" s="41">
        <v>35231</v>
      </c>
      <c r="L11" s="147">
        <v>63.7248591671298</v>
      </c>
      <c r="M11" s="148">
        <f t="shared" si="0"/>
        <v>2.236674365295066E-3</v>
      </c>
      <c r="N11" s="148">
        <f t="shared" si="2"/>
        <v>2.4384765955758336E-3</v>
      </c>
      <c r="O11" s="147"/>
      <c r="P11" s="125">
        <v>65.634102833151204</v>
      </c>
      <c r="Q11" s="114">
        <f t="shared" si="1"/>
        <v>1.3524488933526202E-2</v>
      </c>
      <c r="R11" s="114">
        <f t="shared" si="3"/>
        <v>-1.3633674017277664E-2</v>
      </c>
      <c r="S11" s="125"/>
    </row>
    <row r="12" spans="1:19" ht="15" x14ac:dyDescent="0.25">
      <c r="K12" s="41">
        <v>35261</v>
      </c>
      <c r="L12" s="147">
        <v>63.826694778248701</v>
      </c>
      <c r="M12" s="148">
        <f t="shared" si="0"/>
        <v>1.5980515680986684E-3</v>
      </c>
      <c r="N12" s="148">
        <f t="shared" si="2"/>
        <v>2.1323183004160473E-3</v>
      </c>
      <c r="O12" s="147"/>
      <c r="P12" s="125">
        <v>66.713813236459501</v>
      </c>
      <c r="Q12" s="114">
        <f t="shared" si="1"/>
        <v>1.6450448116172689E-2</v>
      </c>
      <c r="R12" s="114">
        <f t="shared" si="3"/>
        <v>9.7007119322902735E-3</v>
      </c>
      <c r="S12" s="125"/>
    </row>
    <row r="13" spans="1:19" ht="15" x14ac:dyDescent="0.25">
      <c r="K13" s="41">
        <v>35292</v>
      </c>
      <c r="L13" s="147">
        <v>63.494226572277299</v>
      </c>
      <c r="M13" s="148">
        <f t="shared" si="0"/>
        <v>-5.2089209244891022E-3</v>
      </c>
      <c r="N13" s="148">
        <f t="shared" si="2"/>
        <v>-1.3906140726279714E-3</v>
      </c>
      <c r="O13" s="147"/>
      <c r="P13" s="125">
        <v>68.284587062800895</v>
      </c>
      <c r="Q13" s="114">
        <f t="shared" si="1"/>
        <v>2.3544956436142739E-2</v>
      </c>
      <c r="R13" s="114">
        <f t="shared" si="3"/>
        <v>5.4453374350167172E-2</v>
      </c>
      <c r="S13" s="125"/>
    </row>
    <row r="14" spans="1:19" ht="15" x14ac:dyDescent="0.25">
      <c r="K14" s="41">
        <v>35323</v>
      </c>
      <c r="L14" s="147">
        <v>63.210369192756303</v>
      </c>
      <c r="M14" s="148">
        <f t="shared" si="0"/>
        <v>-4.4706014207114286E-3</v>
      </c>
      <c r="N14" s="148">
        <f t="shared" si="2"/>
        <v>-8.0736149298369364E-3</v>
      </c>
      <c r="O14" s="147"/>
      <c r="P14" s="125">
        <v>68.291888792619602</v>
      </c>
      <c r="Q14" s="114">
        <f t="shared" si="1"/>
        <v>1.0693086291913012E-4</v>
      </c>
      <c r="R14" s="114">
        <f t="shared" si="3"/>
        <v>4.0493978659611907E-2</v>
      </c>
      <c r="S14" s="125"/>
    </row>
    <row r="15" spans="1:19" ht="15" x14ac:dyDescent="0.25">
      <c r="K15" s="41">
        <v>35353</v>
      </c>
      <c r="L15" s="147">
        <v>62.690607996012602</v>
      </c>
      <c r="M15" s="148">
        <f t="shared" si="0"/>
        <v>-8.2227204710467738E-3</v>
      </c>
      <c r="N15" s="148">
        <f t="shared" si="2"/>
        <v>-1.7799555282992041E-2</v>
      </c>
      <c r="O15" s="147"/>
      <c r="P15" s="125">
        <v>68.060205538217204</v>
      </c>
      <c r="Q15" s="114">
        <f t="shared" si="1"/>
        <v>-3.3925442464469713E-3</v>
      </c>
      <c r="R15" s="114">
        <f t="shared" si="3"/>
        <v>2.0181612119600567E-2</v>
      </c>
      <c r="S15" s="125"/>
    </row>
    <row r="16" spans="1:19" ht="15" x14ac:dyDescent="0.25">
      <c r="K16" s="41">
        <v>35384</v>
      </c>
      <c r="L16" s="147">
        <v>64.329564818303197</v>
      </c>
      <c r="M16" s="148">
        <f t="shared" si="0"/>
        <v>2.6143578355386721E-2</v>
      </c>
      <c r="N16" s="148">
        <f t="shared" si="2"/>
        <v>1.3156129165145636E-2</v>
      </c>
      <c r="O16" s="147"/>
      <c r="P16" s="125">
        <v>67.327789174311604</v>
      </c>
      <c r="Q16" s="114">
        <f t="shared" si="1"/>
        <v>-1.0761301087965913E-2</v>
      </c>
      <c r="R16" s="114">
        <f t="shared" si="3"/>
        <v>-1.4011915860446367E-2</v>
      </c>
      <c r="S16" s="125"/>
    </row>
    <row r="17" spans="11:19" ht="15" x14ac:dyDescent="0.25">
      <c r="K17" s="41">
        <v>35414</v>
      </c>
      <c r="L17" s="147">
        <v>66.978139492171806</v>
      </c>
      <c r="M17" s="148">
        <f t="shared" si="0"/>
        <v>4.1171966285632688E-2</v>
      </c>
      <c r="N17" s="148">
        <f t="shared" si="2"/>
        <v>5.9606838997030787E-2</v>
      </c>
      <c r="O17" s="147"/>
      <c r="P17" s="125">
        <v>67.838941392547099</v>
      </c>
      <c r="Q17" s="114">
        <f t="shared" si="1"/>
        <v>7.5919946949709605E-3</v>
      </c>
      <c r="R17" s="114">
        <f t="shared" si="3"/>
        <v>-6.6325211980584609E-3</v>
      </c>
      <c r="S17" s="125"/>
    </row>
    <row r="18" spans="11:19" ht="15" x14ac:dyDescent="0.25">
      <c r="K18" s="41">
        <v>35445</v>
      </c>
      <c r="L18" s="147">
        <v>70.529747104212802</v>
      </c>
      <c r="M18" s="148">
        <f t="shared" si="0"/>
        <v>5.30263700808844E-2</v>
      </c>
      <c r="N18" s="148">
        <f t="shared" si="2"/>
        <v>0.12504487288907451</v>
      </c>
      <c r="O18" s="148">
        <f>L18/L6-1</f>
        <v>9.3765436380410794E-2</v>
      </c>
      <c r="P18" s="125">
        <v>67.856136512488803</v>
      </c>
      <c r="Q18" s="114">
        <f t="shared" si="1"/>
        <v>2.5346975628948165E-4</v>
      </c>
      <c r="R18" s="114">
        <f t="shared" si="3"/>
        <v>-2.9983604092087557E-3</v>
      </c>
      <c r="S18" s="114">
        <f>P18/P6-1</f>
        <v>-3.5789506946825478E-2</v>
      </c>
    </row>
    <row r="19" spans="11:19" ht="15" x14ac:dyDescent="0.25">
      <c r="K19" s="41">
        <v>35476</v>
      </c>
      <c r="L19" s="147">
        <v>71.983605580771993</v>
      </c>
      <c r="M19" s="148">
        <f t="shared" si="0"/>
        <v>2.0613408331253691E-2</v>
      </c>
      <c r="N19" s="148">
        <f t="shared" si="2"/>
        <v>0.11898169658208313</v>
      </c>
      <c r="O19" s="148">
        <f t="shared" ref="O19:O82" si="4">L19/L7-1</f>
        <v>0.12951489567612517</v>
      </c>
      <c r="P19" s="125">
        <v>69.017641115695596</v>
      </c>
      <c r="Q19" s="114">
        <f t="shared" si="1"/>
        <v>1.7117163795392631E-2</v>
      </c>
      <c r="R19" s="114">
        <f t="shared" si="3"/>
        <v>2.5098877627022231E-2</v>
      </c>
      <c r="S19" s="114">
        <f t="shared" ref="S19:S82" si="5">P19/P7-1</f>
        <v>1.2981626342272845E-2</v>
      </c>
    </row>
    <row r="20" spans="11:19" ht="15" x14ac:dyDescent="0.25">
      <c r="K20" s="41">
        <v>35504</v>
      </c>
      <c r="L20" s="147">
        <v>72.207022677113599</v>
      </c>
      <c r="M20" s="148">
        <f t="shared" si="0"/>
        <v>3.1037219452825227E-3</v>
      </c>
      <c r="N20" s="148">
        <f t="shared" si="2"/>
        <v>7.8068504508891801E-2</v>
      </c>
      <c r="O20" s="148">
        <f t="shared" si="4"/>
        <v>0.13586909030446614</v>
      </c>
      <c r="P20" s="125">
        <v>68.808527055384204</v>
      </c>
      <c r="Q20" s="114">
        <f t="shared" si="1"/>
        <v>-3.0298639149496376E-3</v>
      </c>
      <c r="R20" s="114">
        <f t="shared" si="3"/>
        <v>1.4292464518669945E-2</v>
      </c>
      <c r="S20" s="114">
        <f t="shared" si="5"/>
        <v>3.4072396790976178E-2</v>
      </c>
    </row>
    <row r="21" spans="11:19" ht="15" x14ac:dyDescent="0.25">
      <c r="K21" s="41">
        <v>35535</v>
      </c>
      <c r="L21" s="147">
        <v>71.396356519132794</v>
      </c>
      <c r="M21" s="148">
        <f t="shared" si="0"/>
        <v>-1.122697111617299E-2</v>
      </c>
      <c r="N21" s="148">
        <f t="shared" si="2"/>
        <v>1.2287147629205464E-2</v>
      </c>
      <c r="O21" s="148">
        <f t="shared" si="4"/>
        <v>0.12098231821811933</v>
      </c>
      <c r="P21" s="125">
        <v>69.363917521840605</v>
      </c>
      <c r="Q21" s="114">
        <f t="shared" si="1"/>
        <v>8.0715354655007676E-3</v>
      </c>
      <c r="R21" s="114">
        <f t="shared" si="3"/>
        <v>2.2220260198196007E-2</v>
      </c>
      <c r="S21" s="114">
        <f t="shared" si="5"/>
        <v>4.9809529789246021E-2</v>
      </c>
    </row>
    <row r="22" spans="11:19" ht="15" x14ac:dyDescent="0.25">
      <c r="K22" s="41">
        <v>35565</v>
      </c>
      <c r="L22" s="147">
        <v>71.496593643468103</v>
      </c>
      <c r="M22" s="148">
        <f t="shared" si="0"/>
        <v>1.4039529357279257E-3</v>
      </c>
      <c r="N22" s="148">
        <f t="shared" si="2"/>
        <v>-6.7655952126129959E-3</v>
      </c>
      <c r="O22" s="148">
        <f t="shared" si="4"/>
        <v>0.1244671102959114</v>
      </c>
      <c r="P22" s="125">
        <v>69.993310278855603</v>
      </c>
      <c r="Q22" s="114">
        <f t="shared" si="1"/>
        <v>9.0737775417142341E-3</v>
      </c>
      <c r="R22" s="114">
        <f t="shared" si="3"/>
        <v>1.4136518539143772E-2</v>
      </c>
      <c r="S22" s="114">
        <f t="shared" si="5"/>
        <v>8.0839547841152548E-2</v>
      </c>
    </row>
    <row r="23" spans="11:19" ht="15" x14ac:dyDescent="0.25">
      <c r="K23" s="41">
        <v>35596</v>
      </c>
      <c r="L23" s="147">
        <v>72.213176147715004</v>
      </c>
      <c r="M23" s="148">
        <f t="shared" si="0"/>
        <v>1.0022610417221856E-2</v>
      </c>
      <c r="N23" s="148">
        <f t="shared" si="2"/>
        <v>8.521983559584001E-5</v>
      </c>
      <c r="O23" s="148">
        <f t="shared" si="4"/>
        <v>0.13320260086135427</v>
      </c>
      <c r="P23" s="125">
        <v>70.585082140066504</v>
      </c>
      <c r="Q23" s="114">
        <f t="shared" si="1"/>
        <v>8.4546917248700115E-3</v>
      </c>
      <c r="R23" s="114">
        <f t="shared" si="3"/>
        <v>2.5818821601170772E-2</v>
      </c>
      <c r="S23" s="114">
        <f t="shared" si="5"/>
        <v>7.5433030897081199E-2</v>
      </c>
    </row>
    <row r="24" spans="11:19" ht="15" x14ac:dyDescent="0.25">
      <c r="K24" s="41">
        <v>35626</v>
      </c>
      <c r="L24" s="147">
        <v>73.403013036347303</v>
      </c>
      <c r="M24" s="148">
        <f t="shared" si="0"/>
        <v>1.6476728377082361E-2</v>
      </c>
      <c r="N24" s="148">
        <f t="shared" si="2"/>
        <v>2.8105867232549375E-2</v>
      </c>
      <c r="O24" s="148">
        <f t="shared" si="4"/>
        <v>0.15003625507116314</v>
      </c>
      <c r="P24" s="125">
        <v>71.410143343571505</v>
      </c>
      <c r="Q24" s="114">
        <f t="shared" si="1"/>
        <v>1.1688889188621765E-2</v>
      </c>
      <c r="R24" s="114">
        <f t="shared" si="3"/>
        <v>2.949985950673284E-2</v>
      </c>
      <c r="S24" s="114">
        <f t="shared" si="5"/>
        <v>7.0395168245988238E-2</v>
      </c>
    </row>
    <row r="25" spans="11:19" ht="15" x14ac:dyDescent="0.25">
      <c r="K25" s="41">
        <v>35657</v>
      </c>
      <c r="L25" s="147">
        <v>73.734127083162505</v>
      </c>
      <c r="M25" s="148">
        <f t="shared" si="0"/>
        <v>4.5109053854675007E-3</v>
      </c>
      <c r="N25" s="148">
        <f t="shared" si="2"/>
        <v>3.1295664949470225E-2</v>
      </c>
      <c r="O25" s="148">
        <f t="shared" si="4"/>
        <v>0.16127293871717341</v>
      </c>
      <c r="P25" s="125">
        <v>71.8572802626651</v>
      </c>
      <c r="Q25" s="114">
        <f t="shared" si="1"/>
        <v>6.2615323000025924E-3</v>
      </c>
      <c r="R25" s="114">
        <f t="shared" si="3"/>
        <v>2.663068765262544E-2</v>
      </c>
      <c r="S25" s="114">
        <f t="shared" si="5"/>
        <v>5.2320638573656764E-2</v>
      </c>
    </row>
    <row r="26" spans="11:19" ht="15" x14ac:dyDescent="0.25">
      <c r="K26" s="41">
        <v>35688</v>
      </c>
      <c r="L26" s="147">
        <v>74.781992586129206</v>
      </c>
      <c r="M26" s="148">
        <f t="shared" si="0"/>
        <v>1.421140446654845E-2</v>
      </c>
      <c r="N26" s="148">
        <f t="shared" si="2"/>
        <v>3.5572683206172462E-2</v>
      </c>
      <c r="O26" s="148">
        <f t="shared" si="4"/>
        <v>0.18306527142858342</v>
      </c>
      <c r="P26" s="125">
        <v>74.091138381387793</v>
      </c>
      <c r="Q26" s="114">
        <f t="shared" si="1"/>
        <v>3.1087429284230028E-2</v>
      </c>
      <c r="R26" s="114">
        <f t="shared" si="3"/>
        <v>4.9671348888763678E-2</v>
      </c>
      <c r="S26" s="114">
        <f t="shared" si="5"/>
        <v>8.491857073068565E-2</v>
      </c>
    </row>
    <row r="27" spans="11:19" ht="15" x14ac:dyDescent="0.25">
      <c r="K27" s="41">
        <v>35718</v>
      </c>
      <c r="L27" s="147">
        <v>75.436044015786507</v>
      </c>
      <c r="M27" s="148">
        <f t="shared" si="0"/>
        <v>8.7461086157072376E-3</v>
      </c>
      <c r="N27" s="148">
        <f t="shared" si="2"/>
        <v>2.7696832804839921E-2</v>
      </c>
      <c r="O27" s="148">
        <f t="shared" si="4"/>
        <v>0.20330694544523431</v>
      </c>
      <c r="P27" s="125">
        <v>75.748354637709994</v>
      </c>
      <c r="Q27" s="114">
        <f t="shared" si="1"/>
        <v>2.2367266754515169E-2</v>
      </c>
      <c r="R27" s="114">
        <f t="shared" si="3"/>
        <v>6.0750631367119778E-2</v>
      </c>
      <c r="S27" s="114">
        <f t="shared" si="5"/>
        <v>0.11296100325726655</v>
      </c>
    </row>
    <row r="28" spans="11:19" ht="15" x14ac:dyDescent="0.25">
      <c r="K28" s="41">
        <v>35749</v>
      </c>
      <c r="L28" s="147">
        <v>78.821133457981304</v>
      </c>
      <c r="M28" s="148">
        <f t="shared" si="0"/>
        <v>4.4873634167327259E-2</v>
      </c>
      <c r="N28" s="148">
        <f t="shared" si="2"/>
        <v>6.8991206325414556E-2</v>
      </c>
      <c r="O28" s="148">
        <f t="shared" si="4"/>
        <v>0.22527073952091992</v>
      </c>
      <c r="P28" s="125">
        <v>76.622681508266993</v>
      </c>
      <c r="Q28" s="114">
        <f t="shared" si="1"/>
        <v>1.1542519632785853E-2</v>
      </c>
      <c r="R28" s="114">
        <f t="shared" si="3"/>
        <v>6.6317584358642323E-2</v>
      </c>
      <c r="S28" s="114">
        <f t="shared" si="5"/>
        <v>0.13805432270902163</v>
      </c>
    </row>
    <row r="29" spans="11:19" ht="15" x14ac:dyDescent="0.25">
      <c r="K29" s="41">
        <v>35779</v>
      </c>
      <c r="L29" s="147">
        <v>81.171124625305396</v>
      </c>
      <c r="M29" s="148">
        <f t="shared" si="0"/>
        <v>2.9814227025507734E-2</v>
      </c>
      <c r="N29" s="148">
        <f t="shared" si="2"/>
        <v>8.5436771851426396E-2</v>
      </c>
      <c r="O29" s="148">
        <f t="shared" si="4"/>
        <v>0.21190473848250768</v>
      </c>
      <c r="P29" s="125">
        <v>77.4391134364555</v>
      </c>
      <c r="Q29" s="114">
        <f t="shared" si="1"/>
        <v>1.0655225216836373E-2</v>
      </c>
      <c r="R29" s="114">
        <f t="shared" si="3"/>
        <v>4.5187253539469729E-2</v>
      </c>
      <c r="S29" s="114">
        <f t="shared" si="5"/>
        <v>0.14151417824104029</v>
      </c>
    </row>
    <row r="30" spans="11:19" ht="15" x14ac:dyDescent="0.25">
      <c r="K30" s="41">
        <v>35810</v>
      </c>
      <c r="L30" s="147">
        <v>85.529263720402994</v>
      </c>
      <c r="M30" s="148">
        <f t="shared" si="0"/>
        <v>5.3690756598670175E-2</v>
      </c>
      <c r="N30" s="148">
        <f t="shared" si="2"/>
        <v>0.13379836968259196</v>
      </c>
      <c r="O30" s="148">
        <f t="shared" si="4"/>
        <v>0.2126693662183039</v>
      </c>
      <c r="P30" s="125">
        <v>78.252678854857606</v>
      </c>
      <c r="Q30" s="114">
        <f t="shared" si="1"/>
        <v>1.0505872062568145E-2</v>
      </c>
      <c r="R30" s="114">
        <f t="shared" si="3"/>
        <v>3.3061103823645022E-2</v>
      </c>
      <c r="S30" s="114">
        <f t="shared" si="5"/>
        <v>0.15321447516327935</v>
      </c>
    </row>
    <row r="31" spans="11:19" ht="15" x14ac:dyDescent="0.25">
      <c r="K31" s="41">
        <v>35841</v>
      </c>
      <c r="L31" s="147">
        <v>84.4232187091784</v>
      </c>
      <c r="M31" s="148">
        <f t="shared" si="0"/>
        <v>-1.293177285893965E-2</v>
      </c>
      <c r="N31" s="148">
        <f t="shared" si="2"/>
        <v>7.1073391176029066E-2</v>
      </c>
      <c r="O31" s="148">
        <f t="shared" si="4"/>
        <v>0.17281175384370062</v>
      </c>
      <c r="P31" s="125">
        <v>79.915464740523305</v>
      </c>
      <c r="Q31" s="114">
        <f t="shared" si="1"/>
        <v>2.1248932432713419E-2</v>
      </c>
      <c r="R31" s="114">
        <f t="shared" si="3"/>
        <v>4.2974001528529815E-2</v>
      </c>
      <c r="S31" s="114">
        <f t="shared" si="5"/>
        <v>0.15789910302149379</v>
      </c>
    </row>
    <row r="32" spans="11:19" ht="15" x14ac:dyDescent="0.25">
      <c r="K32" s="41">
        <v>35869</v>
      </c>
      <c r="L32" s="147">
        <v>83.033811738275901</v>
      </c>
      <c r="M32" s="148">
        <f t="shared" si="0"/>
        <v>-1.6457640352338765E-2</v>
      </c>
      <c r="N32" s="148">
        <f t="shared" si="2"/>
        <v>2.2947656836946217E-2</v>
      </c>
      <c r="O32" s="148">
        <f t="shared" si="4"/>
        <v>0.14994094285781867</v>
      </c>
      <c r="P32" s="125">
        <v>79.915096450433794</v>
      </c>
      <c r="Q32" s="114">
        <f t="shared" si="1"/>
        <v>-4.6084958738035198E-6</v>
      </c>
      <c r="R32" s="114">
        <f t="shared" si="3"/>
        <v>3.1973287194332567E-2</v>
      </c>
      <c r="S32" s="114">
        <f t="shared" si="5"/>
        <v>0.16141268924576568</v>
      </c>
    </row>
    <row r="33" spans="11:19" ht="15" x14ac:dyDescent="0.25">
      <c r="K33" s="41">
        <v>35900</v>
      </c>
      <c r="L33" s="147">
        <v>81.071555228448403</v>
      </c>
      <c r="M33" s="148">
        <f t="shared" si="0"/>
        <v>-2.363201771361001E-2</v>
      </c>
      <c r="N33" s="148">
        <f t="shared" si="2"/>
        <v>-5.2119102843290466E-2</v>
      </c>
      <c r="O33" s="148">
        <f t="shared" si="4"/>
        <v>0.13551389988259199</v>
      </c>
      <c r="P33" s="125">
        <v>79.762504182248506</v>
      </c>
      <c r="Q33" s="114">
        <f t="shared" si="1"/>
        <v>-1.9094298194325399E-3</v>
      </c>
      <c r="R33" s="114">
        <f t="shared" si="3"/>
        <v>1.9294231833153042E-2</v>
      </c>
      <c r="S33" s="114">
        <f t="shared" si="5"/>
        <v>0.14991348574182961</v>
      </c>
    </row>
    <row r="34" spans="11:19" ht="15" x14ac:dyDescent="0.25">
      <c r="K34" s="41">
        <v>35930</v>
      </c>
      <c r="L34" s="147">
        <v>83.118116070941198</v>
      </c>
      <c r="M34" s="148">
        <f t="shared" si="0"/>
        <v>2.5243882848008381E-2</v>
      </c>
      <c r="N34" s="148">
        <f t="shared" si="2"/>
        <v>-1.5459048567350031E-2</v>
      </c>
      <c r="O34" s="148">
        <f t="shared" si="4"/>
        <v>0.16254651914503948</v>
      </c>
      <c r="P34" s="125">
        <v>78.943761557046301</v>
      </c>
      <c r="Q34" s="114">
        <f t="shared" si="1"/>
        <v>-1.0264755772103951E-2</v>
      </c>
      <c r="R34" s="114">
        <f t="shared" si="3"/>
        <v>-1.2159138242291645E-2</v>
      </c>
      <c r="S34" s="114">
        <f t="shared" si="5"/>
        <v>0.12787581045291052</v>
      </c>
    </row>
    <row r="35" spans="11:19" ht="15" x14ac:dyDescent="0.25">
      <c r="K35" s="41">
        <v>35961</v>
      </c>
      <c r="L35" s="147">
        <v>86.088140158490503</v>
      </c>
      <c r="M35" s="148">
        <f t="shared" si="0"/>
        <v>3.5732572247118677E-2</v>
      </c>
      <c r="N35" s="148">
        <f t="shared" si="2"/>
        <v>3.6784152820081406E-2</v>
      </c>
      <c r="O35" s="148">
        <f t="shared" si="4"/>
        <v>0.19213895234844247</v>
      </c>
      <c r="P35" s="125">
        <v>79.305236797294995</v>
      </c>
      <c r="Q35" s="114">
        <f t="shared" si="1"/>
        <v>4.5788955722294578E-3</v>
      </c>
      <c r="R35" s="114">
        <f t="shared" si="3"/>
        <v>-7.6313447674689616E-3</v>
      </c>
      <c r="S35" s="114">
        <f t="shared" si="5"/>
        <v>0.12354104284988332</v>
      </c>
    </row>
    <row r="36" spans="11:19" ht="15" x14ac:dyDescent="0.25">
      <c r="K36" s="41">
        <v>35991</v>
      </c>
      <c r="L36" s="147">
        <v>86.659358020804504</v>
      </c>
      <c r="M36" s="148">
        <f t="shared" si="0"/>
        <v>6.6352677762857581E-3</v>
      </c>
      <c r="N36" s="148">
        <f t="shared" si="2"/>
        <v>6.8924332049760784E-2</v>
      </c>
      <c r="O36" s="148">
        <f t="shared" si="4"/>
        <v>0.1805967416881511</v>
      </c>
      <c r="P36" s="125">
        <v>80.429594308474506</v>
      </c>
      <c r="Q36" s="114">
        <f t="shared" si="1"/>
        <v>1.4177594779186897E-2</v>
      </c>
      <c r="R36" s="114">
        <f t="shared" si="3"/>
        <v>8.3634551480702424E-3</v>
      </c>
      <c r="S36" s="114">
        <f t="shared" si="5"/>
        <v>0.1263048993125282</v>
      </c>
    </row>
    <row r="37" spans="11:19" ht="15" x14ac:dyDescent="0.25">
      <c r="K37" s="41">
        <v>36022</v>
      </c>
      <c r="L37" s="147">
        <v>86.784076354921595</v>
      </c>
      <c r="M37" s="148">
        <f t="shared" si="0"/>
        <v>1.4391790680834404E-3</v>
      </c>
      <c r="N37" s="148">
        <f t="shared" si="2"/>
        <v>4.4105430407632262E-2</v>
      </c>
      <c r="O37" s="148">
        <f t="shared" si="4"/>
        <v>0.17698655680890396</v>
      </c>
      <c r="P37" s="125">
        <v>81.834201790749702</v>
      </c>
      <c r="Q37" s="114">
        <f t="shared" si="1"/>
        <v>1.7463814089227592E-2</v>
      </c>
      <c r="R37" s="114">
        <f t="shared" si="3"/>
        <v>3.6613915738163971E-2</v>
      </c>
      <c r="S37" s="114">
        <f t="shared" si="5"/>
        <v>0.13884357286575888</v>
      </c>
    </row>
    <row r="38" spans="11:19" ht="15" x14ac:dyDescent="0.25">
      <c r="K38" s="41">
        <v>36053</v>
      </c>
      <c r="L38" s="147">
        <v>86.456088063767098</v>
      </c>
      <c r="M38" s="148">
        <f t="shared" si="0"/>
        <v>-3.7793602804865323E-3</v>
      </c>
      <c r="N38" s="148">
        <f t="shared" si="2"/>
        <v>4.274083568296394E-3</v>
      </c>
      <c r="O38" s="148">
        <f t="shared" si="4"/>
        <v>0.15610837681534639</v>
      </c>
      <c r="P38" s="125">
        <v>81.824509657102396</v>
      </c>
      <c r="Q38" s="114">
        <f t="shared" si="1"/>
        <v>-1.1843622147234001E-4</v>
      </c>
      <c r="R38" s="114">
        <f t="shared" si="3"/>
        <v>3.1766790713287918E-2</v>
      </c>
      <c r="S38" s="114">
        <f t="shared" si="5"/>
        <v>0.1043764672086247</v>
      </c>
    </row>
    <row r="39" spans="11:19" ht="15" x14ac:dyDescent="0.25">
      <c r="K39" s="41">
        <v>36083</v>
      </c>
      <c r="L39" s="147">
        <v>87.785391275910698</v>
      </c>
      <c r="M39" s="148">
        <f t="shared" si="0"/>
        <v>1.5375472588618155E-2</v>
      </c>
      <c r="N39" s="148">
        <f t="shared" si="2"/>
        <v>1.2993787178020133E-2</v>
      </c>
      <c r="O39" s="148">
        <f t="shared" si="4"/>
        <v>0.16370618874897302</v>
      </c>
      <c r="P39" s="125">
        <v>80.072028858721694</v>
      </c>
      <c r="Q39" s="114">
        <f t="shared" si="1"/>
        <v>-2.1417553318983873E-2</v>
      </c>
      <c r="R39" s="114">
        <f t="shared" si="3"/>
        <v>-4.4456950557456576E-3</v>
      </c>
      <c r="S39" s="114">
        <f t="shared" si="5"/>
        <v>5.7079447358177049E-2</v>
      </c>
    </row>
    <row r="40" spans="11:19" ht="15" x14ac:dyDescent="0.25">
      <c r="K40" s="41">
        <v>36114</v>
      </c>
      <c r="L40" s="147">
        <v>88.053878539292697</v>
      </c>
      <c r="M40" s="148">
        <f t="shared" si="0"/>
        <v>3.0584503808628316E-3</v>
      </c>
      <c r="N40" s="148">
        <f t="shared" si="2"/>
        <v>1.4631741647833874E-2</v>
      </c>
      <c r="O40" s="148">
        <f t="shared" si="4"/>
        <v>0.11713540108165632</v>
      </c>
      <c r="P40" s="125">
        <v>80.180807910905799</v>
      </c>
      <c r="Q40" s="114">
        <f t="shared" si="1"/>
        <v>1.3585149987398459E-3</v>
      </c>
      <c r="R40" s="114">
        <f t="shared" si="3"/>
        <v>-2.0204191446403286E-2</v>
      </c>
      <c r="S40" s="114">
        <f t="shared" si="5"/>
        <v>4.6436986184761997E-2</v>
      </c>
    </row>
    <row r="41" spans="11:19" ht="15" x14ac:dyDescent="0.25">
      <c r="K41" s="41">
        <v>36144</v>
      </c>
      <c r="L41" s="147">
        <v>87.935158376413</v>
      </c>
      <c r="M41" s="148">
        <f t="shared" si="0"/>
        <v>-1.3482672750947389E-3</v>
      </c>
      <c r="N41" s="148">
        <f t="shared" si="2"/>
        <v>1.7107763556858835E-2</v>
      </c>
      <c r="O41" s="148">
        <f t="shared" si="4"/>
        <v>8.3330541277222725E-2</v>
      </c>
      <c r="P41" s="125">
        <v>80.611519636699299</v>
      </c>
      <c r="Q41" s="114">
        <f t="shared" si="1"/>
        <v>5.3717558729526882E-3</v>
      </c>
      <c r="R41" s="114">
        <f t="shared" si="3"/>
        <v>-1.4824287068585074E-2</v>
      </c>
      <c r="S41" s="114">
        <f t="shared" si="5"/>
        <v>4.0966458156148633E-2</v>
      </c>
    </row>
    <row r="42" spans="11:19" ht="15" x14ac:dyDescent="0.25">
      <c r="K42" s="41">
        <v>36175</v>
      </c>
      <c r="L42" s="147">
        <v>87.531570710998494</v>
      </c>
      <c r="M42" s="148">
        <f t="shared" si="0"/>
        <v>-4.5896052598998205E-3</v>
      </c>
      <c r="N42" s="148">
        <f t="shared" si="2"/>
        <v>-2.8913759023347918E-3</v>
      </c>
      <c r="O42" s="148">
        <f t="shared" si="4"/>
        <v>2.341078250294637E-2</v>
      </c>
      <c r="P42" s="125">
        <v>82.619922069883799</v>
      </c>
      <c r="Q42" s="114">
        <f t="shared" si="1"/>
        <v>2.4914583452042338E-2</v>
      </c>
      <c r="R42" s="114">
        <f t="shared" si="3"/>
        <v>3.1820015646881972E-2</v>
      </c>
      <c r="S42" s="114">
        <f t="shared" si="5"/>
        <v>5.5809504274307642E-2</v>
      </c>
    </row>
    <row r="43" spans="11:19" ht="15" x14ac:dyDescent="0.25">
      <c r="K43" s="41">
        <v>36206</v>
      </c>
      <c r="L43" s="147">
        <v>86.620291249072594</v>
      </c>
      <c r="M43" s="148">
        <f t="shared" si="0"/>
        <v>-1.0410866096926985E-2</v>
      </c>
      <c r="N43" s="148">
        <f t="shared" si="2"/>
        <v>-1.628079664407267E-2</v>
      </c>
      <c r="O43" s="148">
        <f t="shared" si="4"/>
        <v>2.6024505740093629E-2</v>
      </c>
      <c r="P43" s="125">
        <v>81.297439238261603</v>
      </c>
      <c r="Q43" s="114">
        <f t="shared" si="1"/>
        <v>-1.6006827390899425E-2</v>
      </c>
      <c r="R43" s="114">
        <f t="shared" si="3"/>
        <v>1.392641651349491E-2</v>
      </c>
      <c r="S43" s="114">
        <f t="shared" si="5"/>
        <v>1.7292954526704207E-2</v>
      </c>
    </row>
    <row r="44" spans="11:19" ht="15" x14ac:dyDescent="0.25">
      <c r="K44" s="41">
        <v>36234</v>
      </c>
      <c r="L44" s="147">
        <v>85.171789680478597</v>
      </c>
      <c r="M44" s="148">
        <f t="shared" si="0"/>
        <v>-1.6722427825010433E-2</v>
      </c>
      <c r="N44" s="148">
        <f t="shared" si="2"/>
        <v>-3.1425072143562827E-2</v>
      </c>
      <c r="O44" s="148">
        <f t="shared" si="4"/>
        <v>2.5748281301858578E-2</v>
      </c>
      <c r="P44" s="125">
        <v>81.240247296336506</v>
      </c>
      <c r="Q44" s="114">
        <f t="shared" si="1"/>
        <v>-7.0349007866632451E-4</v>
      </c>
      <c r="R44" s="114">
        <f t="shared" si="3"/>
        <v>7.799476581892506E-3</v>
      </c>
      <c r="S44" s="114">
        <f t="shared" si="5"/>
        <v>1.6581983939975897E-2</v>
      </c>
    </row>
    <row r="45" spans="11:19" ht="15" x14ac:dyDescent="0.25">
      <c r="K45" s="41">
        <v>36265</v>
      </c>
      <c r="L45" s="147">
        <v>83.898159359000104</v>
      </c>
      <c r="M45" s="148">
        <f t="shared" si="0"/>
        <v>-1.4953663956769114E-2</v>
      </c>
      <c r="N45" s="148">
        <f t="shared" si="2"/>
        <v>-4.1509724119937919E-2</v>
      </c>
      <c r="O45" s="148">
        <f t="shared" si="4"/>
        <v>3.4865547140260578E-2</v>
      </c>
      <c r="P45" s="125">
        <v>81.194462267121907</v>
      </c>
      <c r="Q45" s="114">
        <f t="shared" si="1"/>
        <v>-5.6357569970943988E-4</v>
      </c>
      <c r="R45" s="114">
        <f t="shared" si="3"/>
        <v>-1.7253221342380054E-2</v>
      </c>
      <c r="S45" s="114">
        <f t="shared" si="5"/>
        <v>1.7952772415489093E-2</v>
      </c>
    </row>
    <row r="46" spans="11:19" ht="15" x14ac:dyDescent="0.25">
      <c r="K46" s="41">
        <v>36295</v>
      </c>
      <c r="L46" s="147">
        <v>83.778747649811393</v>
      </c>
      <c r="M46" s="148">
        <f t="shared" si="0"/>
        <v>-1.4232935513847078E-3</v>
      </c>
      <c r="N46" s="148">
        <f t="shared" si="2"/>
        <v>-3.2804595300776285E-2</v>
      </c>
      <c r="O46" s="148">
        <f t="shared" si="4"/>
        <v>7.9481057812516021E-3</v>
      </c>
      <c r="P46" s="125">
        <v>82.533795426240502</v>
      </c>
      <c r="Q46" s="114">
        <f t="shared" si="1"/>
        <v>1.6495375690922298E-2</v>
      </c>
      <c r="R46" s="114">
        <f t="shared" si="3"/>
        <v>1.5207812196340598E-2</v>
      </c>
      <c r="S46" s="114">
        <f t="shared" si="5"/>
        <v>4.5475839995285483E-2</v>
      </c>
    </row>
    <row r="47" spans="11:19" ht="15" x14ac:dyDescent="0.25">
      <c r="K47" s="41">
        <v>36326</v>
      </c>
      <c r="L47" s="147">
        <v>85.1059718820092</v>
      </c>
      <c r="M47" s="148">
        <f t="shared" si="0"/>
        <v>1.5842015659454534E-2</v>
      </c>
      <c r="N47" s="148">
        <f t="shared" si="2"/>
        <v>-7.7276523971503419E-4</v>
      </c>
      <c r="O47" s="148">
        <f t="shared" si="4"/>
        <v>-1.1408868569736885E-2</v>
      </c>
      <c r="P47" s="125">
        <v>83.577181375007299</v>
      </c>
      <c r="Q47" s="114">
        <f t="shared" si="1"/>
        <v>1.2641923752304107E-2</v>
      </c>
      <c r="R47" s="114">
        <f t="shared" si="3"/>
        <v>2.8765718427055775E-2</v>
      </c>
      <c r="S47" s="114">
        <f t="shared" si="5"/>
        <v>5.3867118367371347E-2</v>
      </c>
    </row>
    <row r="48" spans="11:19" ht="15" x14ac:dyDescent="0.25">
      <c r="K48" s="41">
        <v>36356</v>
      </c>
      <c r="L48" s="147">
        <v>86.523847102315898</v>
      </c>
      <c r="M48" s="148">
        <f t="shared" si="0"/>
        <v>1.6660114313393093E-2</v>
      </c>
      <c r="N48" s="148">
        <f t="shared" si="2"/>
        <v>3.129613049173674E-2</v>
      </c>
      <c r="O48" s="148">
        <f t="shared" si="4"/>
        <v>-1.5637193903060842E-3</v>
      </c>
      <c r="P48" s="125">
        <v>85.052233452326902</v>
      </c>
      <c r="Q48" s="114">
        <f t="shared" si="1"/>
        <v>1.7648980894690691E-2</v>
      </c>
      <c r="R48" s="114">
        <f t="shared" si="3"/>
        <v>4.7512737660769355E-2</v>
      </c>
      <c r="S48" s="114">
        <f t="shared" si="5"/>
        <v>5.7474356094884937E-2</v>
      </c>
    </row>
    <row r="49" spans="11:19" ht="15" x14ac:dyDescent="0.25">
      <c r="K49" s="41">
        <v>36387</v>
      </c>
      <c r="L49" s="147">
        <v>88.186804089074599</v>
      </c>
      <c r="M49" s="148">
        <f t="shared" si="0"/>
        <v>1.9219637619582786E-2</v>
      </c>
      <c r="N49" s="148">
        <f t="shared" si="2"/>
        <v>5.2615449179170604E-2</v>
      </c>
      <c r="O49" s="148">
        <f t="shared" si="4"/>
        <v>1.6163422981149811E-2</v>
      </c>
      <c r="P49" s="125">
        <v>88.712490079768003</v>
      </c>
      <c r="Q49" s="114">
        <f t="shared" si="1"/>
        <v>4.3035396942194826E-2</v>
      </c>
      <c r="R49" s="114">
        <f t="shared" si="3"/>
        <v>7.4862601696893183E-2</v>
      </c>
      <c r="S49" s="114">
        <f t="shared" si="5"/>
        <v>8.4051510719272304E-2</v>
      </c>
    </row>
    <row r="50" spans="11:19" ht="15" x14ac:dyDescent="0.25">
      <c r="K50" s="41">
        <v>36418</v>
      </c>
      <c r="L50" s="147">
        <v>88.967383186156596</v>
      </c>
      <c r="M50" s="148">
        <f t="shared" si="0"/>
        <v>8.851427434580339E-3</v>
      </c>
      <c r="N50" s="148">
        <f t="shared" si="2"/>
        <v>4.5371801987066807E-2</v>
      </c>
      <c r="O50" s="148">
        <f t="shared" si="4"/>
        <v>2.904705936425489E-2</v>
      </c>
      <c r="P50" s="125">
        <v>92.539332320938797</v>
      </c>
      <c r="Q50" s="114">
        <f t="shared" si="1"/>
        <v>4.31375811650625E-2</v>
      </c>
      <c r="R50" s="114">
        <f t="shared" si="3"/>
        <v>0.10723203150054439</v>
      </c>
      <c r="S50" s="114">
        <f t="shared" si="5"/>
        <v>0.13094881605448583</v>
      </c>
    </row>
    <row r="51" spans="11:19" ht="15" x14ac:dyDescent="0.25">
      <c r="K51" s="41">
        <v>36448</v>
      </c>
      <c r="L51" s="147">
        <v>89.8663071542246</v>
      </c>
      <c r="M51" s="148">
        <f t="shared" si="0"/>
        <v>1.0103972218527435E-2</v>
      </c>
      <c r="N51" s="148">
        <f t="shared" si="2"/>
        <v>3.8630506662009401E-2</v>
      </c>
      <c r="O51" s="148">
        <f t="shared" si="4"/>
        <v>2.3704580546591858E-2</v>
      </c>
      <c r="P51" s="125">
        <v>94.973272849430103</v>
      </c>
      <c r="Q51" s="114">
        <f t="shared" si="1"/>
        <v>2.6301686725489493E-2</v>
      </c>
      <c r="R51" s="114">
        <f t="shared" si="3"/>
        <v>0.11664643001602193</v>
      </c>
      <c r="S51" s="114">
        <f t="shared" si="5"/>
        <v>0.18609799455687592</v>
      </c>
    </row>
    <row r="52" spans="11:19" ht="15" x14ac:dyDescent="0.25">
      <c r="K52" s="41">
        <v>36479</v>
      </c>
      <c r="L52" s="147">
        <v>90.157238312504205</v>
      </c>
      <c r="M52" s="148">
        <f t="shared" si="0"/>
        <v>3.2373774720744208E-3</v>
      </c>
      <c r="N52" s="148">
        <f t="shared" si="2"/>
        <v>2.2343867019370967E-2</v>
      </c>
      <c r="O52" s="148">
        <f t="shared" si="4"/>
        <v>2.3887190525888169E-2</v>
      </c>
      <c r="P52" s="125">
        <v>94.669154410723905</v>
      </c>
      <c r="Q52" s="114">
        <f t="shared" si="1"/>
        <v>-3.2021476103950564E-3</v>
      </c>
      <c r="R52" s="114">
        <f t="shared" si="3"/>
        <v>6.7145723511985889E-2</v>
      </c>
      <c r="S52" s="114">
        <f t="shared" si="5"/>
        <v>0.18069594055371785</v>
      </c>
    </row>
    <row r="53" spans="11:19" ht="15" x14ac:dyDescent="0.25">
      <c r="K53" s="41">
        <v>36509</v>
      </c>
      <c r="L53" s="147">
        <v>90.393754102292903</v>
      </c>
      <c r="M53" s="148">
        <f t="shared" si="0"/>
        <v>2.6233699502737906E-3</v>
      </c>
      <c r="N53" s="148">
        <f t="shared" si="2"/>
        <v>1.6032515120195878E-2</v>
      </c>
      <c r="O53" s="148">
        <f t="shared" si="4"/>
        <v>2.7959189148846431E-2</v>
      </c>
      <c r="P53" s="125">
        <v>93.508835054721004</v>
      </c>
      <c r="Q53" s="114">
        <f t="shared" si="1"/>
        <v>-1.2256572515360498E-2</v>
      </c>
      <c r="R53" s="114">
        <f t="shared" si="3"/>
        <v>1.0476655811821001E-2</v>
      </c>
      <c r="S53" s="114">
        <f t="shared" si="5"/>
        <v>0.15999345349333982</v>
      </c>
    </row>
    <row r="54" spans="11:19" ht="15" x14ac:dyDescent="0.25">
      <c r="K54" s="41">
        <v>36540</v>
      </c>
      <c r="L54" s="147">
        <v>91.075281419792603</v>
      </c>
      <c r="M54" s="148">
        <f t="shared" si="0"/>
        <v>7.5395399191902079E-3</v>
      </c>
      <c r="N54" s="148">
        <f t="shared" si="2"/>
        <v>1.3453031551560413E-2</v>
      </c>
      <c r="O54" s="148">
        <f t="shared" si="4"/>
        <v>4.0484943661005746E-2</v>
      </c>
      <c r="P54" s="125">
        <v>93.342381291215105</v>
      </c>
      <c r="Q54" s="114">
        <f t="shared" si="1"/>
        <v>-1.7800859502580257E-3</v>
      </c>
      <c r="R54" s="114">
        <f t="shared" si="3"/>
        <v>-1.7172110734781199E-2</v>
      </c>
      <c r="S54" s="114">
        <f t="shared" si="5"/>
        <v>0.12978055356021456</v>
      </c>
    </row>
    <row r="55" spans="11:19" ht="15" x14ac:dyDescent="0.25">
      <c r="K55" s="41">
        <v>36571</v>
      </c>
      <c r="L55" s="147">
        <v>88.303263208224394</v>
      </c>
      <c r="M55" s="148">
        <f t="shared" si="0"/>
        <v>-3.0436559386417539E-2</v>
      </c>
      <c r="N55" s="148">
        <f t="shared" si="2"/>
        <v>-2.056379652905449E-2</v>
      </c>
      <c r="O55" s="148">
        <f t="shared" si="4"/>
        <v>1.9429303860367897E-2</v>
      </c>
      <c r="P55" s="125">
        <v>93.654788949871801</v>
      </c>
      <c r="Q55" s="114">
        <f t="shared" si="1"/>
        <v>3.3469004575963357E-3</v>
      </c>
      <c r="R55" s="114">
        <f t="shared" si="3"/>
        <v>-1.0714846532285049E-2</v>
      </c>
      <c r="S55" s="114">
        <f t="shared" si="5"/>
        <v>0.15200170912387567</v>
      </c>
    </row>
    <row r="56" spans="11:19" ht="15" x14ac:dyDescent="0.25">
      <c r="K56" s="41">
        <v>36600</v>
      </c>
      <c r="L56" s="147">
        <v>86.039013123484494</v>
      </c>
      <c r="M56" s="148">
        <f t="shared" si="0"/>
        <v>-2.5641748701864642E-2</v>
      </c>
      <c r="N56" s="148">
        <f t="shared" si="2"/>
        <v>-4.8175241996039064E-2</v>
      </c>
      <c r="O56" s="148">
        <f t="shared" si="4"/>
        <v>1.0182050257007358E-2</v>
      </c>
      <c r="P56" s="125">
        <v>94.913387876318694</v>
      </c>
      <c r="Q56" s="114">
        <f t="shared" si="1"/>
        <v>1.3438703354726966E-2</v>
      </c>
      <c r="R56" s="114">
        <f t="shared" si="3"/>
        <v>1.5020535982249728E-2</v>
      </c>
      <c r="S56" s="114">
        <f t="shared" si="5"/>
        <v>0.16830500933985681</v>
      </c>
    </row>
    <row r="57" spans="11:19" ht="15" x14ac:dyDescent="0.25">
      <c r="K57" s="41">
        <v>36631</v>
      </c>
      <c r="L57" s="147">
        <v>84.213514687291095</v>
      </c>
      <c r="M57" s="148">
        <f t="shared" si="0"/>
        <v>-2.1217101055929333E-2</v>
      </c>
      <c r="N57" s="148">
        <f t="shared" si="2"/>
        <v>-7.5341702221853324E-2</v>
      </c>
      <c r="O57" s="148">
        <f t="shared" si="4"/>
        <v>3.7587872094020369E-3</v>
      </c>
      <c r="P57" s="125">
        <v>94.775166268058996</v>
      </c>
      <c r="Q57" s="114">
        <f t="shared" si="1"/>
        <v>-1.4562920084553177E-3</v>
      </c>
      <c r="R57" s="114">
        <f t="shared" si="3"/>
        <v>1.5349779564481025E-2</v>
      </c>
      <c r="S57" s="114">
        <f t="shared" si="5"/>
        <v>0.16726145628328548</v>
      </c>
    </row>
    <row r="58" spans="11:19" ht="15" x14ac:dyDescent="0.25">
      <c r="K58" s="41">
        <v>36661</v>
      </c>
      <c r="L58" s="147">
        <v>87.737248486023603</v>
      </c>
      <c r="M58" s="148">
        <f t="shared" si="0"/>
        <v>4.1842853986288731E-2</v>
      </c>
      <c r="N58" s="148">
        <f t="shared" si="2"/>
        <v>-6.4098958706213516E-3</v>
      </c>
      <c r="O58" s="148">
        <f t="shared" si="4"/>
        <v>4.7249462987420499E-2</v>
      </c>
      <c r="P58" s="125">
        <v>94.572508424803004</v>
      </c>
      <c r="Q58" s="114">
        <f t="shared" si="1"/>
        <v>-2.1383011102592553E-3</v>
      </c>
      <c r="R58" s="114">
        <f t="shared" si="3"/>
        <v>9.7989594042267036E-3</v>
      </c>
      <c r="S58" s="114">
        <f t="shared" si="5"/>
        <v>0.14586404195262492</v>
      </c>
    </row>
    <row r="59" spans="11:19" ht="15" x14ac:dyDescent="0.25">
      <c r="K59" s="41">
        <v>36692</v>
      </c>
      <c r="L59" s="147">
        <v>92.098601259910794</v>
      </c>
      <c r="M59" s="148">
        <f t="shared" si="0"/>
        <v>4.9709249482355888E-2</v>
      </c>
      <c r="N59" s="148">
        <f t="shared" si="2"/>
        <v>7.0428377969997014E-2</v>
      </c>
      <c r="O59" s="148">
        <f t="shared" si="4"/>
        <v>8.2163792073206787E-2</v>
      </c>
      <c r="P59" s="125">
        <v>93.5916507873537</v>
      </c>
      <c r="Q59" s="114">
        <f t="shared" si="1"/>
        <v>-1.0371488012599461E-2</v>
      </c>
      <c r="R59" s="114">
        <f t="shared" si="3"/>
        <v>-1.3925718157772882E-2</v>
      </c>
      <c r="S59" s="114">
        <f t="shared" si="5"/>
        <v>0.11982300967308168</v>
      </c>
    </row>
    <row r="60" spans="11:19" ht="15" x14ac:dyDescent="0.25">
      <c r="K60" s="41">
        <v>36722</v>
      </c>
      <c r="L60" s="147">
        <v>95.330479945545093</v>
      </c>
      <c r="M60" s="148">
        <f t="shared" si="0"/>
        <v>3.5091506726727006E-2</v>
      </c>
      <c r="N60" s="148">
        <f t="shared" si="2"/>
        <v>0.13200927784019556</v>
      </c>
      <c r="O60" s="148">
        <f t="shared" si="4"/>
        <v>0.10178272393291987</v>
      </c>
      <c r="P60" s="125">
        <v>94.366747847827696</v>
      </c>
      <c r="Q60" s="114">
        <f t="shared" si="1"/>
        <v>8.2816902357569777E-3</v>
      </c>
      <c r="R60" s="114">
        <f t="shared" si="3"/>
        <v>-4.3093400551378336E-3</v>
      </c>
      <c r="S60" s="114">
        <f t="shared" si="5"/>
        <v>0.10951522396788937</v>
      </c>
    </row>
    <row r="61" spans="11:19" ht="15" x14ac:dyDescent="0.25">
      <c r="K61" s="41">
        <v>36753</v>
      </c>
      <c r="L61" s="147">
        <v>96.989172599426098</v>
      </c>
      <c r="M61" s="148">
        <f t="shared" si="0"/>
        <v>1.7399394766799636E-2</v>
      </c>
      <c r="N61" s="148">
        <f t="shared" si="2"/>
        <v>0.10545035629737476</v>
      </c>
      <c r="O61" s="148">
        <f t="shared" si="4"/>
        <v>9.9815030165516738E-2</v>
      </c>
      <c r="P61" s="125">
        <v>95.268135474457793</v>
      </c>
      <c r="Q61" s="114">
        <f t="shared" si="1"/>
        <v>9.5519623934019471E-3</v>
      </c>
      <c r="R61" s="114">
        <f t="shared" si="3"/>
        <v>7.3554890447671273E-3</v>
      </c>
      <c r="S61" s="114">
        <f t="shared" si="5"/>
        <v>7.3897659605711929E-2</v>
      </c>
    </row>
    <row r="62" spans="11:19" ht="15" x14ac:dyDescent="0.25">
      <c r="K62" s="41">
        <v>36784</v>
      </c>
      <c r="L62" s="147">
        <v>98.305892103872793</v>
      </c>
      <c r="M62" s="148">
        <f t="shared" si="0"/>
        <v>1.3575943264150458E-2</v>
      </c>
      <c r="N62" s="148">
        <f t="shared" si="2"/>
        <v>6.7398318313699912E-2</v>
      </c>
      <c r="O62" s="148">
        <f t="shared" si="4"/>
        <v>0.10496553437090728</v>
      </c>
      <c r="P62" s="125">
        <v>96.563813450830807</v>
      </c>
      <c r="Q62" s="114">
        <f t="shared" si="1"/>
        <v>1.3600328902420911E-2</v>
      </c>
      <c r="R62" s="114">
        <f t="shared" si="3"/>
        <v>3.1756707339525958E-2</v>
      </c>
      <c r="S62" s="114">
        <f t="shared" si="5"/>
        <v>4.3489411788001364E-2</v>
      </c>
    </row>
    <row r="63" spans="11:19" ht="15" x14ac:dyDescent="0.25">
      <c r="K63" s="41">
        <v>36814</v>
      </c>
      <c r="L63" s="147">
        <v>99.585046406529102</v>
      </c>
      <c r="M63" s="148">
        <f t="shared" si="0"/>
        <v>1.3011980007309409E-2</v>
      </c>
      <c r="N63" s="148">
        <f t="shared" si="2"/>
        <v>4.462965531500851E-2</v>
      </c>
      <c r="O63" s="148">
        <f t="shared" si="4"/>
        <v>0.10814664093880744</v>
      </c>
      <c r="P63" s="125">
        <v>97.641920110590107</v>
      </c>
      <c r="Q63" s="114">
        <f t="shared" si="1"/>
        <v>1.1164706749161812E-2</v>
      </c>
      <c r="R63" s="114">
        <f t="shared" si="3"/>
        <v>3.4706846823245652E-2</v>
      </c>
      <c r="S63" s="114">
        <f t="shared" si="5"/>
        <v>2.8098929110201842E-2</v>
      </c>
    </row>
    <row r="64" spans="11:19" ht="15" x14ac:dyDescent="0.25">
      <c r="K64" s="41">
        <v>36845</v>
      </c>
      <c r="L64" s="147">
        <v>100.312076996158</v>
      </c>
      <c r="M64" s="148">
        <f t="shared" si="0"/>
        <v>7.3005999983268843E-3</v>
      </c>
      <c r="N64" s="148">
        <f t="shared" si="2"/>
        <v>3.4260570614988106E-2</v>
      </c>
      <c r="O64" s="148">
        <f t="shared" si="4"/>
        <v>0.11263475760487429</v>
      </c>
      <c r="P64" s="125">
        <v>98.740984185288696</v>
      </c>
      <c r="Q64" s="114">
        <f t="shared" si="1"/>
        <v>1.1256067818553595E-2</v>
      </c>
      <c r="R64" s="114">
        <f t="shared" si="3"/>
        <v>3.6453413237650834E-2</v>
      </c>
      <c r="S64" s="114">
        <f t="shared" si="5"/>
        <v>4.3011156061446121E-2</v>
      </c>
    </row>
    <row r="65" spans="11:19" ht="15" x14ac:dyDescent="0.25">
      <c r="K65" s="41">
        <v>36875</v>
      </c>
      <c r="L65" s="147">
        <v>100</v>
      </c>
      <c r="M65" s="148">
        <f t="shared" si="0"/>
        <v>-3.1110610556887019E-3</v>
      </c>
      <c r="N65" s="148">
        <f t="shared" si="2"/>
        <v>1.7233024998513535E-2</v>
      </c>
      <c r="O65" s="148">
        <f t="shared" si="4"/>
        <v>0.10627112451637211</v>
      </c>
      <c r="P65" s="125">
        <v>100</v>
      </c>
      <c r="Q65" s="114">
        <f t="shared" si="1"/>
        <v>1.2750691367920286E-2</v>
      </c>
      <c r="R65" s="114">
        <f t="shared" si="3"/>
        <v>3.5584619396984207E-2</v>
      </c>
      <c r="S65" s="114">
        <f t="shared" si="5"/>
        <v>6.9417664560577519E-2</v>
      </c>
    </row>
    <row r="66" spans="11:19" ht="15" x14ac:dyDescent="0.25">
      <c r="K66" s="41">
        <v>36906</v>
      </c>
      <c r="L66" s="147">
        <v>99.923456338598001</v>
      </c>
      <c r="M66" s="148">
        <f t="shared" si="0"/>
        <v>-7.6543661401995422E-4</v>
      </c>
      <c r="N66" s="148">
        <f t="shared" si="2"/>
        <v>3.398200274842722E-3</v>
      </c>
      <c r="O66" s="148">
        <f t="shared" si="4"/>
        <v>9.7152320375729406E-2</v>
      </c>
      <c r="P66" s="125">
        <v>100.610029177494</v>
      </c>
      <c r="Q66" s="114">
        <f t="shared" si="1"/>
        <v>6.100291774939981E-3</v>
      </c>
      <c r="R66" s="114">
        <f t="shared" si="3"/>
        <v>3.0397897373814375E-2</v>
      </c>
      <c r="S66" s="114">
        <f t="shared" si="5"/>
        <v>7.7860107978227511E-2</v>
      </c>
    </row>
    <row r="67" spans="11:19" ht="15" x14ac:dyDescent="0.25">
      <c r="K67" s="41">
        <v>36937</v>
      </c>
      <c r="L67" s="147">
        <v>99.265280962610703</v>
      </c>
      <c r="M67" s="148">
        <f t="shared" si="0"/>
        <v>-6.5867955343440476E-3</v>
      </c>
      <c r="N67" s="148">
        <f t="shared" si="2"/>
        <v>-1.043539387174075E-2</v>
      </c>
      <c r="O67" s="148">
        <f t="shared" si="4"/>
        <v>0.12414057370153153</v>
      </c>
      <c r="P67" s="125">
        <v>101.327792071415</v>
      </c>
      <c r="Q67" s="114">
        <f t="shared" si="1"/>
        <v>7.1341087940124392E-3</v>
      </c>
      <c r="R67" s="114">
        <f t="shared" si="3"/>
        <v>2.6197914751104001E-2</v>
      </c>
      <c r="S67" s="114">
        <f t="shared" si="5"/>
        <v>8.1928572020488311E-2</v>
      </c>
    </row>
    <row r="68" spans="11:19" ht="15" x14ac:dyDescent="0.25">
      <c r="K68" s="41">
        <v>36965</v>
      </c>
      <c r="L68" s="147">
        <v>99.270354957964003</v>
      </c>
      <c r="M68" s="148">
        <f t="shared" si="0"/>
        <v>5.1115508908017304E-5</v>
      </c>
      <c r="N68" s="148">
        <f t="shared" si="2"/>
        <v>-7.2964504203599789E-3</v>
      </c>
      <c r="O68" s="148">
        <f t="shared" si="4"/>
        <v>0.15378304973686396</v>
      </c>
      <c r="P68" s="125">
        <v>101.11245989499599</v>
      </c>
      <c r="Q68" s="114">
        <f t="shared" si="1"/>
        <v>-2.1251047912624887E-3</v>
      </c>
      <c r="R68" s="114">
        <f t="shared" si="3"/>
        <v>1.1124598949959985E-2</v>
      </c>
      <c r="S68" s="114">
        <f t="shared" si="5"/>
        <v>6.5312935902733571E-2</v>
      </c>
    </row>
    <row r="69" spans="11:19" ht="15" x14ac:dyDescent="0.25">
      <c r="K69" s="41">
        <v>36996</v>
      </c>
      <c r="L69" s="147">
        <v>99.123029277146699</v>
      </c>
      <c r="M69" s="148">
        <f t="shared" si="0"/>
        <v>-1.4840853634470186E-3</v>
      </c>
      <c r="N69" s="148">
        <f t="shared" si="2"/>
        <v>-8.01040206955006E-3</v>
      </c>
      <c r="O69" s="148">
        <f t="shared" si="4"/>
        <v>0.17704420300255719</v>
      </c>
      <c r="P69" s="125">
        <v>100.881598808456</v>
      </c>
      <c r="Q69" s="114">
        <f t="shared" si="1"/>
        <v>-2.2832110580608411E-3</v>
      </c>
      <c r="R69" s="114">
        <f t="shared" si="3"/>
        <v>2.6992302177242244E-3</v>
      </c>
      <c r="S69" s="114">
        <f t="shared" si="5"/>
        <v>6.443072358349422E-2</v>
      </c>
    </row>
    <row r="70" spans="11:19" ht="15" x14ac:dyDescent="0.25">
      <c r="K70" s="41">
        <v>37026</v>
      </c>
      <c r="L70" s="147">
        <v>99.443509597228598</v>
      </c>
      <c r="M70" s="148">
        <f t="shared" si="0"/>
        <v>3.233157041496737E-3</v>
      </c>
      <c r="N70" s="148">
        <f t="shared" si="2"/>
        <v>1.7954780653370861E-3</v>
      </c>
      <c r="O70" s="148">
        <f t="shared" si="4"/>
        <v>0.13342407373385745</v>
      </c>
      <c r="P70" s="125">
        <v>101.27162185487001</v>
      </c>
      <c r="Q70" s="114">
        <f t="shared" si="1"/>
        <v>3.866146562115258E-3</v>
      </c>
      <c r="R70" s="114">
        <f t="shared" si="3"/>
        <v>-5.5434166082890535E-4</v>
      </c>
      <c r="S70" s="114">
        <f t="shared" si="5"/>
        <v>7.0835738013586003E-2</v>
      </c>
    </row>
    <row r="71" spans="11:19" ht="15" x14ac:dyDescent="0.25">
      <c r="K71" s="41">
        <v>37057</v>
      </c>
      <c r="L71" s="147">
        <v>99.619412339153001</v>
      </c>
      <c r="M71" s="148">
        <f t="shared" si="0"/>
        <v>1.7688710166892108E-3</v>
      </c>
      <c r="N71" s="148">
        <f t="shared" si="2"/>
        <v>3.5162298083533106E-3</v>
      </c>
      <c r="O71" s="148">
        <f t="shared" si="4"/>
        <v>8.1660426720464363E-2</v>
      </c>
      <c r="P71" s="125">
        <v>102.53875094567501</v>
      </c>
      <c r="Q71" s="114">
        <f t="shared" si="1"/>
        <v>1.2512183251305098E-2</v>
      </c>
      <c r="R71" s="114">
        <f t="shared" si="3"/>
        <v>1.4105987057976721E-2</v>
      </c>
      <c r="S71" s="114">
        <f t="shared" si="5"/>
        <v>9.5597204270386316E-2</v>
      </c>
    </row>
    <row r="72" spans="11:19" ht="15" x14ac:dyDescent="0.25">
      <c r="K72" s="41">
        <v>37087</v>
      </c>
      <c r="L72" s="147">
        <v>100.394633885603</v>
      </c>
      <c r="M72" s="148">
        <f t="shared" ref="M72:M135" si="6">L72/L71-1</f>
        <v>7.7818321574791849E-3</v>
      </c>
      <c r="N72" s="148">
        <f t="shared" si="2"/>
        <v>1.2828548700836384E-2</v>
      </c>
      <c r="O72" s="148">
        <f t="shared" si="4"/>
        <v>5.312208585282141E-2</v>
      </c>
      <c r="P72" s="125">
        <v>103.700110761752</v>
      </c>
      <c r="Q72" s="114">
        <f t="shared" ref="Q72:Q135" si="7">P72/P71-1</f>
        <v>1.132605776222384E-2</v>
      </c>
      <c r="R72" s="114">
        <f t="shared" si="3"/>
        <v>2.7938811305394884E-2</v>
      </c>
      <c r="S72" s="114">
        <f t="shared" si="5"/>
        <v>9.8905208951090895E-2</v>
      </c>
    </row>
    <row r="73" spans="11:19" ht="15" x14ac:dyDescent="0.25">
      <c r="K73" s="41">
        <v>37118</v>
      </c>
      <c r="L73" s="147">
        <v>100.498867159613</v>
      </c>
      <c r="M73" s="148">
        <f t="shared" si="6"/>
        <v>1.0382355109612718E-3</v>
      </c>
      <c r="N73" s="148">
        <f t="shared" si="2"/>
        <v>1.061263391305145E-2</v>
      </c>
      <c r="O73" s="148">
        <f t="shared" si="4"/>
        <v>3.61864573758377E-2</v>
      </c>
      <c r="P73" s="125">
        <v>104.109192332497</v>
      </c>
      <c r="Q73" s="114">
        <f t="shared" si="7"/>
        <v>3.9448518206972594E-3</v>
      </c>
      <c r="R73" s="114">
        <f t="shared" si="3"/>
        <v>2.8019403912514118E-2</v>
      </c>
      <c r="S73" s="114">
        <f t="shared" si="5"/>
        <v>9.280182522738234E-2</v>
      </c>
    </row>
    <row r="74" spans="11:19" ht="15" x14ac:dyDescent="0.25">
      <c r="K74" s="41">
        <v>37149</v>
      </c>
      <c r="L74" s="147">
        <v>100.33205551044099</v>
      </c>
      <c r="M74" s="148">
        <f t="shared" si="6"/>
        <v>-1.6598361144416485E-3</v>
      </c>
      <c r="N74" s="148">
        <f t="shared" ref="N74:N137" si="8">L74/L71-1</f>
        <v>7.1536576511996852E-3</v>
      </c>
      <c r="O74" s="148">
        <f t="shared" si="4"/>
        <v>2.0610803312046677E-2</v>
      </c>
      <c r="P74" s="125">
        <v>104.28733225141799</v>
      </c>
      <c r="Q74" s="114">
        <f t="shared" si="7"/>
        <v>1.7110873202441645E-3</v>
      </c>
      <c r="R74" s="114">
        <f t="shared" ref="R74:R137" si="9">P74/P71-1</f>
        <v>1.7052882833236138E-2</v>
      </c>
      <c r="S74" s="114">
        <f t="shared" si="5"/>
        <v>7.9983572775115253E-2</v>
      </c>
    </row>
    <row r="75" spans="11:19" ht="15" x14ac:dyDescent="0.25">
      <c r="K75" s="41">
        <v>37179</v>
      </c>
      <c r="L75" s="147">
        <v>98.500466884277699</v>
      </c>
      <c r="M75" s="148">
        <f t="shared" si="6"/>
        <v>-1.8255268636180655E-2</v>
      </c>
      <c r="N75" s="148">
        <f t="shared" si="8"/>
        <v>-1.8867213595137544E-2</v>
      </c>
      <c r="O75" s="148">
        <f t="shared" si="4"/>
        <v>-1.0890987767620208E-2</v>
      </c>
      <c r="P75" s="125">
        <v>104.373497496</v>
      </c>
      <c r="Q75" s="114">
        <f t="shared" si="7"/>
        <v>8.2622925260267266E-4</v>
      </c>
      <c r="R75" s="114">
        <f t="shared" si="9"/>
        <v>6.49359705887953E-3</v>
      </c>
      <c r="S75" s="114">
        <f t="shared" si="5"/>
        <v>6.894146876449847E-2</v>
      </c>
    </row>
    <row r="76" spans="11:19" ht="15" x14ac:dyDescent="0.25">
      <c r="K76" s="41">
        <v>37210</v>
      </c>
      <c r="L76" s="147">
        <v>96.839897062763995</v>
      </c>
      <c r="M76" s="148">
        <f t="shared" si="6"/>
        <v>-1.685849695986319E-2</v>
      </c>
      <c r="N76" s="148">
        <f t="shared" si="8"/>
        <v>-3.6408073048602607E-2</v>
      </c>
      <c r="O76" s="148">
        <f t="shared" si="4"/>
        <v>-3.4613777696248738E-2</v>
      </c>
      <c r="P76" s="125">
        <v>104.36920883002399</v>
      </c>
      <c r="Q76" s="114">
        <f t="shared" si="7"/>
        <v>-4.108960683402163E-5</v>
      </c>
      <c r="R76" s="114">
        <f t="shared" si="9"/>
        <v>2.4975364009796053E-3</v>
      </c>
      <c r="S76" s="114">
        <f t="shared" si="5"/>
        <v>5.6999884001296408E-2</v>
      </c>
    </row>
    <row r="77" spans="11:19" ht="15" x14ac:dyDescent="0.25">
      <c r="K77" s="41">
        <v>37240</v>
      </c>
      <c r="L77" s="147">
        <v>95.260547473363701</v>
      </c>
      <c r="M77" s="148">
        <f t="shared" si="6"/>
        <v>-1.6308873070948082E-2</v>
      </c>
      <c r="N77" s="148">
        <f t="shared" si="8"/>
        <v>-5.0547235489952991E-2</v>
      </c>
      <c r="O77" s="148">
        <f t="shared" si="4"/>
        <v>-4.7394525266363008E-2</v>
      </c>
      <c r="P77" s="125">
        <v>104.70393450277901</v>
      </c>
      <c r="Q77" s="114">
        <f t="shared" si="7"/>
        <v>3.207130498614319E-3</v>
      </c>
      <c r="R77" s="114">
        <f t="shared" si="9"/>
        <v>3.9947541313709589E-3</v>
      </c>
      <c r="S77" s="114">
        <f t="shared" si="5"/>
        <v>4.7039345027790169E-2</v>
      </c>
    </row>
    <row r="78" spans="11:19" ht="15" x14ac:dyDescent="0.25">
      <c r="K78" s="41">
        <v>37271</v>
      </c>
      <c r="L78" s="147">
        <v>95.880356196281895</v>
      </c>
      <c r="M78" s="148">
        <f t="shared" si="6"/>
        <v>6.5064577031903603E-3</v>
      </c>
      <c r="N78" s="148">
        <f t="shared" si="8"/>
        <v>-2.659998242520023E-2</v>
      </c>
      <c r="O78" s="148">
        <f t="shared" si="4"/>
        <v>-4.0461972498386789E-2</v>
      </c>
      <c r="P78" s="125">
        <v>106.058664902259</v>
      </c>
      <c r="Q78" s="114">
        <f t="shared" si="7"/>
        <v>1.2938677098557783E-2</v>
      </c>
      <c r="R78" s="114">
        <f t="shared" si="9"/>
        <v>1.6145548886330907E-2</v>
      </c>
      <c r="S78" s="114">
        <f t="shared" si="5"/>
        <v>5.4155989907851421E-2</v>
      </c>
    </row>
    <row r="79" spans="11:19" ht="15" x14ac:dyDescent="0.25">
      <c r="K79" s="41">
        <v>37302</v>
      </c>
      <c r="L79" s="147">
        <v>97.087344046724795</v>
      </c>
      <c r="M79" s="148">
        <f t="shared" si="6"/>
        <v>1.2588478999514763E-2</v>
      </c>
      <c r="N79" s="148">
        <f t="shared" si="8"/>
        <v>2.5552173377509924E-3</v>
      </c>
      <c r="O79" s="148">
        <f t="shared" si="4"/>
        <v>-2.1940570708768314E-2</v>
      </c>
      <c r="P79" s="125">
        <v>108.172601673887</v>
      </c>
      <c r="Q79" s="114">
        <f t="shared" si="7"/>
        <v>1.9931768644986692E-2</v>
      </c>
      <c r="R79" s="114">
        <f t="shared" si="9"/>
        <v>3.6441713858895053E-2</v>
      </c>
      <c r="S79" s="114">
        <f t="shared" si="5"/>
        <v>6.7551157116379601E-2</v>
      </c>
    </row>
    <row r="80" spans="11:19" ht="15" x14ac:dyDescent="0.25">
      <c r="K80" s="41">
        <v>37330</v>
      </c>
      <c r="L80" s="147">
        <v>98.162021778035196</v>
      </c>
      <c r="M80" s="148">
        <f t="shared" si="6"/>
        <v>1.1069184576655067E-2</v>
      </c>
      <c r="N80" s="148">
        <f t="shared" si="8"/>
        <v>3.0458299701487501E-2</v>
      </c>
      <c r="O80" s="148">
        <f t="shared" si="4"/>
        <v>-1.1164795173726594E-2</v>
      </c>
      <c r="P80" s="125">
        <v>109.38575821000801</v>
      </c>
      <c r="Q80" s="114">
        <f t="shared" si="7"/>
        <v>1.1215007472764382E-2</v>
      </c>
      <c r="R80" s="114">
        <f t="shared" si="9"/>
        <v>4.4714878475791586E-2</v>
      </c>
      <c r="S80" s="114">
        <f t="shared" si="5"/>
        <v>8.1822738004828865E-2</v>
      </c>
    </row>
    <row r="81" spans="11:19" ht="15" x14ac:dyDescent="0.25">
      <c r="K81" s="41">
        <v>37361</v>
      </c>
      <c r="L81" s="147">
        <v>97.587004652186195</v>
      </c>
      <c r="M81" s="148">
        <f t="shared" si="6"/>
        <v>-5.8578370273305591E-3</v>
      </c>
      <c r="N81" s="148">
        <f t="shared" si="8"/>
        <v>1.7799771753147509E-2</v>
      </c>
      <c r="O81" s="148">
        <f t="shared" si="4"/>
        <v>-1.5496142885885744E-2</v>
      </c>
      <c r="P81" s="125">
        <v>110.912183278923</v>
      </c>
      <c r="Q81" s="114">
        <f t="shared" si="7"/>
        <v>1.3954513767545862E-2</v>
      </c>
      <c r="R81" s="114">
        <f t="shared" si="9"/>
        <v>4.5762582257063755E-2</v>
      </c>
      <c r="S81" s="114">
        <f t="shared" si="5"/>
        <v>9.9429277380031156E-2</v>
      </c>
    </row>
    <row r="82" spans="11:19" ht="15" x14ac:dyDescent="0.25">
      <c r="K82" s="41">
        <v>37391</v>
      </c>
      <c r="L82" s="147">
        <v>97.1987958573296</v>
      </c>
      <c r="M82" s="148">
        <f t="shared" si="6"/>
        <v>-3.9780788050645111E-3</v>
      </c>
      <c r="N82" s="148">
        <f t="shared" si="8"/>
        <v>1.1479540582670644E-3</v>
      </c>
      <c r="O82" s="148">
        <f t="shared" si="4"/>
        <v>-2.2572752600855117E-2</v>
      </c>
      <c r="P82" s="125">
        <v>110.92413283867</v>
      </c>
      <c r="Q82" s="114">
        <f t="shared" si="7"/>
        <v>1.0773892816584585E-4</v>
      </c>
      <c r="R82" s="114">
        <f t="shared" si="9"/>
        <v>2.5436488743038499E-2</v>
      </c>
      <c r="S82" s="114">
        <f t="shared" si="5"/>
        <v>9.5313087783197359E-2</v>
      </c>
    </row>
    <row r="83" spans="11:19" ht="15" x14ac:dyDescent="0.25">
      <c r="K83" s="41">
        <v>37422</v>
      </c>
      <c r="L83" s="147">
        <v>97.240149301730099</v>
      </c>
      <c r="M83" s="148">
        <f t="shared" si="6"/>
        <v>4.2545222948242589E-4</v>
      </c>
      <c r="N83" s="148">
        <f t="shared" si="8"/>
        <v>-9.3913354636240287E-3</v>
      </c>
      <c r="O83" s="148">
        <f t="shared" ref="O83:O146" si="10">L83/L71-1</f>
        <v>-2.3883528135286825E-2</v>
      </c>
      <c r="P83" s="125">
        <v>111.79461309151</v>
      </c>
      <c r="Q83" s="114">
        <f t="shared" si="7"/>
        <v>7.8475281308354461E-3</v>
      </c>
      <c r="R83" s="114">
        <f t="shared" si="9"/>
        <v>2.2021649992837844E-2</v>
      </c>
      <c r="S83" s="114">
        <f t="shared" ref="S83:S146" si="11">P83/P71-1</f>
        <v>9.0266967955741517E-2</v>
      </c>
    </row>
    <row r="84" spans="11:19" ht="15" x14ac:dyDescent="0.25">
      <c r="K84" s="41">
        <v>37452</v>
      </c>
      <c r="L84" s="147">
        <v>97.903505978941197</v>
      </c>
      <c r="M84" s="148">
        <f t="shared" si="6"/>
        <v>6.8218393531331856E-3</v>
      </c>
      <c r="N84" s="148">
        <f t="shared" si="8"/>
        <v>3.2432733014304826E-3</v>
      </c>
      <c r="O84" s="148">
        <f t="shared" si="10"/>
        <v>-2.4813357151143967E-2</v>
      </c>
      <c r="P84" s="125">
        <v>110.52418282644101</v>
      </c>
      <c r="Q84" s="114">
        <f t="shared" si="7"/>
        <v>-1.1363966741662956E-2</v>
      </c>
      <c r="R84" s="114">
        <f t="shared" si="9"/>
        <v>-3.4982671967266343E-3</v>
      </c>
      <c r="S84" s="114">
        <f t="shared" si="11"/>
        <v>6.5805831976082585E-2</v>
      </c>
    </row>
    <row r="85" spans="11:19" ht="15" x14ac:dyDescent="0.25">
      <c r="K85" s="41">
        <v>37483</v>
      </c>
      <c r="L85" s="147">
        <v>98.292598739666801</v>
      </c>
      <c r="M85" s="148">
        <f t="shared" si="6"/>
        <v>3.9742474678006179E-3</v>
      </c>
      <c r="N85" s="148">
        <f t="shared" si="8"/>
        <v>1.1253255482122526E-2</v>
      </c>
      <c r="O85" s="148">
        <f t="shared" si="10"/>
        <v>-2.1953167058512135E-2</v>
      </c>
      <c r="P85" s="125">
        <v>110.10182236080399</v>
      </c>
      <c r="Q85" s="114">
        <f t="shared" si="7"/>
        <v>-3.8214303407269057E-3</v>
      </c>
      <c r="R85" s="114">
        <f t="shared" si="9"/>
        <v>-7.4132693835163854E-3</v>
      </c>
      <c r="S85" s="114">
        <f t="shared" si="11"/>
        <v>5.7561007765463579E-2</v>
      </c>
    </row>
    <row r="86" spans="11:19" ht="15" x14ac:dyDescent="0.25">
      <c r="K86" s="41">
        <v>37514</v>
      </c>
      <c r="L86" s="147">
        <v>98.650327041156004</v>
      </c>
      <c r="M86" s="148">
        <f t="shared" si="6"/>
        <v>3.6394225615772324E-3</v>
      </c>
      <c r="N86" s="148">
        <f t="shared" si="8"/>
        <v>1.4502011253090696E-2</v>
      </c>
      <c r="O86" s="148">
        <f t="shared" si="10"/>
        <v>-1.6761626787462625E-2</v>
      </c>
      <c r="P86" s="125">
        <v>109.197192063424</v>
      </c>
      <c r="Q86" s="114">
        <f t="shared" si="7"/>
        <v>-8.2163063061346797E-3</v>
      </c>
      <c r="R86" s="114">
        <f t="shared" si="9"/>
        <v>-2.3233865713725099E-2</v>
      </c>
      <c r="S86" s="114">
        <f t="shared" si="11"/>
        <v>4.7080117076628403E-2</v>
      </c>
    </row>
    <row r="87" spans="11:19" ht="15" x14ac:dyDescent="0.25">
      <c r="K87" s="41">
        <v>37544</v>
      </c>
      <c r="L87" s="147">
        <v>99.158391523587696</v>
      </c>
      <c r="M87" s="148">
        <f t="shared" si="6"/>
        <v>5.1501550746986258E-3</v>
      </c>
      <c r="N87" s="148">
        <f t="shared" si="8"/>
        <v>1.2817575142982429E-2</v>
      </c>
      <c r="O87" s="148">
        <f t="shared" si="10"/>
        <v>6.6794063025401584E-3</v>
      </c>
      <c r="P87" s="125">
        <v>110.318440437147</v>
      </c>
      <c r="Q87" s="114">
        <f t="shared" si="7"/>
        <v>1.026810628126551E-2</v>
      </c>
      <c r="R87" s="114">
        <f t="shared" si="9"/>
        <v>-1.8615146842305696E-3</v>
      </c>
      <c r="S87" s="114">
        <f t="shared" si="11"/>
        <v>5.6958357090360456E-2</v>
      </c>
    </row>
    <row r="88" spans="11:19" ht="15" x14ac:dyDescent="0.25">
      <c r="K88" s="41">
        <v>37575</v>
      </c>
      <c r="L88" s="147">
        <v>100.709870138353</v>
      </c>
      <c r="M88" s="148">
        <f t="shared" si="6"/>
        <v>1.564646814986137E-2</v>
      </c>
      <c r="N88" s="148">
        <f t="shared" si="8"/>
        <v>2.4592608494241386E-2</v>
      </c>
      <c r="O88" s="148">
        <f t="shared" si="10"/>
        <v>3.996258972766964E-2</v>
      </c>
      <c r="P88" s="125">
        <v>112.22523538252</v>
      </c>
      <c r="Q88" s="114">
        <f t="shared" si="7"/>
        <v>1.7284462487115793E-2</v>
      </c>
      <c r="R88" s="114">
        <f t="shared" si="9"/>
        <v>1.9285902596212878E-2</v>
      </c>
      <c r="S88" s="114">
        <f t="shared" si="11"/>
        <v>7.5271496646969416E-2</v>
      </c>
    </row>
    <row r="89" spans="11:19" ht="15" x14ac:dyDescent="0.25">
      <c r="K89" s="41">
        <v>37605</v>
      </c>
      <c r="L89" s="147">
        <v>102.787341170795</v>
      </c>
      <c r="M89" s="148">
        <f t="shared" si="6"/>
        <v>2.0628276350550534E-2</v>
      </c>
      <c r="N89" s="148">
        <f t="shared" si="8"/>
        <v>4.1936142065835069E-2</v>
      </c>
      <c r="O89" s="148">
        <f t="shared" si="10"/>
        <v>7.9012706698288859E-2</v>
      </c>
      <c r="P89" s="125">
        <v>114.90568253178201</v>
      </c>
      <c r="Q89" s="114">
        <f t="shared" si="7"/>
        <v>2.3884531318875801E-2</v>
      </c>
      <c r="R89" s="114">
        <f t="shared" si="9"/>
        <v>5.2276897972270087E-2</v>
      </c>
      <c r="S89" s="114">
        <f t="shared" si="11"/>
        <v>9.7434237571389692E-2</v>
      </c>
    </row>
    <row r="90" spans="11:19" ht="15" x14ac:dyDescent="0.25">
      <c r="K90" s="41">
        <v>37636</v>
      </c>
      <c r="L90" s="147">
        <v>105.57990343603799</v>
      </c>
      <c r="M90" s="148">
        <f t="shared" si="6"/>
        <v>2.7168348100402584E-2</v>
      </c>
      <c r="N90" s="148">
        <f t="shared" si="8"/>
        <v>6.476014600259794E-2</v>
      </c>
      <c r="O90" s="148">
        <f t="shared" si="10"/>
        <v>0.10116302884711481</v>
      </c>
      <c r="P90" s="125">
        <v>116.73881588857699</v>
      </c>
      <c r="Q90" s="114">
        <f t="shared" si="7"/>
        <v>1.5953374249249697E-2</v>
      </c>
      <c r="R90" s="114">
        <f t="shared" si="9"/>
        <v>5.8198569758497909E-2</v>
      </c>
      <c r="S90" s="114">
        <f t="shared" si="11"/>
        <v>0.10070040949657955</v>
      </c>
    </row>
    <row r="91" spans="11:19" ht="15" x14ac:dyDescent="0.25">
      <c r="K91" s="41">
        <v>37667</v>
      </c>
      <c r="L91" s="147">
        <v>106.555767226711</v>
      </c>
      <c r="M91" s="148">
        <f t="shared" si="6"/>
        <v>9.2428933813544223E-3</v>
      </c>
      <c r="N91" s="148">
        <f t="shared" si="8"/>
        <v>5.8046913180674675E-2</v>
      </c>
      <c r="O91" s="148">
        <f t="shared" si="10"/>
        <v>9.7524793503768858E-2</v>
      </c>
      <c r="P91" s="125">
        <v>117.848584765494</v>
      </c>
      <c r="Q91" s="114">
        <f t="shared" si="7"/>
        <v>9.5064256774390898E-3</v>
      </c>
      <c r="R91" s="114">
        <f t="shared" si="9"/>
        <v>5.0107708518559058E-2</v>
      </c>
      <c r="S91" s="114">
        <f t="shared" si="11"/>
        <v>8.9449481124412866E-2</v>
      </c>
    </row>
    <row r="92" spans="11:19" ht="15" x14ac:dyDescent="0.25">
      <c r="K92" s="41">
        <v>37695</v>
      </c>
      <c r="L92" s="147">
        <v>106.656705576942</v>
      </c>
      <c r="M92" s="148">
        <f t="shared" si="6"/>
        <v>9.4728190559822956E-4</v>
      </c>
      <c r="N92" s="148">
        <f t="shared" si="8"/>
        <v>3.764436711829644E-2</v>
      </c>
      <c r="O92" s="148">
        <f t="shared" si="10"/>
        <v>8.6537376115938702E-2</v>
      </c>
      <c r="P92" s="125">
        <v>118.184284334838</v>
      </c>
      <c r="Q92" s="114">
        <f t="shared" si="7"/>
        <v>2.8485668284605747E-3</v>
      </c>
      <c r="R92" s="114">
        <f t="shared" si="9"/>
        <v>2.8532982275695229E-2</v>
      </c>
      <c r="S92" s="114">
        <f t="shared" si="11"/>
        <v>8.04357557035702E-2</v>
      </c>
    </row>
    <row r="93" spans="11:19" ht="15" x14ac:dyDescent="0.25">
      <c r="K93" s="41">
        <v>37726</v>
      </c>
      <c r="L93" s="147">
        <v>105.068564054218</v>
      </c>
      <c r="M93" s="148">
        <f t="shared" si="6"/>
        <v>-1.4890217301699038E-2</v>
      </c>
      <c r="N93" s="148">
        <f t="shared" si="8"/>
        <v>-4.8431506866244423E-3</v>
      </c>
      <c r="O93" s="148">
        <f t="shared" si="10"/>
        <v>7.6665529684993849E-2</v>
      </c>
      <c r="P93" s="125">
        <v>118.964793562914</v>
      </c>
      <c r="Q93" s="114">
        <f t="shared" si="7"/>
        <v>6.6041710407507281E-3</v>
      </c>
      <c r="R93" s="114">
        <f t="shared" si="9"/>
        <v>1.9068016558105416E-2</v>
      </c>
      <c r="S93" s="114">
        <f t="shared" si="11"/>
        <v>7.2603478228719265E-2</v>
      </c>
    </row>
    <row r="94" spans="11:19" ht="15" x14ac:dyDescent="0.25">
      <c r="K94" s="41">
        <v>37756</v>
      </c>
      <c r="L94" s="147">
        <v>105.456203880161</v>
      </c>
      <c r="M94" s="148">
        <f t="shared" si="6"/>
        <v>3.6893987219903668E-3</v>
      </c>
      <c r="N94" s="148">
        <f t="shared" si="8"/>
        <v>-1.0319134995392054E-2</v>
      </c>
      <c r="O94" s="148">
        <f t="shared" si="10"/>
        <v>8.4953809869741548E-2</v>
      </c>
      <c r="P94" s="125">
        <v>119.78136383644799</v>
      </c>
      <c r="Q94" s="114">
        <f t="shared" si="7"/>
        <v>6.8639657925533282E-3</v>
      </c>
      <c r="R94" s="114">
        <f t="shared" si="9"/>
        <v>1.6400528481525845E-2</v>
      </c>
      <c r="S94" s="114">
        <f t="shared" si="11"/>
        <v>7.9849449989932264E-2</v>
      </c>
    </row>
    <row r="95" spans="11:19" ht="15" x14ac:dyDescent="0.25">
      <c r="K95" s="41">
        <v>37787</v>
      </c>
      <c r="L95" s="147">
        <v>105.366056910224</v>
      </c>
      <c r="M95" s="148">
        <f t="shared" si="6"/>
        <v>-8.5482851288143369E-4</v>
      </c>
      <c r="N95" s="148">
        <f t="shared" si="8"/>
        <v>-1.2100961301368174E-2</v>
      </c>
      <c r="O95" s="148">
        <f t="shared" si="10"/>
        <v>8.3565355121779206E-2</v>
      </c>
      <c r="P95" s="125">
        <v>121.223200423191</v>
      </c>
      <c r="Q95" s="114">
        <f t="shared" si="7"/>
        <v>1.2037236349318192E-2</v>
      </c>
      <c r="R95" s="114">
        <f t="shared" si="9"/>
        <v>2.5713368790584612E-2</v>
      </c>
      <c r="S95" s="114">
        <f t="shared" si="11"/>
        <v>8.4338476344680391E-2</v>
      </c>
    </row>
    <row r="96" spans="11:19" ht="15" x14ac:dyDescent="0.25">
      <c r="K96" s="41">
        <v>37817</v>
      </c>
      <c r="L96" s="147">
        <v>105.801321828098</v>
      </c>
      <c r="M96" s="148">
        <f t="shared" si="6"/>
        <v>4.1309785203869076E-3</v>
      </c>
      <c r="N96" s="148">
        <f t="shared" si="8"/>
        <v>6.9740914466278614E-3</v>
      </c>
      <c r="O96" s="148">
        <f t="shared" si="10"/>
        <v>8.0669387374703527E-2</v>
      </c>
      <c r="P96" s="125">
        <v>122.026284670566</v>
      </c>
      <c r="Q96" s="114">
        <f t="shared" si="7"/>
        <v>6.624839507383351E-3</v>
      </c>
      <c r="R96" s="114">
        <f t="shared" si="9"/>
        <v>2.5734429623777366E-2</v>
      </c>
      <c r="S96" s="114">
        <f t="shared" si="11"/>
        <v>0.10406864407391314</v>
      </c>
    </row>
    <row r="97" spans="11:19" ht="15" x14ac:dyDescent="0.25">
      <c r="K97" s="41">
        <v>37848</v>
      </c>
      <c r="L97" s="147">
        <v>103.635701939776</v>
      </c>
      <c r="M97" s="148">
        <f t="shared" si="6"/>
        <v>-2.0468741324807027E-2</v>
      </c>
      <c r="N97" s="148">
        <f t="shared" si="8"/>
        <v>-1.7263108981751318E-2</v>
      </c>
      <c r="O97" s="148">
        <f t="shared" si="10"/>
        <v>5.4359161001131806E-2</v>
      </c>
      <c r="P97" s="125">
        <v>122.481134078848</v>
      </c>
      <c r="Q97" s="114">
        <f t="shared" si="7"/>
        <v>3.7274707618113467E-3</v>
      </c>
      <c r="R97" s="114">
        <f t="shared" si="9"/>
        <v>2.2539150965807497E-2</v>
      </c>
      <c r="S97" s="114">
        <f t="shared" si="11"/>
        <v>0.11243512098716191</v>
      </c>
    </row>
    <row r="98" spans="11:19" ht="15" x14ac:dyDescent="0.25">
      <c r="K98" s="41">
        <v>37879</v>
      </c>
      <c r="L98" s="147">
        <v>102.536265723057</v>
      </c>
      <c r="M98" s="148">
        <f t="shared" si="6"/>
        <v>-1.0608662807705893E-2</v>
      </c>
      <c r="N98" s="148">
        <f t="shared" si="8"/>
        <v>-2.6856762700896097E-2</v>
      </c>
      <c r="O98" s="148">
        <f t="shared" si="10"/>
        <v>3.9391036993519757E-2</v>
      </c>
      <c r="P98" s="125">
        <v>121.66710972895901</v>
      </c>
      <c r="Q98" s="114">
        <f t="shared" si="7"/>
        <v>-6.6461202862880819E-3</v>
      </c>
      <c r="R98" s="114">
        <f t="shared" si="9"/>
        <v>3.6619170605818319E-3</v>
      </c>
      <c r="S98" s="114">
        <f t="shared" si="11"/>
        <v>0.11419632162603799</v>
      </c>
    </row>
    <row r="99" spans="11:19" ht="15" x14ac:dyDescent="0.25">
      <c r="K99" s="41">
        <v>37909</v>
      </c>
      <c r="L99" s="147">
        <v>102.28430606689599</v>
      </c>
      <c r="M99" s="148">
        <f t="shared" si="6"/>
        <v>-2.457273574225205E-3</v>
      </c>
      <c r="N99" s="148">
        <f t="shared" si="8"/>
        <v>-3.3241699635060518E-2</v>
      </c>
      <c r="O99" s="148">
        <f t="shared" si="10"/>
        <v>3.1524457943276518E-2</v>
      </c>
      <c r="P99" s="125">
        <v>121.03424477417801</v>
      </c>
      <c r="Q99" s="114">
        <f t="shared" si="7"/>
        <v>-5.2016108230963365E-3</v>
      </c>
      <c r="R99" s="114">
        <f t="shared" si="9"/>
        <v>-8.129723027019975E-3</v>
      </c>
      <c r="S99" s="114">
        <f t="shared" si="11"/>
        <v>9.7135205089635468E-2</v>
      </c>
    </row>
    <row r="100" spans="11:19" ht="15" x14ac:dyDescent="0.25">
      <c r="K100" s="41">
        <v>37940</v>
      </c>
      <c r="L100" s="147">
        <v>103.056690211839</v>
      </c>
      <c r="M100" s="148">
        <f t="shared" si="6"/>
        <v>7.5513456036730986E-3</v>
      </c>
      <c r="N100" s="148">
        <f t="shared" si="8"/>
        <v>-5.5869909413406305E-3</v>
      </c>
      <c r="O100" s="148">
        <f t="shared" si="10"/>
        <v>2.3302781249365134E-2</v>
      </c>
      <c r="P100" s="125">
        <v>121.28957652739901</v>
      </c>
      <c r="Q100" s="114">
        <f t="shared" si="7"/>
        <v>2.1095827358397212E-3</v>
      </c>
      <c r="R100" s="114">
        <f t="shared" si="9"/>
        <v>-9.728498681943254E-3</v>
      </c>
      <c r="S100" s="114">
        <f t="shared" si="11"/>
        <v>8.0769188088429367E-2</v>
      </c>
    </row>
    <row r="101" spans="11:19" ht="15" x14ac:dyDescent="0.25">
      <c r="K101" s="41">
        <v>37970</v>
      </c>
      <c r="L101" s="147">
        <v>104.069725265309</v>
      </c>
      <c r="M101" s="148">
        <f t="shared" si="6"/>
        <v>9.8298815087856095E-3</v>
      </c>
      <c r="N101" s="148">
        <f t="shared" si="8"/>
        <v>1.4955289540129701E-2</v>
      </c>
      <c r="O101" s="148">
        <f t="shared" si="10"/>
        <v>1.2476089758787889E-2</v>
      </c>
      <c r="P101" s="125">
        <v>122.90525473617799</v>
      </c>
      <c r="Q101" s="114">
        <f t="shared" si="7"/>
        <v>1.3320833125458398E-2</v>
      </c>
      <c r="R101" s="114">
        <f t="shared" si="9"/>
        <v>1.0176497247097016E-2</v>
      </c>
      <c r="S101" s="114">
        <f t="shared" si="11"/>
        <v>6.9618595252531223E-2</v>
      </c>
    </row>
    <row r="102" spans="11:19" ht="15" x14ac:dyDescent="0.25">
      <c r="K102" s="41">
        <v>38001</v>
      </c>
      <c r="L102" s="147">
        <v>104.609119629197</v>
      </c>
      <c r="M102" s="148">
        <f t="shared" si="6"/>
        <v>5.1830093959881474E-3</v>
      </c>
      <c r="N102" s="148">
        <f t="shared" si="8"/>
        <v>2.2728937133136728E-2</v>
      </c>
      <c r="O102" s="148">
        <f t="shared" si="10"/>
        <v>-9.1947783171549835E-3</v>
      </c>
      <c r="P102" s="125">
        <v>123.952101838595</v>
      </c>
      <c r="Q102" s="114">
        <f t="shared" si="7"/>
        <v>8.5175129791164039E-3</v>
      </c>
      <c r="R102" s="114">
        <f t="shared" si="9"/>
        <v>2.4107698361410357E-2</v>
      </c>
      <c r="S102" s="114">
        <f t="shared" si="11"/>
        <v>6.178995302558854E-2</v>
      </c>
    </row>
    <row r="103" spans="11:19" ht="15" x14ac:dyDescent="0.25">
      <c r="K103" s="41">
        <v>38032</v>
      </c>
      <c r="L103" s="147">
        <v>108.213765007828</v>
      </c>
      <c r="M103" s="148">
        <f t="shared" si="6"/>
        <v>3.445823262262615E-2</v>
      </c>
      <c r="N103" s="148">
        <f t="shared" si="8"/>
        <v>5.0041145173480128E-2</v>
      </c>
      <c r="O103" s="148">
        <f t="shared" si="10"/>
        <v>1.5559906556624092E-2</v>
      </c>
      <c r="P103" s="125">
        <v>124.08980381013799</v>
      </c>
      <c r="Q103" s="114">
        <f t="shared" si="7"/>
        <v>1.1109288951172136E-3</v>
      </c>
      <c r="R103" s="114">
        <f t="shared" si="9"/>
        <v>2.3087122264842108E-2</v>
      </c>
      <c r="S103" s="114">
        <f t="shared" si="11"/>
        <v>5.2959643571989901E-2</v>
      </c>
    </row>
    <row r="104" spans="11:19" ht="15" x14ac:dyDescent="0.25">
      <c r="K104" s="41">
        <v>38061</v>
      </c>
      <c r="L104" s="147">
        <v>110.483031939653</v>
      </c>
      <c r="M104" s="148">
        <f t="shared" si="6"/>
        <v>2.0970224367120371E-2</v>
      </c>
      <c r="N104" s="148">
        <f t="shared" si="8"/>
        <v>6.1625094694872207E-2</v>
      </c>
      <c r="O104" s="148">
        <f t="shared" si="10"/>
        <v>3.5875159859974248E-2</v>
      </c>
      <c r="P104" s="125">
        <v>124.166301390919</v>
      </c>
      <c r="Q104" s="114">
        <f t="shared" si="7"/>
        <v>6.1646951185490018E-4</v>
      </c>
      <c r="R104" s="114">
        <f t="shared" si="9"/>
        <v>1.0260315211484627E-2</v>
      </c>
      <c r="S104" s="114">
        <f t="shared" si="11"/>
        <v>5.0616011170595554E-2</v>
      </c>
    </row>
    <row r="105" spans="11:19" ht="15" x14ac:dyDescent="0.25">
      <c r="K105" s="41">
        <v>38092</v>
      </c>
      <c r="L105" s="147">
        <v>113.31326626158599</v>
      </c>
      <c r="M105" s="148">
        <f t="shared" si="6"/>
        <v>2.561691394818788E-2</v>
      </c>
      <c r="N105" s="148">
        <f t="shared" si="8"/>
        <v>8.3206384522135135E-2</v>
      </c>
      <c r="O105" s="148">
        <f t="shared" si="10"/>
        <v>7.8469733374423312E-2</v>
      </c>
      <c r="P105" s="125">
        <v>125.408896677806</v>
      </c>
      <c r="Q105" s="114">
        <f t="shared" si="7"/>
        <v>1.0007508260835296E-2</v>
      </c>
      <c r="R105" s="114">
        <f t="shared" si="9"/>
        <v>1.1752885329108675E-2</v>
      </c>
      <c r="S105" s="114">
        <f t="shared" si="11"/>
        <v>5.4168152794583424E-2</v>
      </c>
    </row>
    <row r="106" spans="11:19" ht="15" x14ac:dyDescent="0.25">
      <c r="K106" s="41">
        <v>38122</v>
      </c>
      <c r="L106" s="147">
        <v>113.51773845630601</v>
      </c>
      <c r="M106" s="148">
        <f t="shared" si="6"/>
        <v>1.8044859306056704E-3</v>
      </c>
      <c r="N106" s="148">
        <f t="shared" si="8"/>
        <v>4.9013851870825631E-2</v>
      </c>
      <c r="O106" s="148">
        <f t="shared" si="10"/>
        <v>7.6444384299154455E-2</v>
      </c>
      <c r="P106" s="125">
        <v>127.423220396179</v>
      </c>
      <c r="Q106" s="114">
        <f t="shared" si="7"/>
        <v>1.6062048002448259E-2</v>
      </c>
      <c r="R106" s="114">
        <f t="shared" si="9"/>
        <v>2.6862937031806977E-2</v>
      </c>
      <c r="S106" s="114">
        <f t="shared" si="11"/>
        <v>6.379837660026455E-2</v>
      </c>
    </row>
    <row r="107" spans="11:19" ht="15" x14ac:dyDescent="0.25">
      <c r="K107" s="41">
        <v>38153</v>
      </c>
      <c r="L107" s="147">
        <v>116.052185792853</v>
      </c>
      <c r="M107" s="148">
        <f t="shared" si="6"/>
        <v>2.2326443171016175E-2</v>
      </c>
      <c r="N107" s="148">
        <f t="shared" si="8"/>
        <v>5.0407322784569608E-2</v>
      </c>
      <c r="O107" s="148">
        <f t="shared" si="10"/>
        <v>0.10141908310884218</v>
      </c>
      <c r="P107" s="125">
        <v>129.230382247894</v>
      </c>
      <c r="Q107" s="114">
        <f t="shared" si="7"/>
        <v>1.41823589617045E-2</v>
      </c>
      <c r="R107" s="114">
        <f t="shared" si="9"/>
        <v>4.0784663795625953E-2</v>
      </c>
      <c r="S107" s="114">
        <f t="shared" si="11"/>
        <v>6.6053212559558538E-2</v>
      </c>
    </row>
    <row r="108" spans="11:19" ht="15" x14ac:dyDescent="0.25">
      <c r="K108" s="41">
        <v>38183</v>
      </c>
      <c r="L108" s="147">
        <v>118.81114047039</v>
      </c>
      <c r="M108" s="148">
        <f t="shared" si="6"/>
        <v>2.3773396930770296E-2</v>
      </c>
      <c r="N108" s="148">
        <f t="shared" si="8"/>
        <v>4.8519245717549619E-2</v>
      </c>
      <c r="O108" s="148">
        <f t="shared" si="10"/>
        <v>0.12296461346135046</v>
      </c>
      <c r="P108" s="125">
        <v>131.57792251658401</v>
      </c>
      <c r="Q108" s="114">
        <f t="shared" si="7"/>
        <v>1.8165544571298042E-2</v>
      </c>
      <c r="R108" s="114">
        <f t="shared" si="9"/>
        <v>4.9191293458447083E-2</v>
      </c>
      <c r="S108" s="114">
        <f t="shared" si="11"/>
        <v>7.8275249236707811E-2</v>
      </c>
    </row>
    <row r="109" spans="11:19" ht="15" x14ac:dyDescent="0.25">
      <c r="K109" s="41">
        <v>38214</v>
      </c>
      <c r="L109" s="147">
        <v>121.762395702967</v>
      </c>
      <c r="M109" s="148">
        <f t="shared" si="6"/>
        <v>2.4839886402003852E-2</v>
      </c>
      <c r="N109" s="148">
        <f t="shared" si="8"/>
        <v>7.2628801091156658E-2</v>
      </c>
      <c r="O109" s="148">
        <f t="shared" si="10"/>
        <v>0.17490781095615726</v>
      </c>
      <c r="P109" s="125">
        <v>134.07298335678399</v>
      </c>
      <c r="Q109" s="114">
        <f t="shared" si="7"/>
        <v>1.8962610082899678E-2</v>
      </c>
      <c r="R109" s="114">
        <f t="shared" si="9"/>
        <v>5.2186429913871457E-2</v>
      </c>
      <c r="S109" s="114">
        <f t="shared" si="11"/>
        <v>9.4641916611203802E-2</v>
      </c>
    </row>
    <row r="110" spans="11:19" ht="15" x14ac:dyDescent="0.25">
      <c r="K110" s="41">
        <v>38245</v>
      </c>
      <c r="L110" s="147">
        <v>123.616596480303</v>
      </c>
      <c r="M110" s="148">
        <f t="shared" si="6"/>
        <v>1.5228024766030579E-2</v>
      </c>
      <c r="N110" s="148">
        <f t="shared" si="8"/>
        <v>6.5181113442809968E-2</v>
      </c>
      <c r="O110" s="148">
        <f t="shared" si="10"/>
        <v>0.20558902363562215</v>
      </c>
      <c r="P110" s="125">
        <v>136.592878779546</v>
      </c>
      <c r="Q110" s="114">
        <f t="shared" si="7"/>
        <v>1.8794953014928284E-2</v>
      </c>
      <c r="R110" s="114">
        <f t="shared" si="9"/>
        <v>5.6971869954922871E-2</v>
      </c>
      <c r="S110" s="114">
        <f t="shared" si="11"/>
        <v>0.12267710709852087</v>
      </c>
    </row>
    <row r="111" spans="11:19" ht="15" x14ac:dyDescent="0.25">
      <c r="K111" s="41">
        <v>38275</v>
      </c>
      <c r="L111" s="147">
        <v>124.736122585963</v>
      </c>
      <c r="M111" s="148">
        <f t="shared" si="6"/>
        <v>9.0564385166387318E-3</v>
      </c>
      <c r="N111" s="148">
        <f t="shared" si="8"/>
        <v>4.9868910374188502E-2</v>
      </c>
      <c r="O111" s="148">
        <f t="shared" si="10"/>
        <v>0.2195040215102313</v>
      </c>
      <c r="P111" s="125">
        <v>137.10969839541301</v>
      </c>
      <c r="Q111" s="114">
        <f t="shared" si="7"/>
        <v>3.7836497809020653E-3</v>
      </c>
      <c r="R111" s="114">
        <f t="shared" si="9"/>
        <v>4.2041824137569739E-2</v>
      </c>
      <c r="S111" s="114">
        <f t="shared" si="11"/>
        <v>0.13281739933378423</v>
      </c>
    </row>
    <row r="112" spans="11:19" ht="15" x14ac:dyDescent="0.25">
      <c r="K112" s="41">
        <v>38306</v>
      </c>
      <c r="L112" s="147">
        <v>124.197513249678</v>
      </c>
      <c r="M112" s="148">
        <f t="shared" si="6"/>
        <v>-4.317990050667353E-3</v>
      </c>
      <c r="N112" s="148">
        <f t="shared" si="8"/>
        <v>1.9998929329966053E-2</v>
      </c>
      <c r="O112" s="148">
        <f t="shared" si="10"/>
        <v>0.20513780322638753</v>
      </c>
      <c r="P112" s="125">
        <v>137.94822487519301</v>
      </c>
      <c r="Q112" s="114">
        <f t="shared" si="7"/>
        <v>6.1157342594522213E-3</v>
      </c>
      <c r="R112" s="114">
        <f t="shared" si="9"/>
        <v>2.8903970221178188E-2</v>
      </c>
      <c r="S112" s="114">
        <f t="shared" si="11"/>
        <v>0.13734608384943003</v>
      </c>
    </row>
    <row r="113" spans="11:19" ht="15" x14ac:dyDescent="0.25">
      <c r="K113" s="41">
        <v>38336</v>
      </c>
      <c r="L113" s="147">
        <v>123.47011245573</v>
      </c>
      <c r="M113" s="148">
        <f t="shared" si="6"/>
        <v>-5.8568064280456467E-3</v>
      </c>
      <c r="N113" s="148">
        <f t="shared" si="8"/>
        <v>-1.1849867149217319E-3</v>
      </c>
      <c r="O113" s="148">
        <f t="shared" si="10"/>
        <v>0.18641720385984328</v>
      </c>
      <c r="P113" s="125">
        <v>138.18270072398599</v>
      </c>
      <c r="Q113" s="114">
        <f t="shared" si="7"/>
        <v>1.6997380648073879E-3</v>
      </c>
      <c r="R113" s="114">
        <f t="shared" si="9"/>
        <v>1.163912759321728E-2</v>
      </c>
      <c r="S113" s="114">
        <f t="shared" si="11"/>
        <v>0.12430262660942981</v>
      </c>
    </row>
    <row r="114" spans="11:19" ht="15" x14ac:dyDescent="0.25">
      <c r="K114" s="41">
        <v>38367</v>
      </c>
      <c r="L114" s="147">
        <v>122.611094947716</v>
      </c>
      <c r="M114" s="148">
        <f t="shared" si="6"/>
        <v>-6.9572910474346994E-3</v>
      </c>
      <c r="N114" s="148">
        <f t="shared" si="8"/>
        <v>-1.7036184821141331E-2</v>
      </c>
      <c r="O114" s="148">
        <f t="shared" si="10"/>
        <v>0.17208801089551029</v>
      </c>
      <c r="P114" s="125">
        <v>140.29314014628801</v>
      </c>
      <c r="Q114" s="114">
        <f t="shared" si="7"/>
        <v>1.527281932720026E-2</v>
      </c>
      <c r="R114" s="114">
        <f t="shared" si="9"/>
        <v>2.321820985773182E-2</v>
      </c>
      <c r="S114" s="114">
        <f t="shared" si="11"/>
        <v>0.13183349104456177</v>
      </c>
    </row>
    <row r="115" spans="11:19" ht="15" x14ac:dyDescent="0.25">
      <c r="K115" s="41">
        <v>38398</v>
      </c>
      <c r="L115" s="147">
        <v>125.743228996719</v>
      </c>
      <c r="M115" s="148">
        <f t="shared" si="6"/>
        <v>2.554527427015163E-2</v>
      </c>
      <c r="N115" s="148">
        <f t="shared" si="8"/>
        <v>1.2445625573304309E-2</v>
      </c>
      <c r="O115" s="148">
        <f t="shared" si="10"/>
        <v>0.16198922556315209</v>
      </c>
      <c r="P115" s="125">
        <v>141.572554698701</v>
      </c>
      <c r="Q115" s="114">
        <f t="shared" si="7"/>
        <v>9.119580266568228E-3</v>
      </c>
      <c r="R115" s="114">
        <f t="shared" si="9"/>
        <v>2.6273116792818962E-2</v>
      </c>
      <c r="S115" s="114">
        <f t="shared" si="11"/>
        <v>0.14088789208912167</v>
      </c>
    </row>
    <row r="116" spans="11:19" ht="15" x14ac:dyDescent="0.25">
      <c r="K116" s="41">
        <v>38426</v>
      </c>
      <c r="L116" s="147">
        <v>127.769818537277</v>
      </c>
      <c r="M116" s="148">
        <f t="shared" si="6"/>
        <v>1.6116888016378894E-2</v>
      </c>
      <c r="N116" s="148">
        <f t="shared" si="8"/>
        <v>3.4823861386606092E-2</v>
      </c>
      <c r="O116" s="148">
        <f t="shared" si="10"/>
        <v>0.15646553406559494</v>
      </c>
      <c r="P116" s="125">
        <v>143.976489628563</v>
      </c>
      <c r="Q116" s="114">
        <f t="shared" si="7"/>
        <v>1.6980232750465785E-2</v>
      </c>
      <c r="R116" s="114">
        <f t="shared" si="9"/>
        <v>4.1928467704143824E-2</v>
      </c>
      <c r="S116" s="114">
        <f t="shared" si="11"/>
        <v>0.15954560952310715</v>
      </c>
    </row>
    <row r="117" spans="11:19" ht="15" x14ac:dyDescent="0.25">
      <c r="K117" s="41">
        <v>38457</v>
      </c>
      <c r="L117" s="147">
        <v>129.77516448378501</v>
      </c>
      <c r="M117" s="148">
        <f t="shared" si="6"/>
        <v>1.569498939159053E-2</v>
      </c>
      <c r="N117" s="148">
        <f t="shared" si="8"/>
        <v>5.8429210987178015E-2</v>
      </c>
      <c r="O117" s="148">
        <f t="shared" si="10"/>
        <v>0.14527776636670575</v>
      </c>
      <c r="P117" s="125">
        <v>145.46824766786699</v>
      </c>
      <c r="Q117" s="114">
        <f t="shared" si="7"/>
        <v>1.036112245237053E-2</v>
      </c>
      <c r="R117" s="114">
        <f t="shared" si="9"/>
        <v>3.6887815870275231E-2</v>
      </c>
      <c r="S117" s="114">
        <f t="shared" si="11"/>
        <v>0.15995157856779829</v>
      </c>
    </row>
    <row r="118" spans="11:19" ht="15" x14ac:dyDescent="0.25">
      <c r="K118" s="41">
        <v>38487</v>
      </c>
      <c r="L118" s="147">
        <v>129.09145180826599</v>
      </c>
      <c r="M118" s="148">
        <f t="shared" si="6"/>
        <v>-5.2684400612295068E-3</v>
      </c>
      <c r="N118" s="148">
        <f t="shared" si="8"/>
        <v>2.6627460088800126E-2</v>
      </c>
      <c r="O118" s="148">
        <f t="shared" si="10"/>
        <v>0.13719189233103379</v>
      </c>
      <c r="P118" s="125">
        <v>147.012559814582</v>
      </c>
      <c r="Q118" s="114">
        <f t="shared" si="7"/>
        <v>1.0616145938878718E-2</v>
      </c>
      <c r="R118" s="114">
        <f t="shared" si="9"/>
        <v>3.8425562973406713E-2</v>
      </c>
      <c r="S118" s="114">
        <f t="shared" si="11"/>
        <v>0.15373445559998111</v>
      </c>
    </row>
    <row r="119" spans="11:19" ht="15" x14ac:dyDescent="0.25">
      <c r="K119" s="41">
        <v>38518</v>
      </c>
      <c r="L119" s="147">
        <v>129.91843855757699</v>
      </c>
      <c r="M119" s="148">
        <f t="shared" si="6"/>
        <v>6.4062084493348159E-3</v>
      </c>
      <c r="N119" s="148">
        <f t="shared" si="8"/>
        <v>1.6816334599967453E-2</v>
      </c>
      <c r="O119" s="148">
        <f t="shared" si="10"/>
        <v>0.11948290908948955</v>
      </c>
      <c r="P119" s="125">
        <v>149.06619903751201</v>
      </c>
      <c r="Q119" s="114">
        <f t="shared" si="7"/>
        <v>1.3969141313641131E-2</v>
      </c>
      <c r="R119" s="114">
        <f t="shared" si="9"/>
        <v>3.5350975857792344E-2</v>
      </c>
      <c r="S119" s="114">
        <f t="shared" si="11"/>
        <v>0.15349189907655214</v>
      </c>
    </row>
    <row r="120" spans="11:19" ht="15" x14ac:dyDescent="0.25">
      <c r="K120" s="41">
        <v>38548</v>
      </c>
      <c r="L120" s="147">
        <v>131.59212818452201</v>
      </c>
      <c r="M120" s="148">
        <f t="shared" si="6"/>
        <v>1.2882618091220932E-2</v>
      </c>
      <c r="N120" s="148">
        <f t="shared" si="8"/>
        <v>1.4000858392007931E-2</v>
      </c>
      <c r="O120" s="148">
        <f t="shared" si="10"/>
        <v>0.10757398391708284</v>
      </c>
      <c r="P120" s="125">
        <v>151.881094417052</v>
      </c>
      <c r="Q120" s="114">
        <f t="shared" si="7"/>
        <v>1.8883525559215686E-2</v>
      </c>
      <c r="R120" s="114">
        <f t="shared" si="9"/>
        <v>4.4084168552210867E-2</v>
      </c>
      <c r="S120" s="114">
        <f t="shared" si="11"/>
        <v>0.1543053083081547</v>
      </c>
    </row>
    <row r="121" spans="11:19" ht="15" x14ac:dyDescent="0.25">
      <c r="K121" s="41">
        <v>38579</v>
      </c>
      <c r="L121" s="147">
        <v>133.46569247153599</v>
      </c>
      <c r="M121" s="148">
        <f t="shared" si="6"/>
        <v>1.4237662334838364E-2</v>
      </c>
      <c r="N121" s="148">
        <f t="shared" si="8"/>
        <v>3.3884820427667606E-2</v>
      </c>
      <c r="O121" s="148">
        <f t="shared" si="10"/>
        <v>9.611585498956976E-2</v>
      </c>
      <c r="P121" s="125">
        <v>155.72521363949201</v>
      </c>
      <c r="Q121" s="114">
        <f t="shared" si="7"/>
        <v>2.5310057431403576E-2</v>
      </c>
      <c r="R121" s="114">
        <f t="shared" si="9"/>
        <v>5.9264690281556565E-2</v>
      </c>
      <c r="S121" s="114">
        <f t="shared" si="11"/>
        <v>0.16149584905624792</v>
      </c>
    </row>
    <row r="122" spans="11:19" ht="15" x14ac:dyDescent="0.25">
      <c r="K122" s="41">
        <v>38610</v>
      </c>
      <c r="L122" s="147">
        <v>135.773574442322</v>
      </c>
      <c r="M122" s="148">
        <f t="shared" si="6"/>
        <v>1.7291949174715437E-2</v>
      </c>
      <c r="N122" s="148">
        <f t="shared" si="8"/>
        <v>4.5067782138946688E-2</v>
      </c>
      <c r="O122" s="148">
        <f t="shared" si="10"/>
        <v>9.8344221634965479E-2</v>
      </c>
      <c r="P122" s="125">
        <v>159.49034892864501</v>
      </c>
      <c r="Q122" s="114">
        <f t="shared" si="7"/>
        <v>2.417807111101089E-2</v>
      </c>
      <c r="R122" s="114">
        <f t="shared" si="9"/>
        <v>6.9929668552894286E-2</v>
      </c>
      <c r="S122" s="114">
        <f t="shared" si="11"/>
        <v>0.16763297145273848</v>
      </c>
    </row>
    <row r="123" spans="11:19" ht="15" x14ac:dyDescent="0.25">
      <c r="K123" s="41">
        <v>38640</v>
      </c>
      <c r="L123" s="147">
        <v>137.895101608169</v>
      </c>
      <c r="M123" s="148">
        <f t="shared" si="6"/>
        <v>1.5625479218330796E-2</v>
      </c>
      <c r="N123" s="148">
        <f t="shared" si="8"/>
        <v>4.7897799895817439E-2</v>
      </c>
      <c r="O123" s="148">
        <f t="shared" si="10"/>
        <v>0.10549453317452095</v>
      </c>
      <c r="P123" s="125">
        <v>164.28115639351199</v>
      </c>
      <c r="Q123" s="114">
        <f t="shared" si="7"/>
        <v>3.0038227999678924E-2</v>
      </c>
      <c r="R123" s="114">
        <f t="shared" si="9"/>
        <v>8.1643222443542163E-2</v>
      </c>
      <c r="S123" s="114">
        <f t="shared" si="11"/>
        <v>0.19817312937075204</v>
      </c>
    </row>
    <row r="124" spans="11:19" ht="15" x14ac:dyDescent="0.25">
      <c r="K124" s="41">
        <v>38671</v>
      </c>
      <c r="L124" s="147">
        <v>139.92776760410399</v>
      </c>
      <c r="M124" s="148">
        <f t="shared" si="6"/>
        <v>1.4740668611353813E-2</v>
      </c>
      <c r="N124" s="148">
        <f t="shared" si="8"/>
        <v>4.841749975519849E-2</v>
      </c>
      <c r="O124" s="148">
        <f t="shared" si="10"/>
        <v>0.12665514745696238</v>
      </c>
      <c r="P124" s="125">
        <v>167.35085595278801</v>
      </c>
      <c r="Q124" s="114">
        <f t="shared" si="7"/>
        <v>1.868564616092061E-2</v>
      </c>
      <c r="R124" s="114">
        <f t="shared" si="9"/>
        <v>7.4654849022777192E-2</v>
      </c>
      <c r="S124" s="114">
        <f t="shared" si="11"/>
        <v>0.21314251128781603</v>
      </c>
    </row>
    <row r="125" spans="11:19" ht="15" x14ac:dyDescent="0.25">
      <c r="K125" s="41">
        <v>38701</v>
      </c>
      <c r="L125" s="147">
        <v>140.32752533548799</v>
      </c>
      <c r="M125" s="148">
        <f t="shared" si="6"/>
        <v>2.8568863652211895E-3</v>
      </c>
      <c r="N125" s="148">
        <f t="shared" si="8"/>
        <v>3.3540774866323897E-2</v>
      </c>
      <c r="O125" s="148">
        <f t="shared" si="10"/>
        <v>0.13653031121845127</v>
      </c>
      <c r="P125" s="125">
        <v>168.63345759462001</v>
      </c>
      <c r="Q125" s="114">
        <f t="shared" si="7"/>
        <v>7.6641474854113323E-3</v>
      </c>
      <c r="R125" s="114">
        <f t="shared" si="9"/>
        <v>5.7327034064396987E-2</v>
      </c>
      <c r="S125" s="114">
        <f t="shared" si="11"/>
        <v>0.22036591202149181</v>
      </c>
    </row>
    <row r="126" spans="11:19" ht="15" x14ac:dyDescent="0.25">
      <c r="K126" s="41">
        <v>38732</v>
      </c>
      <c r="L126" s="147">
        <v>140.791588776976</v>
      </c>
      <c r="M126" s="148">
        <f t="shared" si="6"/>
        <v>3.3070022461989534E-3</v>
      </c>
      <c r="N126" s="148">
        <f t="shared" si="8"/>
        <v>2.1005004057630838E-2</v>
      </c>
      <c r="O126" s="148">
        <f t="shared" si="10"/>
        <v>0.14827772182454257</v>
      </c>
      <c r="P126" s="125">
        <v>166.413842889964</v>
      </c>
      <c r="Q126" s="114">
        <f t="shared" si="7"/>
        <v>-1.3162362536571881E-2</v>
      </c>
      <c r="R126" s="114">
        <f t="shared" si="9"/>
        <v>1.2981930145070653E-2</v>
      </c>
      <c r="S126" s="114">
        <f t="shared" si="11"/>
        <v>0.18618659983260133</v>
      </c>
    </row>
    <row r="127" spans="11:19" ht="15" x14ac:dyDescent="0.25">
      <c r="K127" s="41">
        <v>38763</v>
      </c>
      <c r="L127" s="147">
        <v>141.89002568654999</v>
      </c>
      <c r="M127" s="148">
        <f t="shared" si="6"/>
        <v>7.8018645795239205E-3</v>
      </c>
      <c r="N127" s="148">
        <f t="shared" si="8"/>
        <v>1.4023364454707643E-2</v>
      </c>
      <c r="O127" s="148">
        <f t="shared" si="10"/>
        <v>0.12841086409712221</v>
      </c>
      <c r="P127" s="125">
        <v>165.32556771567701</v>
      </c>
      <c r="Q127" s="114">
        <f t="shared" si="7"/>
        <v>-6.5395712002551676E-3</v>
      </c>
      <c r="R127" s="114">
        <f t="shared" si="9"/>
        <v>-1.2102048869605753E-2</v>
      </c>
      <c r="S127" s="114">
        <f t="shared" si="11"/>
        <v>0.16777978660855486</v>
      </c>
    </row>
    <row r="128" spans="11:19" ht="15" x14ac:dyDescent="0.25">
      <c r="K128" s="41">
        <v>38791</v>
      </c>
      <c r="L128" s="147">
        <v>144.63317656456701</v>
      </c>
      <c r="M128" s="148">
        <f t="shared" si="6"/>
        <v>1.9332936651071719E-2</v>
      </c>
      <c r="N128" s="148">
        <f t="shared" si="8"/>
        <v>3.0682870084007385E-2</v>
      </c>
      <c r="O128" s="148">
        <f t="shared" si="10"/>
        <v>0.13198232744120308</v>
      </c>
      <c r="P128" s="125">
        <v>164.70549158463001</v>
      </c>
      <c r="Q128" s="114">
        <f t="shared" si="7"/>
        <v>-3.7506366354258525E-3</v>
      </c>
      <c r="R128" s="114">
        <f t="shared" si="9"/>
        <v>-2.3292922211394673E-2</v>
      </c>
      <c r="S128" s="114">
        <f t="shared" si="11"/>
        <v>0.14397490874756436</v>
      </c>
    </row>
    <row r="129" spans="11:19" ht="15" x14ac:dyDescent="0.25">
      <c r="K129" s="41">
        <v>38822</v>
      </c>
      <c r="L129" s="147">
        <v>147.05035618299499</v>
      </c>
      <c r="M129" s="148">
        <f t="shared" si="6"/>
        <v>1.6712483787209909E-2</v>
      </c>
      <c r="N129" s="148">
        <f t="shared" si="8"/>
        <v>4.44541286904101E-2</v>
      </c>
      <c r="O129" s="148">
        <f t="shared" si="10"/>
        <v>0.13311631518963285</v>
      </c>
      <c r="P129" s="125">
        <v>164.91943664173101</v>
      </c>
      <c r="Q129" s="114">
        <f t="shared" si="7"/>
        <v>1.2989552141986493E-3</v>
      </c>
      <c r="R129" s="114">
        <f t="shared" si="9"/>
        <v>-8.980059725086198E-3</v>
      </c>
      <c r="S129" s="114">
        <f t="shared" si="11"/>
        <v>0.13371432794237648</v>
      </c>
    </row>
    <row r="130" spans="11:19" ht="15" x14ac:dyDescent="0.25">
      <c r="K130" s="41">
        <v>38852</v>
      </c>
      <c r="L130" s="147">
        <v>149.00747256549599</v>
      </c>
      <c r="M130" s="148">
        <f t="shared" si="6"/>
        <v>1.3309157715099218E-2</v>
      </c>
      <c r="N130" s="148">
        <f t="shared" si="8"/>
        <v>5.0161713936603292E-2</v>
      </c>
      <c r="O130" s="148">
        <f t="shared" si="10"/>
        <v>0.15427838542563155</v>
      </c>
      <c r="P130" s="125">
        <v>164.226828158964</v>
      </c>
      <c r="Q130" s="114">
        <f t="shared" si="7"/>
        <v>-4.1996777145899555E-3</v>
      </c>
      <c r="R130" s="114">
        <f t="shared" si="9"/>
        <v>-6.6459143125556785E-3</v>
      </c>
      <c r="S130" s="114">
        <f t="shared" si="11"/>
        <v>0.11709386168156866</v>
      </c>
    </row>
    <row r="131" spans="11:19" ht="15" x14ac:dyDescent="0.25">
      <c r="K131" s="41">
        <v>38883</v>
      </c>
      <c r="L131" s="147">
        <v>150.667620382378</v>
      </c>
      <c r="M131" s="148">
        <f t="shared" si="6"/>
        <v>1.1141372900961732E-2</v>
      </c>
      <c r="N131" s="148">
        <f t="shared" si="8"/>
        <v>4.1722403954234544E-2</v>
      </c>
      <c r="O131" s="148">
        <f t="shared" si="10"/>
        <v>0.15970929188473448</v>
      </c>
      <c r="P131" s="125">
        <v>162.96451824311399</v>
      </c>
      <c r="Q131" s="114">
        <f t="shared" si="7"/>
        <v>-7.6863806602179841E-3</v>
      </c>
      <c r="R131" s="114">
        <f t="shared" si="9"/>
        <v>-1.0570220365855088E-2</v>
      </c>
      <c r="S131" s="114">
        <f t="shared" si="11"/>
        <v>9.3235886440657945E-2</v>
      </c>
    </row>
    <row r="132" spans="11:19" ht="15" x14ac:dyDescent="0.25">
      <c r="K132" s="41">
        <v>38913</v>
      </c>
      <c r="L132" s="147">
        <v>152.86389440450901</v>
      </c>
      <c r="M132" s="148">
        <f t="shared" si="6"/>
        <v>1.4576947698232035E-2</v>
      </c>
      <c r="N132" s="148">
        <f t="shared" si="8"/>
        <v>3.9534336212551757E-2</v>
      </c>
      <c r="O132" s="148">
        <f t="shared" si="10"/>
        <v>0.16164923018920363</v>
      </c>
      <c r="P132" s="125">
        <v>162.285774589265</v>
      </c>
      <c r="Q132" s="114">
        <f t="shared" si="7"/>
        <v>-4.164978126320884E-3</v>
      </c>
      <c r="R132" s="114">
        <f t="shared" si="9"/>
        <v>-1.5969385453258322E-2</v>
      </c>
      <c r="S132" s="114">
        <f t="shared" si="11"/>
        <v>6.8505433228198021E-2</v>
      </c>
    </row>
    <row r="133" spans="11:19" ht="15" x14ac:dyDescent="0.25">
      <c r="K133" s="41">
        <v>38944</v>
      </c>
      <c r="L133" s="147">
        <v>154.42895235035601</v>
      </c>
      <c r="M133" s="148">
        <f t="shared" si="6"/>
        <v>1.0238244628947735E-2</v>
      </c>
      <c r="N133" s="148">
        <f t="shared" si="8"/>
        <v>3.6383945660691808E-2</v>
      </c>
      <c r="O133" s="148">
        <f t="shared" si="10"/>
        <v>0.15706852817843675</v>
      </c>
      <c r="P133" s="125">
        <v>161.52268749330301</v>
      </c>
      <c r="Q133" s="114">
        <f t="shared" si="7"/>
        <v>-4.7021194426518642E-3</v>
      </c>
      <c r="R133" s="114">
        <f t="shared" si="9"/>
        <v>-1.6465888649103699E-2</v>
      </c>
      <c r="S133" s="114">
        <f t="shared" si="11"/>
        <v>3.7228870767403777E-2</v>
      </c>
    </row>
    <row r="134" spans="11:19" ht="15" x14ac:dyDescent="0.25">
      <c r="K134" s="41">
        <v>38975</v>
      </c>
      <c r="L134" s="147">
        <v>154.437013621604</v>
      </c>
      <c r="M134" s="148">
        <f t="shared" si="6"/>
        <v>5.2200517618672393E-5</v>
      </c>
      <c r="N134" s="148">
        <f t="shared" si="8"/>
        <v>2.5017938357688729E-2</v>
      </c>
      <c r="O134" s="148">
        <f t="shared" si="10"/>
        <v>0.13746002678312341</v>
      </c>
      <c r="P134" s="125">
        <v>161.20808890702</v>
      </c>
      <c r="Q134" s="114">
        <f t="shared" si="7"/>
        <v>-1.9477052491221336E-3</v>
      </c>
      <c r="R134" s="114">
        <f t="shared" si="9"/>
        <v>-1.0777986245286253E-2</v>
      </c>
      <c r="S134" s="114">
        <f t="shared" si="11"/>
        <v>1.0770181330178819E-2</v>
      </c>
    </row>
    <row r="135" spans="11:19" ht="15" x14ac:dyDescent="0.25">
      <c r="K135" s="41">
        <v>39005</v>
      </c>
      <c r="L135" s="147">
        <v>154.185604704816</v>
      </c>
      <c r="M135" s="148">
        <f t="shared" si="6"/>
        <v>-1.6279058425979764E-3</v>
      </c>
      <c r="N135" s="148">
        <f t="shared" si="8"/>
        <v>8.6463209998397517E-3</v>
      </c>
      <c r="O135" s="148">
        <f t="shared" si="10"/>
        <v>0.11813692369535156</v>
      </c>
      <c r="P135" s="125">
        <v>167.82849861825301</v>
      </c>
      <c r="Q135" s="114">
        <f t="shared" si="7"/>
        <v>4.1067478413266523E-2</v>
      </c>
      <c r="R135" s="114">
        <f t="shared" si="9"/>
        <v>3.4154096642273757E-2</v>
      </c>
      <c r="S135" s="114">
        <f t="shared" si="11"/>
        <v>2.1593116962506986E-2</v>
      </c>
    </row>
    <row r="136" spans="11:19" ht="15" x14ac:dyDescent="0.25">
      <c r="K136" s="41">
        <v>39036</v>
      </c>
      <c r="L136" s="147">
        <v>154.942742970263</v>
      </c>
      <c r="M136" s="148">
        <f t="shared" ref="M136:M199" si="12">L136/L135-1</f>
        <v>4.910563907029486E-3</v>
      </c>
      <c r="N136" s="148">
        <f t="shared" si="8"/>
        <v>3.3270355855379297E-3</v>
      </c>
      <c r="O136" s="148">
        <f t="shared" si="10"/>
        <v>0.10730518769255792</v>
      </c>
      <c r="P136" s="125">
        <v>174.58997529694801</v>
      </c>
      <c r="Q136" s="114">
        <f t="shared" ref="Q136:Q199" si="13">P136/P135-1</f>
        <v>4.0288012669855489E-2</v>
      </c>
      <c r="R136" s="114">
        <f t="shared" si="9"/>
        <v>8.0900633876505923E-2</v>
      </c>
      <c r="S136" s="114">
        <f t="shared" si="11"/>
        <v>4.3257139636036612E-2</v>
      </c>
    </row>
    <row r="137" spans="11:19" ht="15" x14ac:dyDescent="0.25">
      <c r="K137" s="41">
        <v>39066</v>
      </c>
      <c r="L137" s="147">
        <v>157.77097269871601</v>
      </c>
      <c r="M137" s="148">
        <f t="shared" si="12"/>
        <v>1.8253386213743505E-2</v>
      </c>
      <c r="N137" s="148">
        <f t="shared" si="8"/>
        <v>2.1587824051563009E-2</v>
      </c>
      <c r="O137" s="148">
        <f t="shared" si="10"/>
        <v>0.1243052446163011</v>
      </c>
      <c r="P137" s="125">
        <v>182.203851938394</v>
      </c>
      <c r="Q137" s="114">
        <f t="shared" si="13"/>
        <v>4.3610044783476631E-2</v>
      </c>
      <c r="R137" s="114">
        <f t="shared" si="9"/>
        <v>0.13024013356726605</v>
      </c>
      <c r="S137" s="114">
        <f t="shared" si="11"/>
        <v>8.047272787584081E-2</v>
      </c>
    </row>
    <row r="138" spans="11:19" ht="15" x14ac:dyDescent="0.25">
      <c r="K138" s="41">
        <v>39097</v>
      </c>
      <c r="L138" s="147">
        <v>159.68559032316099</v>
      </c>
      <c r="M138" s="148">
        <f t="shared" si="12"/>
        <v>1.2135423846953097E-2</v>
      </c>
      <c r="N138" s="148">
        <f t="shared" ref="N138:N201" si="14">L138/L135-1</f>
        <v>3.5671200491605992E-2</v>
      </c>
      <c r="O138" s="148">
        <f t="shared" si="10"/>
        <v>0.13419836874001367</v>
      </c>
      <c r="P138" s="125">
        <v>177.852287785144</v>
      </c>
      <c r="Q138" s="114">
        <f t="shared" si="13"/>
        <v>-2.3882942687300179E-2</v>
      </c>
      <c r="R138" s="114">
        <f t="shared" ref="R138:R201" si="15">P138/P135-1</f>
        <v>5.9726382881439832E-2</v>
      </c>
      <c r="S138" s="114">
        <f t="shared" si="11"/>
        <v>6.8734936328243457E-2</v>
      </c>
    </row>
    <row r="139" spans="11:19" ht="15" x14ac:dyDescent="0.25">
      <c r="K139" s="41">
        <v>39128</v>
      </c>
      <c r="L139" s="147">
        <v>161.86658490139001</v>
      </c>
      <c r="M139" s="148">
        <f t="shared" si="12"/>
        <v>1.3658055018084481E-2</v>
      </c>
      <c r="N139" s="148">
        <f t="shared" si="14"/>
        <v>4.4686455127852298E-2</v>
      </c>
      <c r="O139" s="148">
        <f t="shared" si="10"/>
        <v>0.14078903092857531</v>
      </c>
      <c r="P139" s="125">
        <v>174.810829040979</v>
      </c>
      <c r="Q139" s="114">
        <f t="shared" si="13"/>
        <v>-1.7101038069520125E-2</v>
      </c>
      <c r="R139" s="114">
        <f t="shared" si="15"/>
        <v>1.2649852527635286E-3</v>
      </c>
      <c r="S139" s="114">
        <f t="shared" si="11"/>
        <v>5.7373226999072102E-2</v>
      </c>
    </row>
    <row r="140" spans="11:19" ht="15" x14ac:dyDescent="0.25">
      <c r="K140" s="41">
        <v>39156</v>
      </c>
      <c r="L140" s="147">
        <v>162.5151065702</v>
      </c>
      <c r="M140" s="148">
        <f t="shared" si="12"/>
        <v>4.0065197471428338E-3</v>
      </c>
      <c r="N140" s="148">
        <f t="shared" si="14"/>
        <v>3.0069751046940318E-2</v>
      </c>
      <c r="O140" s="148">
        <f t="shared" si="10"/>
        <v>0.1236364327354047</v>
      </c>
      <c r="P140" s="125">
        <v>171.16510169122901</v>
      </c>
      <c r="Q140" s="114">
        <f t="shared" si="13"/>
        <v>-2.0855271780075846E-2</v>
      </c>
      <c r="R140" s="114">
        <f t="shared" si="15"/>
        <v>-6.0584615142479814E-2</v>
      </c>
      <c r="S140" s="114">
        <f t="shared" si="11"/>
        <v>3.9219154409796175E-2</v>
      </c>
    </row>
    <row r="141" spans="11:19" ht="15" x14ac:dyDescent="0.25">
      <c r="K141" s="41">
        <v>39187</v>
      </c>
      <c r="L141" s="147">
        <v>164.960430300821</v>
      </c>
      <c r="M141" s="148">
        <f t="shared" si="12"/>
        <v>1.5046747236169722E-2</v>
      </c>
      <c r="N141" s="148">
        <f t="shared" si="14"/>
        <v>3.3032661037136313E-2</v>
      </c>
      <c r="O141" s="148">
        <f t="shared" si="10"/>
        <v>0.12179551673807598</v>
      </c>
      <c r="P141" s="125">
        <v>170.625667411096</v>
      </c>
      <c r="Q141" s="114">
        <f t="shared" si="13"/>
        <v>-3.1515435962297111E-3</v>
      </c>
      <c r="R141" s="114">
        <f t="shared" si="15"/>
        <v>-4.0632709671849621E-2</v>
      </c>
      <c r="S141" s="114">
        <f t="shared" si="11"/>
        <v>3.4600110730193201E-2</v>
      </c>
    </row>
    <row r="142" spans="11:19" ht="15" x14ac:dyDescent="0.25">
      <c r="K142" s="41">
        <v>39217</v>
      </c>
      <c r="L142" s="147">
        <v>166.61206519218899</v>
      </c>
      <c r="M142" s="148">
        <f t="shared" si="12"/>
        <v>1.00123095481508E-2</v>
      </c>
      <c r="N142" s="148">
        <f t="shared" si="14"/>
        <v>2.9317232421317563E-2</v>
      </c>
      <c r="O142" s="148">
        <f t="shared" si="10"/>
        <v>0.11814570318918016</v>
      </c>
      <c r="P142" s="125">
        <v>170.985864705979</v>
      </c>
      <c r="Q142" s="114">
        <f t="shared" si="13"/>
        <v>2.1110381594298122E-3</v>
      </c>
      <c r="R142" s="114">
        <f t="shared" si="15"/>
        <v>-2.188059147127186E-2</v>
      </c>
      <c r="S142" s="114">
        <f t="shared" si="11"/>
        <v>4.1156713691581359E-2</v>
      </c>
    </row>
    <row r="143" spans="11:19" ht="15" x14ac:dyDescent="0.25">
      <c r="K143" s="41">
        <v>39248</v>
      </c>
      <c r="L143" s="147">
        <v>169.10626846113601</v>
      </c>
      <c r="M143" s="148">
        <f t="shared" si="12"/>
        <v>1.4970123958729653E-2</v>
      </c>
      <c r="N143" s="148">
        <f t="shared" si="14"/>
        <v>4.05572259098812E-2</v>
      </c>
      <c r="O143" s="148">
        <f t="shared" si="10"/>
        <v>0.12237963294278309</v>
      </c>
      <c r="P143" s="125">
        <v>170.469904044282</v>
      </c>
      <c r="Q143" s="114">
        <f t="shared" si="13"/>
        <v>-3.0175632505308192E-3</v>
      </c>
      <c r="R143" s="114">
        <f t="shared" si="15"/>
        <v>-4.061561849220352E-3</v>
      </c>
      <c r="S143" s="114">
        <f t="shared" si="11"/>
        <v>4.6055336965874494E-2</v>
      </c>
    </row>
    <row r="144" spans="11:19" ht="15" x14ac:dyDescent="0.25">
      <c r="K144" s="41">
        <v>39278</v>
      </c>
      <c r="L144" s="147">
        <v>170.56316474694401</v>
      </c>
      <c r="M144" s="148">
        <f t="shared" si="12"/>
        <v>8.6152707351756508E-3</v>
      </c>
      <c r="N144" s="148">
        <f t="shared" si="14"/>
        <v>3.3964111489682036E-2</v>
      </c>
      <c r="O144" s="148">
        <f t="shared" si="10"/>
        <v>0.11578450497668946</v>
      </c>
      <c r="P144" s="125">
        <v>172.58616415208101</v>
      </c>
      <c r="Q144" s="114">
        <f t="shared" si="13"/>
        <v>1.2414274060066788E-2</v>
      </c>
      <c r="R144" s="114">
        <f t="shared" si="15"/>
        <v>1.1490045845573116E-2</v>
      </c>
      <c r="S144" s="114">
        <f t="shared" si="11"/>
        <v>6.3470686749258487E-2</v>
      </c>
    </row>
    <row r="145" spans="11:19" ht="15" x14ac:dyDescent="0.25">
      <c r="K145" s="41">
        <v>39309</v>
      </c>
      <c r="L145" s="147">
        <v>171.94820541151299</v>
      </c>
      <c r="M145" s="148">
        <f t="shared" si="12"/>
        <v>8.1203973121857231E-3</v>
      </c>
      <c r="N145" s="148">
        <f t="shared" si="14"/>
        <v>3.2027333753823273E-2</v>
      </c>
      <c r="O145" s="148">
        <f t="shared" si="10"/>
        <v>0.11344539216591132</v>
      </c>
      <c r="P145" s="125">
        <v>170.657309925167</v>
      </c>
      <c r="Q145" s="114">
        <f t="shared" si="13"/>
        <v>-1.1176181105771232E-2</v>
      </c>
      <c r="R145" s="114">
        <f t="shared" si="15"/>
        <v>-1.9215318259024894E-3</v>
      </c>
      <c r="S145" s="114">
        <f t="shared" si="11"/>
        <v>5.6553185026980923E-2</v>
      </c>
    </row>
    <row r="146" spans="11:19" ht="15" x14ac:dyDescent="0.25">
      <c r="K146" s="41">
        <v>39340</v>
      </c>
      <c r="L146" s="147">
        <v>172.51032324138399</v>
      </c>
      <c r="M146" s="148">
        <f t="shared" si="12"/>
        <v>3.269111349698095E-3</v>
      </c>
      <c r="N146" s="148">
        <f t="shared" si="14"/>
        <v>2.0129678285877972E-2</v>
      </c>
      <c r="O146" s="148">
        <f t="shared" si="10"/>
        <v>0.1170270597439973</v>
      </c>
      <c r="P146" s="125">
        <v>171.04314404218999</v>
      </c>
      <c r="Q146" s="114">
        <f t="shared" si="13"/>
        <v>2.2608707308944265E-3</v>
      </c>
      <c r="R146" s="114">
        <f t="shared" si="15"/>
        <v>3.3627049954758625E-3</v>
      </c>
      <c r="S146" s="114">
        <f t="shared" si="11"/>
        <v>6.1008446920070902E-2</v>
      </c>
    </row>
    <row r="147" spans="11:19" ht="15" x14ac:dyDescent="0.25">
      <c r="K147" s="41">
        <v>39370</v>
      </c>
      <c r="L147" s="147">
        <v>172.56426798950801</v>
      </c>
      <c r="M147" s="148">
        <f t="shared" si="12"/>
        <v>3.1270446377029693E-4</v>
      </c>
      <c r="N147" s="148">
        <f t="shared" si="14"/>
        <v>1.1732329460073743E-2</v>
      </c>
      <c r="O147" s="148">
        <f t="shared" ref="O147:O210" si="16">L147/L135-1</f>
        <v>0.11919830855725766</v>
      </c>
      <c r="P147" s="125">
        <v>168.22557086395199</v>
      </c>
      <c r="Q147" s="114">
        <f t="shared" si="13"/>
        <v>-1.6472879950938046E-2</v>
      </c>
      <c r="R147" s="114">
        <f t="shared" si="15"/>
        <v>-2.5266181153933753E-2</v>
      </c>
      <c r="S147" s="114">
        <f t="shared" ref="S147:S210" si="17">P147/P135-1</f>
        <v>2.3659405224267793E-3</v>
      </c>
    </row>
    <row r="148" spans="11:19" ht="15" x14ac:dyDescent="0.25">
      <c r="K148" s="41">
        <v>39401</v>
      </c>
      <c r="L148" s="147">
        <v>172.54798443874199</v>
      </c>
      <c r="M148" s="148">
        <f t="shared" si="12"/>
        <v>-9.4362239389078617E-5</v>
      </c>
      <c r="N148" s="148">
        <f t="shared" si="14"/>
        <v>3.4881377551663206E-3</v>
      </c>
      <c r="O148" s="148">
        <f t="shared" si="16"/>
        <v>0.11362417581479001</v>
      </c>
      <c r="P148" s="125">
        <v>167.79540133122501</v>
      </c>
      <c r="Q148" s="114">
        <f t="shared" si="13"/>
        <v>-2.5570995569684785E-3</v>
      </c>
      <c r="R148" s="114">
        <f t="shared" si="15"/>
        <v>-1.6769915072474384E-2</v>
      </c>
      <c r="S148" s="114">
        <f t="shared" si="17"/>
        <v>-3.8917320162091706E-2</v>
      </c>
    </row>
    <row r="149" spans="11:19" ht="15" x14ac:dyDescent="0.25">
      <c r="K149" s="41">
        <v>39431</v>
      </c>
      <c r="L149" s="147">
        <v>171.445477990819</v>
      </c>
      <c r="M149" s="148">
        <f t="shared" si="12"/>
        <v>-6.3895643377648303E-3</v>
      </c>
      <c r="N149" s="148">
        <f t="shared" si="14"/>
        <v>-6.1726465440274936E-3</v>
      </c>
      <c r="O149" s="148">
        <f t="shared" si="16"/>
        <v>8.6673138018970253E-2</v>
      </c>
      <c r="P149" s="125">
        <v>165.39002243967599</v>
      </c>
      <c r="Q149" s="114">
        <f t="shared" si="13"/>
        <v>-1.4335189596768827E-2</v>
      </c>
      <c r="R149" s="114">
        <f t="shared" si="15"/>
        <v>-3.3050851784620972E-2</v>
      </c>
      <c r="S149" s="114">
        <f t="shared" si="17"/>
        <v>-9.2280318554423424E-2</v>
      </c>
    </row>
    <row r="150" spans="11:19" ht="15" x14ac:dyDescent="0.25">
      <c r="K150" s="41">
        <v>39462</v>
      </c>
      <c r="L150" s="147">
        <v>169.509676590059</v>
      </c>
      <c r="M150" s="148">
        <f t="shared" si="12"/>
        <v>-1.1291061295088056E-2</v>
      </c>
      <c r="N150" s="148">
        <f t="shared" si="14"/>
        <v>-1.7701181333987015E-2</v>
      </c>
      <c r="O150" s="148">
        <f t="shared" si="16"/>
        <v>6.1521432503813811E-2</v>
      </c>
      <c r="P150" s="125">
        <v>164.31888681013999</v>
      </c>
      <c r="Q150" s="114">
        <f t="shared" si="13"/>
        <v>-6.4764223000616239E-3</v>
      </c>
      <c r="R150" s="114">
        <f t="shared" si="15"/>
        <v>-2.3222890751676717E-2</v>
      </c>
      <c r="S150" s="114">
        <f t="shared" si="17"/>
        <v>-7.6093488273556331E-2</v>
      </c>
    </row>
    <row r="151" spans="11:19" ht="15" x14ac:dyDescent="0.25">
      <c r="K151" s="41">
        <v>39493</v>
      </c>
      <c r="L151" s="147">
        <v>163.29975248322299</v>
      </c>
      <c r="M151" s="148">
        <f t="shared" si="12"/>
        <v>-3.6634628958994719E-2</v>
      </c>
      <c r="N151" s="148">
        <f t="shared" si="14"/>
        <v>-5.359802947337422E-2</v>
      </c>
      <c r="O151" s="148">
        <f t="shared" si="16"/>
        <v>8.8540051839980372E-3</v>
      </c>
      <c r="P151" s="125">
        <v>163.14724660398701</v>
      </c>
      <c r="Q151" s="114">
        <f t="shared" si="13"/>
        <v>-7.1302832492209367E-3</v>
      </c>
      <c r="R151" s="114">
        <f t="shared" si="15"/>
        <v>-2.77013236975584E-2</v>
      </c>
      <c r="S151" s="114">
        <f t="shared" si="17"/>
        <v>-6.6721166537444976E-2</v>
      </c>
    </row>
    <row r="152" spans="11:19" ht="15" x14ac:dyDescent="0.25">
      <c r="K152" s="41">
        <v>39522</v>
      </c>
      <c r="L152" s="147">
        <v>157.696644431153</v>
      </c>
      <c r="M152" s="148">
        <f t="shared" si="12"/>
        <v>-3.4311797580009351E-2</v>
      </c>
      <c r="N152" s="148">
        <f t="shared" si="14"/>
        <v>-8.0193620273859012E-2</v>
      </c>
      <c r="O152" s="148">
        <f t="shared" si="16"/>
        <v>-2.9649318397152347E-2</v>
      </c>
      <c r="P152" s="125">
        <v>162.53154680933201</v>
      </c>
      <c r="Q152" s="114">
        <f t="shared" si="13"/>
        <v>-3.7738901971757777E-3</v>
      </c>
      <c r="R152" s="114">
        <f t="shared" si="15"/>
        <v>-1.7283241081768264E-2</v>
      </c>
      <c r="S152" s="114">
        <f t="shared" si="17"/>
        <v>-5.0439924941425129E-2</v>
      </c>
    </row>
    <row r="153" spans="11:19" ht="15" x14ac:dyDescent="0.25">
      <c r="K153" s="41">
        <v>39553</v>
      </c>
      <c r="L153" s="147">
        <v>152.83688746265099</v>
      </c>
      <c r="M153" s="148">
        <f t="shared" si="12"/>
        <v>-3.0817123509712219E-2</v>
      </c>
      <c r="N153" s="148">
        <f t="shared" si="14"/>
        <v>-9.8358922409659044E-2</v>
      </c>
      <c r="O153" s="148">
        <f t="shared" si="16"/>
        <v>-7.3493642178682372E-2</v>
      </c>
      <c r="P153" s="125">
        <v>160.835172962201</v>
      </c>
      <c r="Q153" s="114">
        <f t="shared" si="13"/>
        <v>-1.0437197457556113E-2</v>
      </c>
      <c r="R153" s="114">
        <f t="shared" si="15"/>
        <v>-2.1200933840089808E-2</v>
      </c>
      <c r="S153" s="114">
        <f t="shared" si="17"/>
        <v>-5.7379962800710005E-2</v>
      </c>
    </row>
    <row r="154" spans="11:19" ht="15" x14ac:dyDescent="0.25">
      <c r="K154" s="41">
        <v>39583</v>
      </c>
      <c r="L154" s="147">
        <v>156.018809801006</v>
      </c>
      <c r="M154" s="148">
        <f t="shared" si="12"/>
        <v>2.081907313856135E-2</v>
      </c>
      <c r="N154" s="148">
        <f t="shared" si="14"/>
        <v>-4.4586366920335796E-2</v>
      </c>
      <c r="O154" s="148">
        <f t="shared" si="16"/>
        <v>-6.3580361836122368E-2</v>
      </c>
      <c r="P154" s="125">
        <v>158.96799634656699</v>
      </c>
      <c r="Q154" s="114">
        <f t="shared" si="13"/>
        <v>-1.1609255495828807E-2</v>
      </c>
      <c r="R154" s="114">
        <f t="shared" si="15"/>
        <v>-2.561643144100656E-2</v>
      </c>
      <c r="S154" s="114">
        <f t="shared" si="17"/>
        <v>-7.0285741924208112E-2</v>
      </c>
    </row>
    <row r="155" spans="11:19" ht="15" x14ac:dyDescent="0.25">
      <c r="K155" s="41">
        <v>39614</v>
      </c>
      <c r="L155" s="147">
        <v>160.37217454769399</v>
      </c>
      <c r="M155" s="148">
        <f t="shared" si="12"/>
        <v>2.7902819873068418E-2</v>
      </c>
      <c r="N155" s="148">
        <f t="shared" si="14"/>
        <v>1.6966309753718711E-2</v>
      </c>
      <c r="O155" s="148">
        <f t="shared" si="16"/>
        <v>-5.1648552078655152E-2</v>
      </c>
      <c r="P155" s="125">
        <v>157.174020220393</v>
      </c>
      <c r="Q155" s="114">
        <f t="shared" si="13"/>
        <v>-1.128514020056548E-2</v>
      </c>
      <c r="R155" s="114">
        <f t="shared" si="15"/>
        <v>-3.2962995148406504E-2</v>
      </c>
      <c r="S155" s="114">
        <f t="shared" si="17"/>
        <v>-7.7995490749119045E-2</v>
      </c>
    </row>
    <row r="156" spans="11:19" ht="15" x14ac:dyDescent="0.25">
      <c r="K156" s="41">
        <v>39644</v>
      </c>
      <c r="L156" s="147">
        <v>164.13204401597</v>
      </c>
      <c r="M156" s="148">
        <f t="shared" si="12"/>
        <v>2.3444649789654326E-2</v>
      </c>
      <c r="N156" s="148">
        <f t="shared" si="14"/>
        <v>7.3903340619123847E-2</v>
      </c>
      <c r="O156" s="148">
        <f t="shared" si="16"/>
        <v>-3.7705214607828941E-2</v>
      </c>
      <c r="P156" s="125">
        <v>157.63599213029499</v>
      </c>
      <c r="Q156" s="114">
        <f t="shared" si="13"/>
        <v>2.9392383630209018E-3</v>
      </c>
      <c r="R156" s="114">
        <f t="shared" si="15"/>
        <v>-1.9891052267888343E-2</v>
      </c>
      <c r="S156" s="114">
        <f t="shared" si="17"/>
        <v>-8.6624394807292227E-2</v>
      </c>
    </row>
    <row r="157" spans="11:19" ht="15" x14ac:dyDescent="0.25">
      <c r="K157" s="41">
        <v>39675</v>
      </c>
      <c r="L157" s="147">
        <v>160.13380409882001</v>
      </c>
      <c r="M157" s="148">
        <f t="shared" si="12"/>
        <v>-2.4359898404488045E-2</v>
      </c>
      <c r="N157" s="148">
        <f t="shared" si="14"/>
        <v>2.6374988394427978E-2</v>
      </c>
      <c r="O157" s="148">
        <f t="shared" si="16"/>
        <v>-6.8709070178536003E-2</v>
      </c>
      <c r="P157" s="125">
        <v>157.81947196732099</v>
      </c>
      <c r="Q157" s="114">
        <f t="shared" si="13"/>
        <v>1.1639463459229837E-3</v>
      </c>
      <c r="R157" s="114">
        <f t="shared" si="15"/>
        <v>-7.2248779983493661E-3</v>
      </c>
      <c r="S157" s="114">
        <f t="shared" si="17"/>
        <v>-7.5225831014653743E-2</v>
      </c>
    </row>
    <row r="158" spans="11:19" ht="15" x14ac:dyDescent="0.25">
      <c r="K158" s="41">
        <v>39706</v>
      </c>
      <c r="L158" s="147">
        <v>156.55699094158101</v>
      </c>
      <c r="M158" s="148">
        <f t="shared" si="12"/>
        <v>-2.2336402843660119E-2</v>
      </c>
      <c r="N158" s="148">
        <f t="shared" si="14"/>
        <v>-2.3789560856633307E-2</v>
      </c>
      <c r="O158" s="148">
        <f t="shared" si="16"/>
        <v>-9.2477551488210796E-2</v>
      </c>
      <c r="P158" s="125">
        <v>157.32783369267301</v>
      </c>
      <c r="Q158" s="114">
        <f t="shared" si="13"/>
        <v>-3.1151940157915226E-3</v>
      </c>
      <c r="R158" s="114">
        <f t="shared" si="15"/>
        <v>9.7861893501427488E-4</v>
      </c>
      <c r="S158" s="114">
        <f t="shared" si="17"/>
        <v>-8.0186261930112357E-2</v>
      </c>
    </row>
    <row r="159" spans="11:19" ht="15" x14ac:dyDescent="0.25">
      <c r="K159" s="41">
        <v>39736</v>
      </c>
      <c r="L159" s="147">
        <v>153.705604337078</v>
      </c>
      <c r="M159" s="148">
        <f t="shared" si="12"/>
        <v>-1.8213090244989405E-2</v>
      </c>
      <c r="N159" s="148">
        <f t="shared" si="14"/>
        <v>-6.3524705010543303E-2</v>
      </c>
      <c r="O159" s="148">
        <f t="shared" si="16"/>
        <v>-0.10928487033930234</v>
      </c>
      <c r="P159" s="125">
        <v>154.71608599753301</v>
      </c>
      <c r="Q159" s="114">
        <f t="shared" si="13"/>
        <v>-1.6600671564841019E-2</v>
      </c>
      <c r="R159" s="114">
        <f t="shared" si="15"/>
        <v>-1.8523092939006669E-2</v>
      </c>
      <c r="S159" s="114">
        <f t="shared" si="17"/>
        <v>-8.030577513893189E-2</v>
      </c>
    </row>
    <row r="160" spans="11:19" ht="15" x14ac:dyDescent="0.25">
      <c r="K160" s="41">
        <v>39767</v>
      </c>
      <c r="L160" s="147">
        <v>153.41999780328601</v>
      </c>
      <c r="M160" s="148">
        <f t="shared" si="12"/>
        <v>-1.8581400139818793E-3</v>
      </c>
      <c r="N160" s="148">
        <f t="shared" si="14"/>
        <v>-4.1926227465319266E-2</v>
      </c>
      <c r="O160" s="148">
        <f t="shared" si="16"/>
        <v>-0.11085604214778177</v>
      </c>
      <c r="P160" s="125">
        <v>148.789223863247</v>
      </c>
      <c r="Q160" s="114">
        <f t="shared" si="13"/>
        <v>-3.830798908899824E-2</v>
      </c>
      <c r="R160" s="114">
        <f t="shared" si="15"/>
        <v>-5.7218846264698198E-2</v>
      </c>
      <c r="S160" s="114">
        <f t="shared" si="17"/>
        <v>-0.11326995446353239</v>
      </c>
    </row>
    <row r="161" spans="11:19" ht="15" x14ac:dyDescent="0.25">
      <c r="K161" s="41">
        <v>39797</v>
      </c>
      <c r="L161" s="147">
        <v>152.018141433599</v>
      </c>
      <c r="M161" s="148">
        <f t="shared" si="12"/>
        <v>-9.1373770679130661E-3</v>
      </c>
      <c r="N161" s="148">
        <f t="shared" si="14"/>
        <v>-2.8991675687454088E-2</v>
      </c>
      <c r="O161" s="148">
        <f t="shared" si="16"/>
        <v>-0.11331495461350316</v>
      </c>
      <c r="P161" s="125">
        <v>142.25362202672</v>
      </c>
      <c r="Q161" s="114">
        <f t="shared" si="13"/>
        <v>-4.3925236430656489E-2</v>
      </c>
      <c r="R161" s="114">
        <f t="shared" si="15"/>
        <v>-9.5814016580176409E-2</v>
      </c>
      <c r="S161" s="114">
        <f t="shared" si="17"/>
        <v>-0.13988994058813142</v>
      </c>
    </row>
    <row r="162" spans="11:19" ht="15" x14ac:dyDescent="0.25">
      <c r="K162" s="41">
        <v>39828</v>
      </c>
      <c r="L162" s="147">
        <v>151.33940750917699</v>
      </c>
      <c r="M162" s="148">
        <f t="shared" si="12"/>
        <v>-4.464821882580905E-3</v>
      </c>
      <c r="N162" s="148">
        <f t="shared" si="14"/>
        <v>-1.5394343219339746E-2</v>
      </c>
      <c r="O162" s="148">
        <f t="shared" si="16"/>
        <v>-0.10719310806559357</v>
      </c>
      <c r="P162" s="125">
        <v>136.61275079953799</v>
      </c>
      <c r="Q162" s="114">
        <f t="shared" si="13"/>
        <v>-3.9653621094600022E-2</v>
      </c>
      <c r="R162" s="114">
        <f t="shared" si="15"/>
        <v>-0.11701003862186432</v>
      </c>
      <c r="S162" s="114">
        <f t="shared" si="17"/>
        <v>-0.16861199919528835</v>
      </c>
    </row>
    <row r="163" spans="11:19" ht="15" x14ac:dyDescent="0.25">
      <c r="K163" s="41">
        <v>39859</v>
      </c>
      <c r="L163" s="147">
        <v>148.14846245298901</v>
      </c>
      <c r="M163" s="148">
        <f t="shared" si="12"/>
        <v>-2.1084693727207116E-2</v>
      </c>
      <c r="N163" s="148">
        <f t="shared" si="14"/>
        <v>-3.4360157904943511E-2</v>
      </c>
      <c r="O163" s="148">
        <f t="shared" si="16"/>
        <v>-9.2782075905415651E-2</v>
      </c>
      <c r="P163" s="125">
        <v>136.724180596656</v>
      </c>
      <c r="Q163" s="114">
        <f t="shared" si="13"/>
        <v>8.1566176265290835E-4</v>
      </c>
      <c r="R163" s="114">
        <f t="shared" si="15"/>
        <v>-8.1088152443620887E-2</v>
      </c>
      <c r="S163" s="114">
        <f t="shared" si="17"/>
        <v>-0.16195839376602317</v>
      </c>
    </row>
    <row r="164" spans="11:19" ht="15" x14ac:dyDescent="0.25">
      <c r="K164" s="41">
        <v>39887</v>
      </c>
      <c r="L164" s="147">
        <v>142.585721444537</v>
      </c>
      <c r="M164" s="148">
        <f t="shared" si="12"/>
        <v>-3.7548422145907812E-2</v>
      </c>
      <c r="N164" s="148">
        <f t="shared" si="14"/>
        <v>-6.2047989142019921E-2</v>
      </c>
      <c r="O164" s="148">
        <f t="shared" si="16"/>
        <v>-9.5822730034139103E-2</v>
      </c>
      <c r="P164" s="125">
        <v>135.24104030508099</v>
      </c>
      <c r="Q164" s="114">
        <f t="shared" si="13"/>
        <v>-1.0847680966912243E-2</v>
      </c>
      <c r="R164" s="114">
        <f t="shared" si="15"/>
        <v>-4.9296331592328935E-2</v>
      </c>
      <c r="S164" s="114">
        <f t="shared" si="17"/>
        <v>-0.16790898160998802</v>
      </c>
    </row>
    <row r="165" spans="11:19" ht="15" x14ac:dyDescent="0.25">
      <c r="K165" s="41">
        <v>39918</v>
      </c>
      <c r="L165" s="147">
        <v>134.767919270563</v>
      </c>
      <c r="M165" s="148">
        <f t="shared" si="12"/>
        <v>-5.4828787165866144E-2</v>
      </c>
      <c r="N165" s="148">
        <f t="shared" si="14"/>
        <v>-0.1094988312122811</v>
      </c>
      <c r="O165" s="148">
        <f t="shared" si="16"/>
        <v>-0.11822386919848482</v>
      </c>
      <c r="P165" s="125">
        <v>132.816217502238</v>
      </c>
      <c r="Q165" s="114">
        <f t="shared" si="13"/>
        <v>-1.7929637315514557E-2</v>
      </c>
      <c r="R165" s="114">
        <f t="shared" si="15"/>
        <v>-2.7790475450354735E-2</v>
      </c>
      <c r="S165" s="114">
        <f t="shared" si="17"/>
        <v>-0.17420912940820432</v>
      </c>
    </row>
    <row r="166" spans="11:19" ht="15" x14ac:dyDescent="0.25">
      <c r="K166" s="41">
        <v>39948</v>
      </c>
      <c r="L166" s="147">
        <v>124.648905595969</v>
      </c>
      <c r="M166" s="148">
        <f t="shared" si="12"/>
        <v>-7.5084736258922646E-2</v>
      </c>
      <c r="N166" s="148">
        <f t="shared" si="14"/>
        <v>-0.15862167225985879</v>
      </c>
      <c r="O166" s="148">
        <f t="shared" si="16"/>
        <v>-0.20106488599065531</v>
      </c>
      <c r="P166" s="125">
        <v>127.092433332106</v>
      </c>
      <c r="Q166" s="114">
        <f t="shared" si="13"/>
        <v>-4.3095521599503139E-2</v>
      </c>
      <c r="R166" s="114">
        <f t="shared" si="15"/>
        <v>-7.0446553217709096E-2</v>
      </c>
      <c r="S166" s="114">
        <f t="shared" si="17"/>
        <v>-0.20051559903270655</v>
      </c>
    </row>
    <row r="167" spans="11:19" ht="15" x14ac:dyDescent="0.25">
      <c r="K167" s="41">
        <v>39979</v>
      </c>
      <c r="L167" s="147">
        <v>117.16910085577</v>
      </c>
      <c r="M167" s="148">
        <f t="shared" si="12"/>
        <v>-6.000698284863959E-2</v>
      </c>
      <c r="N167" s="148">
        <f t="shared" si="14"/>
        <v>-0.17825501972617619</v>
      </c>
      <c r="O167" s="148">
        <f t="shared" si="16"/>
        <v>-0.26939257894190105</v>
      </c>
      <c r="P167" s="125">
        <v>124.232480485678</v>
      </c>
      <c r="Q167" s="114">
        <f t="shared" si="13"/>
        <v>-2.2502935630751897E-2</v>
      </c>
      <c r="R167" s="114">
        <f t="shared" si="15"/>
        <v>-8.1399549978094954E-2</v>
      </c>
      <c r="S167" s="114">
        <f t="shared" si="17"/>
        <v>-0.20958641694424829</v>
      </c>
    </row>
    <row r="168" spans="11:19" ht="15" x14ac:dyDescent="0.25">
      <c r="K168" s="41">
        <v>40009</v>
      </c>
      <c r="L168" s="147">
        <v>111.523237917581</v>
      </c>
      <c r="M168" s="148">
        <f t="shared" si="12"/>
        <v>-4.8185595835021466E-2</v>
      </c>
      <c r="N168" s="148">
        <f t="shared" si="14"/>
        <v>-0.17247933691337525</v>
      </c>
      <c r="O168" s="148">
        <f t="shared" si="16"/>
        <v>-0.32052733159936875</v>
      </c>
      <c r="P168" s="125">
        <v>121.492569291929</v>
      </c>
      <c r="Q168" s="114">
        <f t="shared" si="13"/>
        <v>-2.2054708905734688E-2</v>
      </c>
      <c r="R168" s="114">
        <f t="shared" si="15"/>
        <v>-8.5258023630421453E-2</v>
      </c>
      <c r="S168" s="114">
        <f t="shared" si="17"/>
        <v>-0.229284076243777</v>
      </c>
    </row>
    <row r="169" spans="11:19" ht="15" x14ac:dyDescent="0.25">
      <c r="K169" s="41">
        <v>40040</v>
      </c>
      <c r="L169" s="147">
        <v>112.71070020146</v>
      </c>
      <c r="M169" s="148">
        <f t="shared" si="12"/>
        <v>1.0647666854477267E-2</v>
      </c>
      <c r="N169" s="148">
        <f t="shared" si="14"/>
        <v>-9.5774650707363018E-2</v>
      </c>
      <c r="O169" s="148">
        <f t="shared" si="16"/>
        <v>-0.29614673906138389</v>
      </c>
      <c r="P169" s="125">
        <v>121.215336505043</v>
      </c>
      <c r="Q169" s="114">
        <f t="shared" si="13"/>
        <v>-2.2818908884859601E-3</v>
      </c>
      <c r="R169" s="114">
        <f t="shared" si="15"/>
        <v>-4.6242696539655737E-2</v>
      </c>
      <c r="S169" s="114">
        <f t="shared" si="17"/>
        <v>-0.23193675030073257</v>
      </c>
    </row>
    <row r="170" spans="11:19" ht="15" x14ac:dyDescent="0.25">
      <c r="K170" s="41">
        <v>40071</v>
      </c>
      <c r="L170" s="147">
        <v>113.82133918924799</v>
      </c>
      <c r="M170" s="148">
        <f t="shared" si="12"/>
        <v>9.8538912969472481E-3</v>
      </c>
      <c r="N170" s="148">
        <f t="shared" si="14"/>
        <v>-2.8572052205495302E-2</v>
      </c>
      <c r="O170" s="148">
        <f t="shared" si="16"/>
        <v>-0.27297185194546669</v>
      </c>
      <c r="P170" s="125">
        <v>119.909608014912</v>
      </c>
      <c r="Q170" s="114">
        <f t="shared" si="13"/>
        <v>-1.0771974304395693E-2</v>
      </c>
      <c r="R170" s="114">
        <f t="shared" si="15"/>
        <v>-3.4796636546787441E-2</v>
      </c>
      <c r="S170" s="114">
        <f t="shared" si="17"/>
        <v>-0.23783601921866182</v>
      </c>
    </row>
    <row r="171" spans="11:19" ht="15" x14ac:dyDescent="0.25">
      <c r="K171" s="41">
        <v>40101</v>
      </c>
      <c r="L171" s="147">
        <v>113.33028323772901</v>
      </c>
      <c r="M171" s="148">
        <f t="shared" si="12"/>
        <v>-4.31426967049231E-3</v>
      </c>
      <c r="N171" s="148">
        <f t="shared" si="14"/>
        <v>1.6203307524871757E-2</v>
      </c>
      <c r="O171" s="148">
        <f t="shared" si="16"/>
        <v>-0.26267956379004564</v>
      </c>
      <c r="P171" s="125">
        <v>119.832867295957</v>
      </c>
      <c r="Q171" s="114">
        <f t="shared" si="13"/>
        <v>-6.3998807289444848E-4</v>
      </c>
      <c r="R171" s="114">
        <f t="shared" si="15"/>
        <v>-1.3660934208938991E-2</v>
      </c>
      <c r="S171" s="114">
        <f t="shared" si="17"/>
        <v>-0.22546601070383998</v>
      </c>
    </row>
    <row r="172" spans="11:19" ht="15" x14ac:dyDescent="0.25">
      <c r="K172" s="41">
        <v>40132</v>
      </c>
      <c r="L172" s="147">
        <v>109.664293789436</v>
      </c>
      <c r="M172" s="148">
        <f t="shared" si="12"/>
        <v>-3.2347836284878806E-2</v>
      </c>
      <c r="N172" s="148">
        <f t="shared" si="14"/>
        <v>-2.7028546593879987E-2</v>
      </c>
      <c r="O172" s="148">
        <f t="shared" si="16"/>
        <v>-0.28520208995148888</v>
      </c>
      <c r="P172" s="125">
        <v>118.164442214581</v>
      </c>
      <c r="Q172" s="114">
        <f t="shared" si="13"/>
        <v>-1.3922933824619288E-2</v>
      </c>
      <c r="R172" s="114">
        <f t="shared" si="15"/>
        <v>-2.5169210253646934E-2</v>
      </c>
      <c r="S172" s="114">
        <f t="shared" si="17"/>
        <v>-0.20582661064764618</v>
      </c>
    </row>
    <row r="173" spans="11:19" ht="15" x14ac:dyDescent="0.25">
      <c r="K173" s="41">
        <v>40162</v>
      </c>
      <c r="L173" s="147">
        <v>105.887839092229</v>
      </c>
      <c r="M173" s="148">
        <f t="shared" si="12"/>
        <v>-3.4436502226131038E-2</v>
      </c>
      <c r="N173" s="148">
        <f t="shared" si="14"/>
        <v>-6.9701342064058425E-2</v>
      </c>
      <c r="O173" s="148">
        <f t="shared" si="16"/>
        <v>-0.30345261365742693</v>
      </c>
      <c r="P173" s="125">
        <v>117.73806172878</v>
      </c>
      <c r="Q173" s="114">
        <f t="shared" si="13"/>
        <v>-3.608365408493297E-3</v>
      </c>
      <c r="R173" s="114">
        <f t="shared" si="15"/>
        <v>-1.8109860603179873E-2</v>
      </c>
      <c r="S173" s="114">
        <f t="shared" si="17"/>
        <v>-0.17233698480686244</v>
      </c>
    </row>
    <row r="174" spans="11:19" ht="15" x14ac:dyDescent="0.25">
      <c r="K174" s="41">
        <v>40193</v>
      </c>
      <c r="L174" s="147">
        <v>104.672257178153</v>
      </c>
      <c r="M174" s="148">
        <f t="shared" si="12"/>
        <v>-1.147990103960117E-2</v>
      </c>
      <c r="N174" s="148">
        <f t="shared" si="14"/>
        <v>-7.6396403610977992E-2</v>
      </c>
      <c r="O174" s="148">
        <f t="shared" si="16"/>
        <v>-0.30836086316906031</v>
      </c>
      <c r="P174" s="125">
        <v>117.742350095761</v>
      </c>
      <c r="Q174" s="114">
        <f t="shared" si="13"/>
        <v>3.6422945290937037E-5</v>
      </c>
      <c r="R174" s="114">
        <f t="shared" si="15"/>
        <v>-1.7445273966723573E-2</v>
      </c>
      <c r="S174" s="114">
        <f t="shared" si="17"/>
        <v>-0.13813059610714473</v>
      </c>
    </row>
    <row r="175" spans="11:19" ht="15" x14ac:dyDescent="0.25">
      <c r="K175" s="41">
        <v>40224</v>
      </c>
      <c r="L175" s="147">
        <v>105.98605259964501</v>
      </c>
      <c r="M175" s="148">
        <f t="shared" si="12"/>
        <v>1.2551515147475101E-2</v>
      </c>
      <c r="N175" s="148">
        <f t="shared" si="14"/>
        <v>-3.354091895082556E-2</v>
      </c>
      <c r="O175" s="148">
        <f t="shared" si="16"/>
        <v>-0.28459566272395931</v>
      </c>
      <c r="P175" s="125">
        <v>118.518409655056</v>
      </c>
      <c r="Q175" s="114">
        <f t="shared" si="13"/>
        <v>6.5911675676919579E-3</v>
      </c>
      <c r="R175" s="114">
        <f t="shared" si="15"/>
        <v>2.995549539617226E-3</v>
      </c>
      <c r="S175" s="114">
        <f t="shared" si="17"/>
        <v>-0.13315692119821909</v>
      </c>
    </row>
    <row r="176" spans="11:19" ht="15" x14ac:dyDescent="0.25">
      <c r="K176" s="41">
        <v>40252</v>
      </c>
      <c r="L176" s="147">
        <v>109.417178772692</v>
      </c>
      <c r="M176" s="148">
        <f t="shared" si="12"/>
        <v>3.2373374504358843E-2</v>
      </c>
      <c r="N176" s="148">
        <f t="shared" si="14"/>
        <v>3.3330925540834944E-2</v>
      </c>
      <c r="O176" s="148">
        <f t="shared" si="16"/>
        <v>-0.23262176840580007</v>
      </c>
      <c r="P176" s="125">
        <v>119.346488589133</v>
      </c>
      <c r="Q176" s="114">
        <f t="shared" si="13"/>
        <v>6.9869224240106664E-3</v>
      </c>
      <c r="R176" s="114">
        <f t="shared" si="15"/>
        <v>1.3661061144850217E-2</v>
      </c>
      <c r="S176" s="114">
        <f t="shared" si="17"/>
        <v>-0.11752757654105994</v>
      </c>
    </row>
    <row r="177" spans="11:19" ht="15" x14ac:dyDescent="0.25">
      <c r="K177" s="41">
        <v>40283</v>
      </c>
      <c r="L177" s="147">
        <v>114.085049605089</v>
      </c>
      <c r="M177" s="148">
        <f t="shared" si="12"/>
        <v>4.2661224542210441E-2</v>
      </c>
      <c r="N177" s="148">
        <f t="shared" si="14"/>
        <v>8.9926334643909867E-2</v>
      </c>
      <c r="O177" s="148">
        <f t="shared" si="16"/>
        <v>-0.15347027525111989</v>
      </c>
      <c r="P177" s="125">
        <v>120.216728556861</v>
      </c>
      <c r="Q177" s="114">
        <f t="shared" si="13"/>
        <v>7.2917098610576492E-3</v>
      </c>
      <c r="R177" s="114">
        <f t="shared" si="15"/>
        <v>2.101519511957739E-2</v>
      </c>
      <c r="S177" s="114">
        <f t="shared" si="17"/>
        <v>-9.4864084991463482E-2</v>
      </c>
    </row>
    <row r="178" spans="11:19" ht="15" x14ac:dyDescent="0.25">
      <c r="K178" s="41">
        <v>40313</v>
      </c>
      <c r="L178" s="147">
        <v>117.28062999905301</v>
      </c>
      <c r="M178" s="148">
        <f t="shared" si="12"/>
        <v>2.8010509747119938E-2</v>
      </c>
      <c r="N178" s="148">
        <f t="shared" si="14"/>
        <v>0.10656663893382734</v>
      </c>
      <c r="O178" s="148">
        <f t="shared" si="16"/>
        <v>-5.9112236579109356E-2</v>
      </c>
      <c r="P178" s="125">
        <v>120.868257068429</v>
      </c>
      <c r="Q178" s="114">
        <f t="shared" si="13"/>
        <v>5.4196160500228352E-3</v>
      </c>
      <c r="R178" s="114">
        <f t="shared" si="15"/>
        <v>1.9826855762004936E-2</v>
      </c>
      <c r="S178" s="114">
        <f t="shared" si="17"/>
        <v>-4.8973617866081454E-2</v>
      </c>
    </row>
    <row r="179" spans="11:19" ht="15" x14ac:dyDescent="0.25">
      <c r="K179" s="41">
        <v>40344</v>
      </c>
      <c r="L179" s="147">
        <v>117.922216900593</v>
      </c>
      <c r="M179" s="148">
        <f t="shared" si="12"/>
        <v>5.470527413991233E-3</v>
      </c>
      <c r="N179" s="148">
        <f t="shared" si="14"/>
        <v>7.7730373084922366E-2</v>
      </c>
      <c r="O179" s="148">
        <f t="shared" si="16"/>
        <v>6.4275994210287735E-3</v>
      </c>
      <c r="P179" s="125">
        <v>122.285068695565</v>
      </c>
      <c r="Q179" s="114">
        <f t="shared" si="13"/>
        <v>1.1721949678929144E-2</v>
      </c>
      <c r="R179" s="114">
        <f t="shared" si="15"/>
        <v>2.4622258611633585E-2</v>
      </c>
      <c r="S179" s="114">
        <f t="shared" si="17"/>
        <v>-1.5675544612002601E-2</v>
      </c>
    </row>
    <row r="180" spans="11:19" ht="15" x14ac:dyDescent="0.25">
      <c r="K180" s="41">
        <v>40374</v>
      </c>
      <c r="L180" s="147">
        <v>116.45286893258999</v>
      </c>
      <c r="M180" s="148">
        <f t="shared" si="12"/>
        <v>-1.246031499934952E-2</v>
      </c>
      <c r="N180" s="148">
        <f t="shared" si="14"/>
        <v>2.0754860831435185E-2</v>
      </c>
      <c r="O180" s="148">
        <f t="shared" si="16"/>
        <v>4.4202724984116148E-2</v>
      </c>
      <c r="P180" s="125">
        <v>123.940436476016</v>
      </c>
      <c r="Q180" s="114">
        <f t="shared" si="13"/>
        <v>1.353695752154449E-2</v>
      </c>
      <c r="R180" s="114">
        <f t="shared" si="15"/>
        <v>3.0974956346393467E-2</v>
      </c>
      <c r="S180" s="114">
        <f t="shared" si="17"/>
        <v>2.0148287243848984E-2</v>
      </c>
    </row>
    <row r="181" spans="11:19" ht="15" x14ac:dyDescent="0.25">
      <c r="K181" s="41">
        <v>40405</v>
      </c>
      <c r="L181" s="147">
        <v>116.00695572538901</v>
      </c>
      <c r="M181" s="148">
        <f t="shared" si="12"/>
        <v>-3.8291302849662312E-3</v>
      </c>
      <c r="N181" s="148">
        <f t="shared" si="14"/>
        <v>-1.0860056547055463E-2</v>
      </c>
      <c r="O181" s="148">
        <f t="shared" si="16"/>
        <v>2.9245275896940148E-2</v>
      </c>
      <c r="P181" s="125">
        <v>128.820819302389</v>
      </c>
      <c r="Q181" s="114">
        <f t="shared" si="13"/>
        <v>3.9376840723950535E-2</v>
      </c>
      <c r="R181" s="114">
        <f t="shared" si="15"/>
        <v>6.5795291723762306E-2</v>
      </c>
      <c r="S181" s="114">
        <f t="shared" si="17"/>
        <v>6.2743568731747024E-2</v>
      </c>
    </row>
    <row r="182" spans="11:19" ht="15" x14ac:dyDescent="0.25">
      <c r="K182" s="41">
        <v>40436</v>
      </c>
      <c r="L182" s="147">
        <v>116.77215030637601</v>
      </c>
      <c r="M182" s="148">
        <f t="shared" si="12"/>
        <v>6.5961094850068847E-3</v>
      </c>
      <c r="N182" s="148">
        <f t="shared" si="14"/>
        <v>-9.7527558796361991E-3</v>
      </c>
      <c r="O182" s="148">
        <f t="shared" si="16"/>
        <v>2.5924937609649534E-2</v>
      </c>
      <c r="P182" s="125">
        <v>133.83801879212299</v>
      </c>
      <c r="Q182" s="114">
        <f t="shared" si="13"/>
        <v>3.8947116754139088E-2</v>
      </c>
      <c r="R182" s="114">
        <f t="shared" si="15"/>
        <v>9.4475557971183344E-2</v>
      </c>
      <c r="S182" s="114">
        <f t="shared" si="17"/>
        <v>0.11615758743435189</v>
      </c>
    </row>
    <row r="183" spans="11:19" ht="15" x14ac:dyDescent="0.25">
      <c r="K183" s="41">
        <v>40466</v>
      </c>
      <c r="L183" s="147">
        <v>118.206453888838</v>
      </c>
      <c r="M183" s="148">
        <f t="shared" si="12"/>
        <v>1.2282925155516988E-2</v>
      </c>
      <c r="N183" s="148">
        <f t="shared" si="14"/>
        <v>1.5058323357092007E-2</v>
      </c>
      <c r="O183" s="148">
        <f t="shared" si="16"/>
        <v>4.3026193103924637E-2</v>
      </c>
      <c r="P183" s="125">
        <v>138.32734901800799</v>
      </c>
      <c r="Q183" s="114">
        <f t="shared" si="13"/>
        <v>3.3543011667393374E-2</v>
      </c>
      <c r="R183" s="114">
        <f t="shared" si="15"/>
        <v>0.11607924702424333</v>
      </c>
      <c r="S183" s="114">
        <f t="shared" si="17"/>
        <v>0.15433563545111784</v>
      </c>
    </row>
    <row r="184" spans="11:19" ht="15" x14ac:dyDescent="0.25">
      <c r="K184" s="41">
        <v>40497</v>
      </c>
      <c r="L184" s="147">
        <v>117.600518848024</v>
      </c>
      <c r="M184" s="148">
        <f t="shared" si="12"/>
        <v>-5.126074092230426E-3</v>
      </c>
      <c r="N184" s="148">
        <f t="shared" si="14"/>
        <v>1.3736789425000229E-2</v>
      </c>
      <c r="O184" s="148">
        <f t="shared" si="16"/>
        <v>7.2368359694415796E-2</v>
      </c>
      <c r="P184" s="125">
        <v>139.85735780762801</v>
      </c>
      <c r="Q184" s="114">
        <f t="shared" si="13"/>
        <v>1.1060782993974838E-2</v>
      </c>
      <c r="R184" s="114">
        <f t="shared" si="15"/>
        <v>8.5673562433508987E-2</v>
      </c>
      <c r="S184" s="114">
        <f t="shared" si="17"/>
        <v>0.18358243128380103</v>
      </c>
    </row>
    <row r="185" spans="11:19" ht="15" x14ac:dyDescent="0.25">
      <c r="K185" s="41">
        <v>40527</v>
      </c>
      <c r="L185" s="147">
        <v>118.30856080820701</v>
      </c>
      <c r="M185" s="148">
        <f t="shared" si="12"/>
        <v>6.0207384042074708E-3</v>
      </c>
      <c r="N185" s="148">
        <f t="shared" si="14"/>
        <v>1.3157336726264957E-2</v>
      </c>
      <c r="O185" s="148">
        <f t="shared" si="16"/>
        <v>0.11730073842719069</v>
      </c>
      <c r="P185" s="125">
        <v>141.172741996588</v>
      </c>
      <c r="Q185" s="114">
        <f t="shared" si="13"/>
        <v>9.4051840359323791E-3</v>
      </c>
      <c r="R185" s="114">
        <f t="shared" si="15"/>
        <v>5.4802987003695014E-2</v>
      </c>
      <c r="S185" s="114">
        <f t="shared" si="17"/>
        <v>0.1990408192874098</v>
      </c>
    </row>
    <row r="186" spans="11:19" ht="15" x14ac:dyDescent="0.25">
      <c r="K186" s="41">
        <v>40558</v>
      </c>
      <c r="L186" s="147">
        <v>119.56068372107001</v>
      </c>
      <c r="M186" s="148">
        <f t="shared" si="12"/>
        <v>1.0583536003728744E-2</v>
      </c>
      <c r="N186" s="148">
        <f t="shared" si="14"/>
        <v>1.1456479639474937E-2</v>
      </c>
      <c r="O186" s="148">
        <f t="shared" si="16"/>
        <v>0.14223851614833127</v>
      </c>
      <c r="P186" s="125">
        <v>142.80179230752699</v>
      </c>
      <c r="Q186" s="114">
        <f t="shared" si="13"/>
        <v>1.1539411134894317E-2</v>
      </c>
      <c r="R186" s="114">
        <f t="shared" si="15"/>
        <v>3.2346772502207743E-2</v>
      </c>
      <c r="S186" s="114">
        <f t="shared" si="17"/>
        <v>0.21283286932344159</v>
      </c>
    </row>
    <row r="187" spans="11:19" ht="15" x14ac:dyDescent="0.25">
      <c r="K187" s="41">
        <v>40589</v>
      </c>
      <c r="L187" s="147">
        <v>122.57856651561799</v>
      </c>
      <c r="M187" s="148">
        <f t="shared" si="12"/>
        <v>2.524143138549273E-2</v>
      </c>
      <c r="N187" s="148">
        <f t="shared" si="14"/>
        <v>4.2330150549991785E-2</v>
      </c>
      <c r="O187" s="148">
        <f t="shared" si="16"/>
        <v>0.1565537493754019</v>
      </c>
      <c r="P187" s="125">
        <v>141.882929423344</v>
      </c>
      <c r="Q187" s="114">
        <f t="shared" si="13"/>
        <v>-6.4345332739536021E-3</v>
      </c>
      <c r="R187" s="114">
        <f t="shared" si="15"/>
        <v>1.448312514599448E-2</v>
      </c>
      <c r="S187" s="114">
        <f t="shared" si="17"/>
        <v>0.19713831662346526</v>
      </c>
    </row>
    <row r="188" spans="11:19" ht="15" x14ac:dyDescent="0.25">
      <c r="K188" s="41">
        <v>40617</v>
      </c>
      <c r="L188" s="147">
        <v>122.741329984486</v>
      </c>
      <c r="M188" s="148">
        <f t="shared" si="12"/>
        <v>1.3278297625325397E-3</v>
      </c>
      <c r="N188" s="148">
        <f t="shared" si="14"/>
        <v>3.7467864928769412E-2</v>
      </c>
      <c r="O188" s="148">
        <f t="shared" si="16"/>
        <v>0.12177385088199144</v>
      </c>
      <c r="P188" s="125">
        <v>139.78956390960099</v>
      </c>
      <c r="Q188" s="114">
        <f t="shared" si="13"/>
        <v>-1.4754174601913639E-2</v>
      </c>
      <c r="R188" s="114">
        <f t="shared" si="15"/>
        <v>-9.7977702170043424E-3</v>
      </c>
      <c r="S188" s="114">
        <f t="shared" si="17"/>
        <v>0.17129180390757992</v>
      </c>
    </row>
    <row r="189" spans="11:19" ht="15" x14ac:dyDescent="0.25">
      <c r="K189" s="41">
        <v>40648</v>
      </c>
      <c r="L189" s="147">
        <v>121.59868894541</v>
      </c>
      <c r="M189" s="148">
        <f t="shared" si="12"/>
        <v>-9.309342168774104E-3</v>
      </c>
      <c r="N189" s="148">
        <f t="shared" si="14"/>
        <v>1.7045780944968225E-2</v>
      </c>
      <c r="O189" s="148">
        <f t="shared" si="16"/>
        <v>6.5859982235444869E-2</v>
      </c>
      <c r="P189" s="125">
        <v>137.980799219224</v>
      </c>
      <c r="Q189" s="114">
        <f t="shared" si="13"/>
        <v>-1.2939196888450688E-2</v>
      </c>
      <c r="R189" s="114">
        <f t="shared" si="15"/>
        <v>-3.3760032072432833E-2</v>
      </c>
      <c r="S189" s="114">
        <f t="shared" si="17"/>
        <v>0.14776704436738042</v>
      </c>
    </row>
    <row r="190" spans="11:19" ht="15" x14ac:dyDescent="0.25">
      <c r="K190" s="41">
        <v>40678</v>
      </c>
      <c r="L190" s="147">
        <v>120.21628513408901</v>
      </c>
      <c r="M190" s="148">
        <f t="shared" si="12"/>
        <v>-1.1368574968284473E-2</v>
      </c>
      <c r="N190" s="148">
        <f t="shared" si="14"/>
        <v>-1.9271569644502273E-2</v>
      </c>
      <c r="O190" s="148">
        <f t="shared" si="16"/>
        <v>2.5031031424879835E-2</v>
      </c>
      <c r="P190" s="125">
        <v>139.38627628980399</v>
      </c>
      <c r="Q190" s="114">
        <f t="shared" si="13"/>
        <v>1.0186033698405872E-2</v>
      </c>
      <c r="R190" s="114">
        <f t="shared" si="15"/>
        <v>-1.7596571650213111E-2</v>
      </c>
      <c r="S190" s="114">
        <f t="shared" si="17"/>
        <v>0.15320829199093278</v>
      </c>
    </row>
    <row r="191" spans="11:19" ht="15" x14ac:dyDescent="0.25">
      <c r="K191" s="41">
        <v>40709</v>
      </c>
      <c r="L191" s="147">
        <v>120.01425708848799</v>
      </c>
      <c r="M191" s="148">
        <f t="shared" si="12"/>
        <v>-1.6805380849663765E-3</v>
      </c>
      <c r="N191" s="148">
        <f t="shared" si="14"/>
        <v>-2.2218049098398196E-2</v>
      </c>
      <c r="O191" s="148">
        <f t="shared" si="16"/>
        <v>1.7740848526097253E-2</v>
      </c>
      <c r="P191" s="125">
        <v>141.36860615702699</v>
      </c>
      <c r="Q191" s="114">
        <f t="shared" si="13"/>
        <v>1.422184392889192E-2</v>
      </c>
      <c r="R191" s="114">
        <f t="shared" si="15"/>
        <v>1.1295852159944664E-2</v>
      </c>
      <c r="S191" s="114">
        <f t="shared" si="17"/>
        <v>0.15605778910728207</v>
      </c>
    </row>
    <row r="192" spans="11:19" ht="15" x14ac:dyDescent="0.25">
      <c r="K192" s="41">
        <v>40739</v>
      </c>
      <c r="L192" s="147">
        <v>118.669151223811</v>
      </c>
      <c r="M192" s="148">
        <f t="shared" si="12"/>
        <v>-1.1207883940699048E-2</v>
      </c>
      <c r="N192" s="148">
        <f t="shared" si="14"/>
        <v>-2.4091852856359175E-2</v>
      </c>
      <c r="O192" s="148">
        <f t="shared" si="16"/>
        <v>1.9031581716582036E-2</v>
      </c>
      <c r="P192" s="125">
        <v>143.735546020372</v>
      </c>
      <c r="Q192" s="114">
        <f t="shared" si="13"/>
        <v>1.6743037423145424E-2</v>
      </c>
      <c r="R192" s="114">
        <f t="shared" si="15"/>
        <v>4.1706866706902046E-2</v>
      </c>
      <c r="S192" s="114">
        <f t="shared" si="17"/>
        <v>0.15971469931192783</v>
      </c>
    </row>
    <row r="193" spans="11:19" ht="15" x14ac:dyDescent="0.25">
      <c r="K193" s="41">
        <v>40770</v>
      </c>
      <c r="L193" s="147">
        <v>118.057561336514</v>
      </c>
      <c r="M193" s="148">
        <f t="shared" si="12"/>
        <v>-5.1537394595798647E-3</v>
      </c>
      <c r="N193" s="148">
        <f t="shared" si="14"/>
        <v>-1.7956999712369859E-2</v>
      </c>
      <c r="O193" s="148">
        <f t="shared" si="16"/>
        <v>1.7676574635569153E-2</v>
      </c>
      <c r="P193" s="125">
        <v>145.44221185111101</v>
      </c>
      <c r="Q193" s="114">
        <f t="shared" si="13"/>
        <v>1.1873651841814548E-2</v>
      </c>
      <c r="R193" s="114">
        <f t="shared" si="15"/>
        <v>4.3447143596230919E-2</v>
      </c>
      <c r="S193" s="114">
        <f t="shared" si="17"/>
        <v>0.12902722276362488</v>
      </c>
    </row>
    <row r="194" spans="11:19" ht="15" x14ac:dyDescent="0.25">
      <c r="K194" s="41">
        <v>40801</v>
      </c>
      <c r="L194" s="147">
        <v>118.48884631252599</v>
      </c>
      <c r="M194" s="148">
        <f t="shared" si="12"/>
        <v>3.6531753758883845E-3</v>
      </c>
      <c r="N194" s="148">
        <f t="shared" si="14"/>
        <v>-1.2710246373789591E-2</v>
      </c>
      <c r="O194" s="148">
        <f t="shared" si="16"/>
        <v>1.4701245131188312E-2</v>
      </c>
      <c r="P194" s="125">
        <v>148.95212404775401</v>
      </c>
      <c r="Q194" s="114">
        <f t="shared" si="13"/>
        <v>2.4132692647964582E-2</v>
      </c>
      <c r="R194" s="114">
        <f t="shared" si="15"/>
        <v>5.3643578280057058E-2</v>
      </c>
      <c r="S194" s="114">
        <f t="shared" si="17"/>
        <v>0.11292833973511085</v>
      </c>
    </row>
    <row r="195" spans="11:19" ht="15" x14ac:dyDescent="0.25">
      <c r="K195" s="41">
        <v>40831</v>
      </c>
      <c r="L195" s="147">
        <v>121.28799098251901</v>
      </c>
      <c r="M195" s="148">
        <f t="shared" si="12"/>
        <v>2.36236975639883E-2</v>
      </c>
      <c r="N195" s="148">
        <f t="shared" si="14"/>
        <v>2.2068412318622332E-2</v>
      </c>
      <c r="O195" s="148">
        <f t="shared" si="16"/>
        <v>2.6069110376823357E-2</v>
      </c>
      <c r="P195" s="125">
        <v>151.28987684952199</v>
      </c>
      <c r="Q195" s="114">
        <f t="shared" si="13"/>
        <v>1.5694659050437432E-2</v>
      </c>
      <c r="R195" s="114">
        <f t="shared" si="15"/>
        <v>5.2557151228821875E-2</v>
      </c>
      <c r="S195" s="114">
        <f t="shared" si="17"/>
        <v>9.3709074333713227E-2</v>
      </c>
    </row>
    <row r="196" spans="11:19" ht="15" x14ac:dyDescent="0.25">
      <c r="K196" s="41">
        <v>40862</v>
      </c>
      <c r="L196" s="147">
        <v>123.464631428628</v>
      </c>
      <c r="M196" s="148">
        <f t="shared" si="12"/>
        <v>1.7946050787688517E-2</v>
      </c>
      <c r="N196" s="148">
        <f t="shared" si="14"/>
        <v>4.5800286156187475E-2</v>
      </c>
      <c r="O196" s="148">
        <f t="shared" si="16"/>
        <v>4.9864682894658285E-2</v>
      </c>
      <c r="P196" s="125">
        <v>153.65174232843901</v>
      </c>
      <c r="Q196" s="114">
        <f t="shared" si="13"/>
        <v>1.5611523573822561E-2</v>
      </c>
      <c r="R196" s="114">
        <f t="shared" si="15"/>
        <v>5.6445308228206148E-2</v>
      </c>
      <c r="S196" s="114">
        <f t="shared" si="17"/>
        <v>9.8631811275778691E-2</v>
      </c>
    </row>
    <row r="197" spans="11:19" ht="15" x14ac:dyDescent="0.25">
      <c r="K197" s="41">
        <v>40892</v>
      </c>
      <c r="L197" s="147">
        <v>125.451565774893</v>
      </c>
      <c r="M197" s="148">
        <f t="shared" si="12"/>
        <v>1.6093146055464524E-2</v>
      </c>
      <c r="N197" s="148">
        <f t="shared" si="14"/>
        <v>5.8762657237814153E-2</v>
      </c>
      <c r="O197" s="148">
        <f t="shared" si="16"/>
        <v>6.0376061697392291E-2</v>
      </c>
      <c r="P197" s="125">
        <v>152.60465751951901</v>
      </c>
      <c r="Q197" s="114">
        <f t="shared" si="13"/>
        <v>-6.8146627760445888E-3</v>
      </c>
      <c r="R197" s="114">
        <f t="shared" si="15"/>
        <v>2.4521526598667354E-2</v>
      </c>
      <c r="S197" s="114">
        <f t="shared" si="17"/>
        <v>8.0978206991313639E-2</v>
      </c>
    </row>
    <row r="198" spans="11:19" ht="15" x14ac:dyDescent="0.25">
      <c r="K198" s="41">
        <v>40923</v>
      </c>
      <c r="L198" s="147">
        <v>126.118687031546</v>
      </c>
      <c r="M198" s="148">
        <f t="shared" si="12"/>
        <v>5.317759507681874E-3</v>
      </c>
      <c r="N198" s="148">
        <f t="shared" si="14"/>
        <v>3.9828312843628755E-2</v>
      </c>
      <c r="O198" s="148">
        <f t="shared" si="16"/>
        <v>5.4850834792610659E-2</v>
      </c>
      <c r="P198" s="125">
        <v>151.403141405572</v>
      </c>
      <c r="Q198" s="114">
        <f t="shared" si="13"/>
        <v>-7.8733908484629467E-3</v>
      </c>
      <c r="R198" s="114">
        <f t="shared" si="15"/>
        <v>7.4865918598554515E-4</v>
      </c>
      <c r="S198" s="114">
        <f t="shared" si="17"/>
        <v>6.0232781109089917E-2</v>
      </c>
    </row>
    <row r="199" spans="11:19" ht="15" x14ac:dyDescent="0.25">
      <c r="K199" s="41">
        <v>40954</v>
      </c>
      <c r="L199" s="147">
        <v>126.964499666386</v>
      </c>
      <c r="M199" s="148">
        <f t="shared" si="12"/>
        <v>6.7064814481334611E-3</v>
      </c>
      <c r="N199" s="148">
        <f t="shared" si="14"/>
        <v>2.8347132269869624E-2</v>
      </c>
      <c r="O199" s="148">
        <f t="shared" si="16"/>
        <v>3.5780587711548906E-2</v>
      </c>
      <c r="P199" s="125">
        <v>147.989721374151</v>
      </c>
      <c r="Q199" s="114">
        <f t="shared" si="13"/>
        <v>-2.2545239152451102E-2</v>
      </c>
      <c r="R199" s="114">
        <f t="shared" si="15"/>
        <v>-3.6849702245387639E-2</v>
      </c>
      <c r="S199" s="114">
        <f t="shared" si="17"/>
        <v>4.3041061920746193E-2</v>
      </c>
    </row>
    <row r="200" spans="11:19" ht="15" x14ac:dyDescent="0.25">
      <c r="K200" s="41">
        <v>40983</v>
      </c>
      <c r="L200" s="147">
        <v>125.564254585227</v>
      </c>
      <c r="M200" s="148">
        <f t="shared" ref="M200:M263" si="18">L200/L199-1</f>
        <v>-1.1028634656445768E-2</v>
      </c>
      <c r="N200" s="148">
        <f t="shared" si="14"/>
        <v>8.9826547510951649E-4</v>
      </c>
      <c r="O200" s="148">
        <f t="shared" si="16"/>
        <v>2.299897354133118E-2</v>
      </c>
      <c r="P200" s="125">
        <v>147.03951293110401</v>
      </c>
      <c r="Q200" s="114">
        <f t="shared" ref="Q200:Q263" si="19">P200/P199-1</f>
        <v>-6.4207732417080887E-3</v>
      </c>
      <c r="R200" s="114">
        <f t="shared" si="15"/>
        <v>-3.6467724372718946E-2</v>
      </c>
      <c r="S200" s="114">
        <f t="shared" si="17"/>
        <v>5.1863306664232889E-2</v>
      </c>
    </row>
    <row r="201" spans="11:19" ht="15" x14ac:dyDescent="0.25">
      <c r="K201" s="41">
        <v>41014</v>
      </c>
      <c r="L201" s="147">
        <v>125.11291115584901</v>
      </c>
      <c r="M201" s="148">
        <f t="shared" si="18"/>
        <v>-3.5945216325211637E-3</v>
      </c>
      <c r="N201" s="148">
        <f t="shared" si="14"/>
        <v>-7.9748362385458904E-3</v>
      </c>
      <c r="O201" s="148">
        <f t="shared" si="16"/>
        <v>2.8900165297149449E-2</v>
      </c>
      <c r="P201" s="125">
        <v>147.002111946638</v>
      </c>
      <c r="Q201" s="114">
        <f t="shared" si="19"/>
        <v>-2.5436009491908163E-4</v>
      </c>
      <c r="R201" s="114">
        <f t="shared" si="15"/>
        <v>-2.9068283643763571E-2</v>
      </c>
      <c r="S201" s="114">
        <f t="shared" si="17"/>
        <v>6.5380928204952227E-2</v>
      </c>
    </row>
    <row r="202" spans="11:19" ht="15" x14ac:dyDescent="0.25">
      <c r="K202" s="41">
        <v>41044</v>
      </c>
      <c r="L202" s="147">
        <v>123.786663946499</v>
      </c>
      <c r="M202" s="148">
        <f t="shared" si="18"/>
        <v>-1.0600402445259505E-2</v>
      </c>
      <c r="N202" s="148">
        <f t="shared" ref="N202:N265" si="20">L202/L199-1</f>
        <v>-2.502932495490573E-2</v>
      </c>
      <c r="O202" s="148">
        <f t="shared" si="16"/>
        <v>2.9699626871913409E-2</v>
      </c>
      <c r="P202" s="125">
        <v>149.118288208151</v>
      </c>
      <c r="Q202" s="114">
        <f t="shared" si="19"/>
        <v>1.4395550060404494E-2</v>
      </c>
      <c r="R202" s="114">
        <f t="shared" ref="R202:R265" si="21">P202/P199-1</f>
        <v>7.625981206807797E-3</v>
      </c>
      <c r="S202" s="114">
        <f t="shared" si="17"/>
        <v>6.9820445580401014E-2</v>
      </c>
    </row>
    <row r="203" spans="11:19" ht="15" x14ac:dyDescent="0.25">
      <c r="K203" s="41">
        <v>41075</v>
      </c>
      <c r="L203" s="147">
        <v>125.038522189413</v>
      </c>
      <c r="M203" s="148">
        <f t="shared" si="18"/>
        <v>1.0113029974335941E-2</v>
      </c>
      <c r="N203" s="148">
        <f t="shared" si="20"/>
        <v>-4.1869590796412837E-3</v>
      </c>
      <c r="O203" s="148">
        <f t="shared" si="16"/>
        <v>4.1863902029744215E-2</v>
      </c>
      <c r="P203" s="125">
        <v>149.67773256828801</v>
      </c>
      <c r="Q203" s="114">
        <f t="shared" si="19"/>
        <v>3.7516817478222553E-3</v>
      </c>
      <c r="R203" s="114">
        <f t="shared" si="21"/>
        <v>1.7942249566755164E-2</v>
      </c>
      <c r="S203" s="114">
        <f t="shared" si="17"/>
        <v>5.877631984311682E-2</v>
      </c>
    </row>
    <row r="204" spans="11:19" ht="15" x14ac:dyDescent="0.25">
      <c r="K204" s="41">
        <v>41105</v>
      </c>
      <c r="L204" s="147">
        <v>125.940158259112</v>
      </c>
      <c r="M204" s="148">
        <f t="shared" si="18"/>
        <v>7.210866330722876E-3</v>
      </c>
      <c r="N204" s="148">
        <f t="shared" si="20"/>
        <v>6.6120042737436435E-3</v>
      </c>
      <c r="O204" s="148">
        <f t="shared" si="16"/>
        <v>6.1271248343116813E-2</v>
      </c>
      <c r="P204" s="125">
        <v>152.39152683326401</v>
      </c>
      <c r="Q204" s="114">
        <f t="shared" si="19"/>
        <v>1.8130915122848146E-2</v>
      </c>
      <c r="R204" s="114">
        <f t="shared" si="21"/>
        <v>3.6662159578920717E-2</v>
      </c>
      <c r="S204" s="114">
        <f t="shared" si="17"/>
        <v>6.0221573942921269E-2</v>
      </c>
    </row>
    <row r="205" spans="11:19" ht="15" x14ac:dyDescent="0.25">
      <c r="K205" s="41">
        <v>41136</v>
      </c>
      <c r="L205" s="147">
        <v>127.444611292825</v>
      </c>
      <c r="M205" s="148">
        <f t="shared" si="18"/>
        <v>1.1945776903167893E-2</v>
      </c>
      <c r="N205" s="148">
        <f t="shared" si="20"/>
        <v>2.9550415446263134E-2</v>
      </c>
      <c r="O205" s="148">
        <f t="shared" si="16"/>
        <v>7.9512483995446415E-2</v>
      </c>
      <c r="P205" s="125">
        <v>155.32422412892501</v>
      </c>
      <c r="Q205" s="114">
        <f t="shared" si="19"/>
        <v>1.9244490534370495E-2</v>
      </c>
      <c r="R205" s="114">
        <f t="shared" si="21"/>
        <v>4.1617537294361018E-2</v>
      </c>
      <c r="S205" s="114">
        <f t="shared" si="17"/>
        <v>6.7944595671648678E-2</v>
      </c>
    </row>
    <row r="206" spans="11:19" ht="15" x14ac:dyDescent="0.25">
      <c r="K206" s="41">
        <v>41167</v>
      </c>
      <c r="L206" s="147">
        <v>127.365741224009</v>
      </c>
      <c r="M206" s="148">
        <f t="shared" si="18"/>
        <v>-6.1885761991764543E-4</v>
      </c>
      <c r="N206" s="148">
        <f t="shared" si="20"/>
        <v>1.8612016471776904E-2</v>
      </c>
      <c r="O206" s="148">
        <f t="shared" si="16"/>
        <v>7.4917557118155509E-2</v>
      </c>
      <c r="P206" s="125">
        <v>160.52125579539799</v>
      </c>
      <c r="Q206" s="114">
        <f t="shared" si="19"/>
        <v>3.3459247555353899E-2</v>
      </c>
      <c r="R206" s="114">
        <f t="shared" si="21"/>
        <v>7.2445800995567522E-2</v>
      </c>
      <c r="S206" s="114">
        <f t="shared" si="17"/>
        <v>7.7670136103161092E-2</v>
      </c>
    </row>
    <row r="207" spans="11:19" ht="15" x14ac:dyDescent="0.25">
      <c r="K207" s="41">
        <v>41197</v>
      </c>
      <c r="L207" s="147">
        <v>127.738349921335</v>
      </c>
      <c r="M207" s="148">
        <f t="shared" si="18"/>
        <v>2.9255017381060178E-3</v>
      </c>
      <c r="N207" s="148">
        <f t="shared" si="20"/>
        <v>1.4278143580885194E-2</v>
      </c>
      <c r="O207" s="148">
        <f t="shared" si="16"/>
        <v>5.3182173161279156E-2</v>
      </c>
      <c r="P207" s="125">
        <v>162.91794515449499</v>
      </c>
      <c r="Q207" s="114">
        <f t="shared" si="19"/>
        <v>1.4930666641132184E-2</v>
      </c>
      <c r="R207" s="114">
        <f t="shared" si="21"/>
        <v>6.9074826796297062E-2</v>
      </c>
      <c r="S207" s="114">
        <f t="shared" si="17"/>
        <v>7.6859526540157486E-2</v>
      </c>
    </row>
    <row r="208" spans="11:19" ht="15" x14ac:dyDescent="0.25">
      <c r="K208" s="41">
        <v>41228</v>
      </c>
      <c r="L208" s="147">
        <v>127.958904456038</v>
      </c>
      <c r="M208" s="148">
        <f t="shared" si="18"/>
        <v>1.7266117406309345E-3</v>
      </c>
      <c r="N208" s="148">
        <f t="shared" si="20"/>
        <v>4.0354249426155508E-3</v>
      </c>
      <c r="O208" s="148">
        <f t="shared" si="16"/>
        <v>3.6401299509066565E-2</v>
      </c>
      <c r="P208" s="125">
        <v>164.12835796070701</v>
      </c>
      <c r="Q208" s="114">
        <f t="shared" si="19"/>
        <v>7.4295855196564453E-3</v>
      </c>
      <c r="R208" s="114">
        <f t="shared" si="21"/>
        <v>5.6682297182918617E-2</v>
      </c>
      <c r="S208" s="114">
        <f t="shared" si="17"/>
        <v>6.8184164224273092E-2</v>
      </c>
    </row>
    <row r="209" spans="11:19" ht="15" x14ac:dyDescent="0.25">
      <c r="K209" s="41">
        <v>41258</v>
      </c>
      <c r="L209" s="147">
        <v>129.13159130642299</v>
      </c>
      <c r="M209" s="148">
        <f t="shared" si="18"/>
        <v>9.1645583820068044E-3</v>
      </c>
      <c r="N209" s="148">
        <f t="shared" si="20"/>
        <v>1.3864403924036761E-2</v>
      </c>
      <c r="O209" s="148">
        <f t="shared" si="16"/>
        <v>2.9334233564954681E-2</v>
      </c>
      <c r="P209" s="125">
        <v>163.489283224112</v>
      </c>
      <c r="Q209" s="114">
        <f t="shared" si="19"/>
        <v>-3.8937496514039882E-3</v>
      </c>
      <c r="R209" s="114">
        <f t="shared" si="21"/>
        <v>1.8489934021554744E-2</v>
      </c>
      <c r="S209" s="114">
        <f t="shared" si="17"/>
        <v>7.1325645504632051E-2</v>
      </c>
    </row>
    <row r="210" spans="11:19" ht="15" x14ac:dyDescent="0.25">
      <c r="K210" s="41">
        <v>41289</v>
      </c>
      <c r="L210" s="147">
        <v>129.04596623076699</v>
      </c>
      <c r="M210" s="148">
        <f t="shared" si="18"/>
        <v>-6.630838727358368E-4</v>
      </c>
      <c r="N210" s="148">
        <f t="shared" si="20"/>
        <v>1.0236677632341928E-2</v>
      </c>
      <c r="O210" s="148">
        <f t="shared" si="16"/>
        <v>2.3210511210672413E-2</v>
      </c>
      <c r="P210" s="125">
        <v>162.48332403944701</v>
      </c>
      <c r="Q210" s="114">
        <f t="shared" si="19"/>
        <v>-6.1530588722810142E-3</v>
      </c>
      <c r="R210" s="114">
        <f t="shared" si="21"/>
        <v>-2.6677301548078125E-3</v>
      </c>
      <c r="S210" s="114">
        <f t="shared" si="17"/>
        <v>7.3183307367407302E-2</v>
      </c>
    </row>
    <row r="211" spans="11:19" ht="15" x14ac:dyDescent="0.25">
      <c r="K211" s="41">
        <v>41320</v>
      </c>
      <c r="L211" s="147">
        <v>129.66327387663799</v>
      </c>
      <c r="M211" s="148">
        <f t="shared" si="18"/>
        <v>4.7836260512559292E-3</v>
      </c>
      <c r="N211" s="148">
        <f t="shared" si="20"/>
        <v>1.3319662495121953E-2</v>
      </c>
      <c r="O211" s="148">
        <f t="shared" ref="O211:O274" si="22">L211/L199-1</f>
        <v>2.1256132362536873E-2</v>
      </c>
      <c r="P211" s="125">
        <v>162.81544351621099</v>
      </c>
      <c r="Q211" s="114">
        <f t="shared" si="19"/>
        <v>2.0440219248798464E-3</v>
      </c>
      <c r="R211" s="114">
        <f t="shared" si="21"/>
        <v>-7.9993150532239321E-3</v>
      </c>
      <c r="S211" s="114">
        <f t="shared" ref="S211:S274" si="23">P211/P199-1</f>
        <v>0.10018075582815156</v>
      </c>
    </row>
    <row r="212" spans="11:19" ht="15" x14ac:dyDescent="0.25">
      <c r="K212" s="41">
        <v>41348</v>
      </c>
      <c r="L212" s="147">
        <v>131.021111704319</v>
      </c>
      <c r="M212" s="148">
        <f t="shared" si="18"/>
        <v>1.0472031031492079E-2</v>
      </c>
      <c r="N212" s="148">
        <f t="shared" si="20"/>
        <v>1.4632518493574942E-2</v>
      </c>
      <c r="O212" s="148">
        <f t="shared" si="22"/>
        <v>4.3458682864143894E-2</v>
      </c>
      <c r="P212" s="125">
        <v>162.99279374695101</v>
      </c>
      <c r="Q212" s="114">
        <f t="shared" si="19"/>
        <v>1.0892715513339812E-3</v>
      </c>
      <c r="R212" s="114">
        <f t="shared" si="21"/>
        <v>-3.0368319401119503E-3</v>
      </c>
      <c r="S212" s="114">
        <f t="shared" si="23"/>
        <v>0.10849655645501199</v>
      </c>
    </row>
    <row r="213" spans="11:19" ht="15" x14ac:dyDescent="0.25">
      <c r="K213" s="41">
        <v>41379</v>
      </c>
      <c r="L213" s="147">
        <v>133.14729967709499</v>
      </c>
      <c r="M213" s="148">
        <f t="shared" si="18"/>
        <v>1.6227827295300701E-2</v>
      </c>
      <c r="N213" s="148">
        <f t="shared" si="20"/>
        <v>3.1781957748247436E-2</v>
      </c>
      <c r="O213" s="148">
        <f t="shared" si="22"/>
        <v>6.4217101552675127E-2</v>
      </c>
      <c r="P213" s="125">
        <v>164.771256475511</v>
      </c>
      <c r="Q213" s="114">
        <f t="shared" si="19"/>
        <v>1.091129667561308E-2</v>
      </c>
      <c r="R213" s="114">
        <f t="shared" si="21"/>
        <v>1.4081029235397224E-2</v>
      </c>
      <c r="S213" s="114">
        <f t="shared" si="23"/>
        <v>0.1208767975750118</v>
      </c>
    </row>
    <row r="214" spans="11:19" ht="15" x14ac:dyDescent="0.25">
      <c r="K214" s="41">
        <v>41409</v>
      </c>
      <c r="L214" s="147">
        <v>136.22665543743801</v>
      </c>
      <c r="M214" s="148">
        <f t="shared" si="18"/>
        <v>2.312743681479823E-2</v>
      </c>
      <c r="N214" s="148">
        <f t="shared" si="20"/>
        <v>5.0618662976568363E-2</v>
      </c>
      <c r="O214" s="148">
        <f t="shared" si="22"/>
        <v>0.10049540955652225</v>
      </c>
      <c r="P214" s="125">
        <v>166.22094015770401</v>
      </c>
      <c r="Q214" s="114">
        <f t="shared" si="19"/>
        <v>8.7981588124168564E-3</v>
      </c>
      <c r="R214" s="114">
        <f t="shared" si="21"/>
        <v>2.0916299878849909E-2</v>
      </c>
      <c r="S214" s="114">
        <f t="shared" si="23"/>
        <v>0.11469184735865379</v>
      </c>
    </row>
    <row r="215" spans="11:19" ht="15" x14ac:dyDescent="0.25">
      <c r="K215" s="41">
        <v>41440</v>
      </c>
      <c r="L215" s="147">
        <v>138.39670286015601</v>
      </c>
      <c r="M215" s="148">
        <f t="shared" si="18"/>
        <v>1.5929682893188302E-2</v>
      </c>
      <c r="N215" s="148">
        <f t="shared" si="20"/>
        <v>5.6293150469382658E-2</v>
      </c>
      <c r="O215" s="148">
        <f t="shared" si="22"/>
        <v>0.10683252198476523</v>
      </c>
      <c r="P215" s="125">
        <v>168.972427398121</v>
      </c>
      <c r="Q215" s="114">
        <f t="shared" si="19"/>
        <v>1.6553192623062429E-2</v>
      </c>
      <c r="R215" s="114">
        <f t="shared" si="21"/>
        <v>3.6686490940534888E-2</v>
      </c>
      <c r="S215" s="114">
        <f t="shared" si="23"/>
        <v>0.12890825174031884</v>
      </c>
    </row>
    <row r="216" spans="11:19" ht="15" x14ac:dyDescent="0.25">
      <c r="K216" s="41">
        <v>41470</v>
      </c>
      <c r="L216" s="147">
        <v>142.10232461892301</v>
      </c>
      <c r="M216" s="148">
        <f t="shared" si="18"/>
        <v>2.6775361567040967E-2</v>
      </c>
      <c r="N216" s="148">
        <f t="shared" si="20"/>
        <v>6.7256526895742352E-2</v>
      </c>
      <c r="O216" s="148">
        <f t="shared" si="22"/>
        <v>0.12833211092651342</v>
      </c>
      <c r="P216" s="125">
        <v>170.047651863325</v>
      </c>
      <c r="Q216" s="114">
        <f t="shared" si="19"/>
        <v>6.3633131260558695E-3</v>
      </c>
      <c r="R216" s="114">
        <f t="shared" si="21"/>
        <v>3.2022547504201304E-2</v>
      </c>
      <c r="S216" s="114">
        <f t="shared" si="23"/>
        <v>0.1158602804037725</v>
      </c>
    </row>
    <row r="217" spans="11:19" ht="15" x14ac:dyDescent="0.25">
      <c r="K217" s="41">
        <v>41501</v>
      </c>
      <c r="L217" s="147">
        <v>143.53920192566</v>
      </c>
      <c r="M217" s="148">
        <f t="shared" si="18"/>
        <v>1.0111567918331232E-2</v>
      </c>
      <c r="N217" s="148">
        <f t="shared" si="20"/>
        <v>5.3679263171665159E-2</v>
      </c>
      <c r="O217" s="148">
        <f t="shared" si="22"/>
        <v>0.12628694512516514</v>
      </c>
      <c r="P217" s="125">
        <v>170.68188030456801</v>
      </c>
      <c r="Q217" s="114">
        <f t="shared" si="19"/>
        <v>3.7297100800472993E-3</v>
      </c>
      <c r="R217" s="114">
        <f t="shared" si="21"/>
        <v>2.683741376165738E-2</v>
      </c>
      <c r="S217" s="114">
        <f t="shared" si="23"/>
        <v>9.887482948503612E-2</v>
      </c>
    </row>
    <row r="218" spans="11:19" ht="15" x14ac:dyDescent="0.25">
      <c r="K218" s="41">
        <v>41532</v>
      </c>
      <c r="L218" s="147">
        <v>146.31028210748201</v>
      </c>
      <c r="M218" s="148">
        <f t="shared" si="18"/>
        <v>1.9305389361556902E-2</v>
      </c>
      <c r="N218" s="148">
        <f t="shared" si="20"/>
        <v>5.7180403028259441E-2</v>
      </c>
      <c r="O218" s="148">
        <f t="shared" si="22"/>
        <v>0.14874126041596725</v>
      </c>
      <c r="P218" s="125">
        <v>171.833446975199</v>
      </c>
      <c r="Q218" s="114">
        <f t="shared" si="19"/>
        <v>6.7468595294128964E-3</v>
      </c>
      <c r="R218" s="114">
        <f t="shared" si="21"/>
        <v>1.6931872383753266E-2</v>
      </c>
      <c r="S218" s="114">
        <f t="shared" si="23"/>
        <v>7.0471609032386473E-2</v>
      </c>
    </row>
    <row r="219" spans="11:19" ht="15" x14ac:dyDescent="0.25">
      <c r="K219" s="41">
        <v>41562</v>
      </c>
      <c r="L219" s="147">
        <v>146.72600852083499</v>
      </c>
      <c r="M219" s="148">
        <f t="shared" si="18"/>
        <v>2.8414025819976096E-3</v>
      </c>
      <c r="N219" s="148">
        <f t="shared" si="20"/>
        <v>3.2537707699795693E-2</v>
      </c>
      <c r="O219" s="148">
        <f t="shared" si="22"/>
        <v>0.14864493404833512</v>
      </c>
      <c r="P219" s="125">
        <v>174.212739205378</v>
      </c>
      <c r="Q219" s="114">
        <f t="shared" si="19"/>
        <v>1.3846502366459568E-2</v>
      </c>
      <c r="R219" s="114">
        <f t="shared" si="21"/>
        <v>2.4493648082836605E-2</v>
      </c>
      <c r="S219" s="114">
        <f t="shared" si="23"/>
        <v>6.9328115083775232E-2</v>
      </c>
    </row>
    <row r="220" spans="11:19" ht="15" x14ac:dyDescent="0.25">
      <c r="K220" s="41">
        <v>41593</v>
      </c>
      <c r="L220" s="147">
        <v>147.575744757889</v>
      </c>
      <c r="M220" s="148">
        <f t="shared" si="18"/>
        <v>5.7913129759359361E-3</v>
      </c>
      <c r="N220" s="148">
        <f t="shared" si="20"/>
        <v>2.8121535985127899E-2</v>
      </c>
      <c r="O220" s="148">
        <f t="shared" si="22"/>
        <v>0.15330578505062631</v>
      </c>
      <c r="P220" s="125">
        <v>176.78641811804101</v>
      </c>
      <c r="Q220" s="114">
        <f t="shared" si="19"/>
        <v>1.4773195831729202E-2</v>
      </c>
      <c r="R220" s="114">
        <f t="shared" si="21"/>
        <v>3.5765588020122197E-2</v>
      </c>
      <c r="S220" s="114">
        <f t="shared" si="23"/>
        <v>7.7122931799295857E-2</v>
      </c>
    </row>
    <row r="221" spans="11:19" ht="15" x14ac:dyDescent="0.25">
      <c r="K221" s="41">
        <v>41623</v>
      </c>
      <c r="L221" s="147">
        <v>145.820293605785</v>
      </c>
      <c r="M221" s="148">
        <f t="shared" si="18"/>
        <v>-1.189525524661228E-2</v>
      </c>
      <c r="N221" s="148">
        <f t="shared" si="20"/>
        <v>-3.3489683338663312E-3</v>
      </c>
      <c r="O221" s="148">
        <f t="shared" si="22"/>
        <v>0.12923795122884019</v>
      </c>
      <c r="P221" s="125">
        <v>177.39111424592301</v>
      </c>
      <c r="Q221" s="114">
        <f t="shared" si="19"/>
        <v>3.4204897317293703E-3</v>
      </c>
      <c r="R221" s="114">
        <f t="shared" si="21"/>
        <v>3.2343338090204066E-2</v>
      </c>
      <c r="S221" s="114">
        <f t="shared" si="23"/>
        <v>8.5032062944176534E-2</v>
      </c>
    </row>
    <row r="222" spans="11:19" ht="15" x14ac:dyDescent="0.25">
      <c r="K222" s="41">
        <v>41654</v>
      </c>
      <c r="L222" s="147">
        <v>145.04905678567101</v>
      </c>
      <c r="M222" s="148">
        <f t="shared" si="18"/>
        <v>-5.2889539654814577E-3</v>
      </c>
      <c r="N222" s="148">
        <f t="shared" si="20"/>
        <v>-1.142913756101982E-2</v>
      </c>
      <c r="O222" s="148">
        <f t="shared" si="22"/>
        <v>0.12401077710779762</v>
      </c>
      <c r="P222" s="125">
        <v>178.46008041104301</v>
      </c>
      <c r="Q222" s="114">
        <f t="shared" si="19"/>
        <v>6.0260412121773133E-3</v>
      </c>
      <c r="R222" s="114">
        <f t="shared" si="21"/>
        <v>2.4380198744581305E-2</v>
      </c>
      <c r="S222" s="114">
        <f t="shared" si="23"/>
        <v>9.8328591355733463E-2</v>
      </c>
    </row>
    <row r="223" spans="11:19" ht="15" x14ac:dyDescent="0.25">
      <c r="K223" s="41">
        <v>41685</v>
      </c>
      <c r="L223" s="147">
        <v>143.45435663242901</v>
      </c>
      <c r="M223" s="148">
        <f t="shared" si="18"/>
        <v>-1.099421250010868E-2</v>
      </c>
      <c r="N223" s="148">
        <f t="shared" si="20"/>
        <v>-2.79272730909913E-2</v>
      </c>
      <c r="O223" s="148">
        <f t="shared" si="22"/>
        <v>0.10636074767718662</v>
      </c>
      <c r="P223" s="125">
        <v>179.15593019703499</v>
      </c>
      <c r="Q223" s="114">
        <f t="shared" si="19"/>
        <v>3.8991901403901963E-3</v>
      </c>
      <c r="R223" s="114">
        <f t="shared" si="21"/>
        <v>1.3403247286857933E-2</v>
      </c>
      <c r="S223" s="114">
        <f t="shared" si="23"/>
        <v>0.10036201927734845</v>
      </c>
    </row>
    <row r="224" spans="11:19" ht="15" x14ac:dyDescent="0.25">
      <c r="K224" s="41">
        <v>41713</v>
      </c>
      <c r="L224" s="147">
        <v>143.746190393093</v>
      </c>
      <c r="M224" s="148">
        <f t="shared" si="18"/>
        <v>2.0343318077942207E-3</v>
      </c>
      <c r="N224" s="148">
        <f t="shared" si="20"/>
        <v>-1.4223693845379248E-2</v>
      </c>
      <c r="O224" s="148">
        <f t="shared" si="22"/>
        <v>9.7122353208933587E-2</v>
      </c>
      <c r="P224" s="125">
        <v>180.56089348884399</v>
      </c>
      <c r="Q224" s="114">
        <f t="shared" si="19"/>
        <v>7.8421255174965232E-3</v>
      </c>
      <c r="R224" s="114">
        <f t="shared" si="21"/>
        <v>1.7868872724518869E-2</v>
      </c>
      <c r="S224" s="114">
        <f t="shared" si="23"/>
        <v>0.10778451818653867</v>
      </c>
    </row>
    <row r="225" spans="11:19" ht="15" x14ac:dyDescent="0.25">
      <c r="K225" s="41">
        <v>41744</v>
      </c>
      <c r="L225" s="147">
        <v>144.75430082505801</v>
      </c>
      <c r="M225" s="148">
        <f t="shared" si="18"/>
        <v>7.0131279946146208E-3</v>
      </c>
      <c r="N225" s="148">
        <f t="shared" si="20"/>
        <v>-2.0321122187546559E-3</v>
      </c>
      <c r="O225" s="148">
        <f t="shared" si="22"/>
        <v>8.717413853763456E-2</v>
      </c>
      <c r="P225" s="125">
        <v>179.893458653435</v>
      </c>
      <c r="Q225" s="114">
        <f t="shared" si="19"/>
        <v>-3.6964528836374022E-3</v>
      </c>
      <c r="R225" s="114">
        <f t="shared" si="21"/>
        <v>8.0319264627166653E-3</v>
      </c>
      <c r="S225" s="114">
        <f t="shared" si="23"/>
        <v>9.177694278353421E-2</v>
      </c>
    </row>
    <row r="226" spans="11:19" ht="15" x14ac:dyDescent="0.25">
      <c r="K226" s="41">
        <v>41774</v>
      </c>
      <c r="L226" s="147">
        <v>147.68209377779999</v>
      </c>
      <c r="M226" s="148">
        <f t="shared" si="18"/>
        <v>2.0225947941127753E-2</v>
      </c>
      <c r="N226" s="148">
        <f t="shared" si="20"/>
        <v>2.9470956788044012E-2</v>
      </c>
      <c r="O226" s="148">
        <f t="shared" si="22"/>
        <v>8.409101951139708E-2</v>
      </c>
      <c r="P226" s="125">
        <v>176.77890454295701</v>
      </c>
      <c r="Q226" s="114">
        <f t="shared" si="19"/>
        <v>-1.7313326086404235E-2</v>
      </c>
      <c r="R226" s="114">
        <f t="shared" si="21"/>
        <v>-1.3267915002666886E-2</v>
      </c>
      <c r="S226" s="114">
        <f t="shared" si="23"/>
        <v>6.3517655328119371E-2</v>
      </c>
    </row>
    <row r="227" spans="11:19" ht="15" x14ac:dyDescent="0.25">
      <c r="K227" s="41">
        <v>41805</v>
      </c>
      <c r="L227" s="147">
        <v>150.21503776288</v>
      </c>
      <c r="M227" s="148">
        <f t="shared" si="18"/>
        <v>1.7151327695089646E-2</v>
      </c>
      <c r="N227" s="148">
        <f t="shared" si="20"/>
        <v>4.5001869977194353E-2</v>
      </c>
      <c r="O227" s="148">
        <f t="shared" si="22"/>
        <v>8.5394627606597773E-2</v>
      </c>
      <c r="P227" s="125">
        <v>174.36520544544001</v>
      </c>
      <c r="Q227" s="114">
        <f t="shared" si="19"/>
        <v>-1.3653773360330246E-2</v>
      </c>
      <c r="R227" s="114">
        <f t="shared" si="21"/>
        <v>-3.4313565488569009E-2</v>
      </c>
      <c r="S227" s="114">
        <f t="shared" si="23"/>
        <v>3.1915136276126965E-2</v>
      </c>
    </row>
    <row r="228" spans="11:19" ht="15" x14ac:dyDescent="0.25">
      <c r="K228" s="41">
        <v>41835</v>
      </c>
      <c r="L228" s="147">
        <v>151.67383971885499</v>
      </c>
      <c r="M228" s="148">
        <f t="shared" si="18"/>
        <v>9.7114242202418488E-3</v>
      </c>
      <c r="N228" s="148">
        <f t="shared" si="20"/>
        <v>4.7801957208577495E-2</v>
      </c>
      <c r="O228" s="148">
        <f t="shared" si="22"/>
        <v>6.7356499097393385E-2</v>
      </c>
      <c r="P228" s="125">
        <v>173.83964683237201</v>
      </c>
      <c r="Q228" s="114">
        <f t="shared" si="19"/>
        <v>-3.0141255058622196E-3</v>
      </c>
      <c r="R228" s="114">
        <f t="shared" si="21"/>
        <v>-3.3652206513665739E-2</v>
      </c>
      <c r="S228" s="114">
        <f t="shared" si="23"/>
        <v>2.2299602067394675E-2</v>
      </c>
    </row>
    <row r="229" spans="11:19" ht="15" x14ac:dyDescent="0.25">
      <c r="K229" s="41">
        <v>41866</v>
      </c>
      <c r="L229" s="147">
        <v>152.715080687708</v>
      </c>
      <c r="M229" s="148">
        <f t="shared" si="18"/>
        <v>6.8650003901995493E-3</v>
      </c>
      <c r="N229" s="148">
        <f t="shared" si="20"/>
        <v>3.4079872387782872E-2</v>
      </c>
      <c r="O229" s="148">
        <f t="shared" si="22"/>
        <v>6.3925942452990991E-2</v>
      </c>
      <c r="P229" s="125">
        <v>179.826759459247</v>
      </c>
      <c r="Q229" s="114">
        <f t="shared" si="19"/>
        <v>3.4440432524855291E-2</v>
      </c>
      <c r="R229" s="114">
        <f t="shared" si="21"/>
        <v>1.7241055566951768E-2</v>
      </c>
      <c r="S229" s="114">
        <f t="shared" si="23"/>
        <v>5.3578500180339494E-2</v>
      </c>
    </row>
    <row r="230" spans="11:19" ht="15" x14ac:dyDescent="0.25">
      <c r="K230" s="41">
        <v>41897</v>
      </c>
      <c r="L230" s="147">
        <v>153.44332018335899</v>
      </c>
      <c r="M230" s="148">
        <f t="shared" si="18"/>
        <v>4.7686154659485336E-3</v>
      </c>
      <c r="N230" s="148">
        <f t="shared" si="20"/>
        <v>2.1491073520714776E-2</v>
      </c>
      <c r="O230" s="148">
        <f t="shared" si="22"/>
        <v>4.8752814724510873E-2</v>
      </c>
      <c r="P230" s="125">
        <v>185.06596444503401</v>
      </c>
      <c r="Q230" s="114">
        <f t="shared" si="19"/>
        <v>2.9134735016866919E-2</v>
      </c>
      <c r="R230" s="114">
        <f t="shared" si="21"/>
        <v>6.1369806964969964E-2</v>
      </c>
      <c r="S230" s="114">
        <f t="shared" si="23"/>
        <v>7.7007810195094839E-2</v>
      </c>
    </row>
    <row r="231" spans="11:19" ht="15" x14ac:dyDescent="0.25">
      <c r="K231" s="41">
        <v>41927</v>
      </c>
      <c r="L231" s="147">
        <v>154.812536976594</v>
      </c>
      <c r="M231" s="148">
        <f t="shared" si="18"/>
        <v>8.923274024563943E-3</v>
      </c>
      <c r="N231" s="148">
        <f t="shared" si="20"/>
        <v>2.0693728487107377E-2</v>
      </c>
      <c r="O231" s="148">
        <f t="shared" si="22"/>
        <v>5.511312232425869E-2</v>
      </c>
      <c r="P231" s="125">
        <v>189.86786877505401</v>
      </c>
      <c r="Q231" s="114">
        <f t="shared" si="19"/>
        <v>2.5946987845224312E-2</v>
      </c>
      <c r="R231" s="114">
        <f t="shared" si="21"/>
        <v>9.2201187903571347E-2</v>
      </c>
      <c r="S231" s="114">
        <f t="shared" si="23"/>
        <v>8.9862140054065121E-2</v>
      </c>
    </row>
    <row r="232" spans="11:19" ht="15" x14ac:dyDescent="0.25">
      <c r="K232" s="41">
        <v>41958</v>
      </c>
      <c r="L232" s="147">
        <v>155.46924290396601</v>
      </c>
      <c r="M232" s="148">
        <f t="shared" si="18"/>
        <v>4.24194280513146E-3</v>
      </c>
      <c r="N232" s="148">
        <f t="shared" si="20"/>
        <v>1.8034644671995892E-2</v>
      </c>
      <c r="O232" s="148">
        <f t="shared" si="22"/>
        <v>5.3487774424089807E-2</v>
      </c>
      <c r="P232" s="125">
        <v>191.84156918887399</v>
      </c>
      <c r="Q232" s="114">
        <f t="shared" si="19"/>
        <v>1.0395125971305541E-2</v>
      </c>
      <c r="R232" s="114">
        <f t="shared" si="21"/>
        <v>6.681324718165671E-2</v>
      </c>
      <c r="S232" s="114">
        <f t="shared" si="23"/>
        <v>8.5160111455963694E-2</v>
      </c>
    </row>
    <row r="233" spans="11:19" ht="15" x14ac:dyDescent="0.25">
      <c r="K233" s="41">
        <v>41988</v>
      </c>
      <c r="L233" s="147">
        <v>158.315144271018</v>
      </c>
      <c r="M233" s="148">
        <f t="shared" si="18"/>
        <v>1.8305237189647272E-2</v>
      </c>
      <c r="N233" s="148">
        <f t="shared" si="20"/>
        <v>3.1749991344278472E-2</v>
      </c>
      <c r="O233" s="148">
        <f t="shared" si="22"/>
        <v>8.5686637684408762E-2</v>
      </c>
      <c r="P233" s="125">
        <v>194.64000492556201</v>
      </c>
      <c r="Q233" s="114">
        <f t="shared" si="19"/>
        <v>1.4587222928378329E-2</v>
      </c>
      <c r="R233" s="114">
        <f t="shared" si="21"/>
        <v>5.1733123966030803E-2</v>
      </c>
      <c r="S233" s="114">
        <f t="shared" si="23"/>
        <v>9.7236497740953887E-2</v>
      </c>
    </row>
    <row r="234" spans="11:19" ht="15" x14ac:dyDescent="0.25">
      <c r="K234" s="41">
        <v>42019</v>
      </c>
      <c r="L234" s="147">
        <v>161.17579636136699</v>
      </c>
      <c r="M234" s="148">
        <f t="shared" si="18"/>
        <v>1.8069352136343086E-2</v>
      </c>
      <c r="N234" s="148">
        <f t="shared" si="20"/>
        <v>4.1102997916344641E-2</v>
      </c>
      <c r="O234" s="148">
        <f t="shared" si="22"/>
        <v>0.11118127847963422</v>
      </c>
      <c r="P234" s="125">
        <v>197.34555877641699</v>
      </c>
      <c r="Q234" s="114">
        <f t="shared" si="19"/>
        <v>1.3900296868003537E-2</v>
      </c>
      <c r="R234" s="114">
        <f t="shared" si="21"/>
        <v>3.9383651639457673E-2</v>
      </c>
      <c r="S234" s="114">
        <f t="shared" si="23"/>
        <v>0.10582466578450211</v>
      </c>
    </row>
    <row r="235" spans="11:19" ht="15" x14ac:dyDescent="0.25">
      <c r="K235" s="41">
        <v>42050</v>
      </c>
      <c r="L235" s="147">
        <v>165.74432399058901</v>
      </c>
      <c r="M235" s="148">
        <f t="shared" si="18"/>
        <v>2.8344998023022372E-2</v>
      </c>
      <c r="N235" s="148">
        <f t="shared" si="20"/>
        <v>6.6090764286862669E-2</v>
      </c>
      <c r="O235" s="148">
        <f t="shared" si="22"/>
        <v>0.15538020511481054</v>
      </c>
      <c r="P235" s="125">
        <v>198.25328458058601</v>
      </c>
      <c r="Q235" s="114">
        <f t="shared" si="19"/>
        <v>4.5996768804785759E-3</v>
      </c>
      <c r="R235" s="114">
        <f t="shared" si="21"/>
        <v>3.3421929453670618E-2</v>
      </c>
      <c r="S235" s="114">
        <f t="shared" si="23"/>
        <v>0.106596272657834</v>
      </c>
    </row>
    <row r="236" spans="11:19" ht="15" x14ac:dyDescent="0.25">
      <c r="K236" s="41">
        <v>42078</v>
      </c>
      <c r="L236" s="147">
        <v>165.326290169972</v>
      </c>
      <c r="M236" s="148">
        <f t="shared" si="18"/>
        <v>-2.5221607024126236E-3</v>
      </c>
      <c r="N236" s="148">
        <f t="shared" si="20"/>
        <v>4.4286008967984181E-2</v>
      </c>
      <c r="O236" s="148">
        <f t="shared" si="22"/>
        <v>0.15012641182256981</v>
      </c>
      <c r="P236" s="125">
        <v>199.66238373873</v>
      </c>
      <c r="Q236" s="114">
        <f t="shared" si="19"/>
        <v>7.1075703039422677E-3</v>
      </c>
      <c r="R236" s="114">
        <f t="shared" si="21"/>
        <v>2.5803425226426313E-2</v>
      </c>
      <c r="S236" s="114">
        <f t="shared" si="23"/>
        <v>0.10578974151491005</v>
      </c>
    </row>
    <row r="237" spans="11:19" ht="15" x14ac:dyDescent="0.25">
      <c r="K237" s="41">
        <v>42109</v>
      </c>
      <c r="L237" s="147">
        <v>166.49825808206899</v>
      </c>
      <c r="M237" s="148">
        <f t="shared" si="18"/>
        <v>7.0888175794188157E-3</v>
      </c>
      <c r="N237" s="148">
        <f t="shared" si="20"/>
        <v>3.3022710858947368E-2</v>
      </c>
      <c r="O237" s="148">
        <f t="shared" si="22"/>
        <v>0.15021285815396612</v>
      </c>
      <c r="P237" s="125">
        <v>201.48669304484201</v>
      </c>
      <c r="Q237" s="114">
        <f t="shared" si="19"/>
        <v>9.1369704796233631E-3</v>
      </c>
      <c r="R237" s="114">
        <f t="shared" si="21"/>
        <v>2.0984177673421645E-2</v>
      </c>
      <c r="S237" s="114">
        <f t="shared" si="23"/>
        <v>0.12003346065521159</v>
      </c>
    </row>
    <row r="238" spans="11:19" ht="15" x14ac:dyDescent="0.25">
      <c r="K238" s="41">
        <v>42139</v>
      </c>
      <c r="L238" s="147">
        <v>166.41155250498099</v>
      </c>
      <c r="M238" s="148">
        <f t="shared" si="18"/>
        <v>-5.207596649164925E-4</v>
      </c>
      <c r="N238" s="148">
        <f t="shared" si="20"/>
        <v>4.0256492549926026E-3</v>
      </c>
      <c r="O238" s="148">
        <f t="shared" si="22"/>
        <v>0.1268228141142218</v>
      </c>
      <c r="P238" s="125">
        <v>204.278383484682</v>
      </c>
      <c r="Q238" s="114">
        <f t="shared" si="19"/>
        <v>1.3855458133002818E-2</v>
      </c>
      <c r="R238" s="114">
        <f t="shared" si="21"/>
        <v>3.0390915927785755E-2</v>
      </c>
      <c r="S238" s="114">
        <f t="shared" si="23"/>
        <v>0.15555860023469403</v>
      </c>
    </row>
    <row r="239" spans="11:19" ht="15" x14ac:dyDescent="0.25">
      <c r="K239" s="41">
        <v>42170</v>
      </c>
      <c r="L239" s="147">
        <v>169.135559609528</v>
      </c>
      <c r="M239" s="148">
        <f t="shared" si="18"/>
        <v>1.636909856042279E-2</v>
      </c>
      <c r="N239" s="148">
        <f t="shared" si="20"/>
        <v>2.304091766433336E-2</v>
      </c>
      <c r="O239" s="148">
        <f t="shared" si="22"/>
        <v>0.12595624331909261</v>
      </c>
      <c r="P239" s="125">
        <v>205.38286902010699</v>
      </c>
      <c r="Q239" s="114">
        <f t="shared" si="19"/>
        <v>5.4067665730663794E-3</v>
      </c>
      <c r="R239" s="114">
        <f t="shared" si="21"/>
        <v>2.8650791272043508E-2</v>
      </c>
      <c r="S239" s="114">
        <f t="shared" si="23"/>
        <v>0.17788906620118428</v>
      </c>
    </row>
    <row r="240" spans="11:19" ht="15" x14ac:dyDescent="0.25">
      <c r="K240" s="41">
        <v>42200</v>
      </c>
      <c r="L240" s="147">
        <v>169.104094418138</v>
      </c>
      <c r="M240" s="148">
        <f t="shared" si="18"/>
        <v>-1.8603534030714464E-4</v>
      </c>
      <c r="N240" s="148">
        <f t="shared" si="20"/>
        <v>1.5650832423631522E-2</v>
      </c>
      <c r="O240" s="148">
        <f t="shared" si="22"/>
        <v>0.11491932116699899</v>
      </c>
      <c r="P240" s="125">
        <v>206.05441726790801</v>
      </c>
      <c r="Q240" s="114">
        <f t="shared" si="19"/>
        <v>3.2697383720707851E-3</v>
      </c>
      <c r="R240" s="114">
        <f t="shared" si="21"/>
        <v>2.2670103687936427E-2</v>
      </c>
      <c r="S240" s="114">
        <f t="shared" si="23"/>
        <v>0.18531313784018244</v>
      </c>
    </row>
    <row r="241" spans="11:19" ht="15" x14ac:dyDescent="0.25">
      <c r="K241" s="41">
        <v>42231</v>
      </c>
      <c r="L241" s="147">
        <v>168.676629104846</v>
      </c>
      <c r="M241" s="148">
        <f t="shared" si="18"/>
        <v>-2.5278235560342033E-3</v>
      </c>
      <c r="N241" s="148">
        <f t="shared" si="20"/>
        <v>1.3611294202649837E-2</v>
      </c>
      <c r="O241" s="148">
        <f t="shared" si="22"/>
        <v>0.10451848203373104</v>
      </c>
      <c r="P241" s="125">
        <v>206.203145703677</v>
      </c>
      <c r="Q241" s="114">
        <f t="shared" si="19"/>
        <v>7.2179202824673716E-4</v>
      </c>
      <c r="R241" s="114">
        <f t="shared" si="21"/>
        <v>9.4222510779724544E-3</v>
      </c>
      <c r="S241" s="114">
        <f t="shared" si="23"/>
        <v>0.14667664770107547</v>
      </c>
    </row>
    <row r="242" spans="11:19" ht="15" x14ac:dyDescent="0.25">
      <c r="K242" s="41">
        <v>42262</v>
      </c>
      <c r="L242" s="147">
        <v>169.03585507028299</v>
      </c>
      <c r="M242" s="148">
        <f t="shared" si="18"/>
        <v>2.1296724231647524E-3</v>
      </c>
      <c r="N242" s="148">
        <f t="shared" si="20"/>
        <v>-5.8949483760362131E-4</v>
      </c>
      <c r="O242" s="148">
        <f t="shared" si="22"/>
        <v>0.10161755407984852</v>
      </c>
      <c r="P242" s="125">
        <v>206.91891605522699</v>
      </c>
      <c r="Q242" s="114">
        <f t="shared" si="19"/>
        <v>3.4711902629196434E-3</v>
      </c>
      <c r="R242" s="114">
        <f t="shared" si="21"/>
        <v>7.4789442880438539E-3</v>
      </c>
      <c r="S242" s="114">
        <f t="shared" si="23"/>
        <v>0.11808195891516005</v>
      </c>
    </row>
    <row r="243" spans="11:19" ht="15" x14ac:dyDescent="0.25">
      <c r="K243" s="41">
        <v>42292</v>
      </c>
      <c r="L243" s="147">
        <v>168.67665777392801</v>
      </c>
      <c r="M243" s="148">
        <f t="shared" si="18"/>
        <v>-2.1249769535914842E-3</v>
      </c>
      <c r="N243" s="148">
        <f t="shared" si="20"/>
        <v>-2.5276540209197007E-3</v>
      </c>
      <c r="O243" s="148">
        <f t="shared" si="22"/>
        <v>8.9554251019283493E-2</v>
      </c>
      <c r="P243" s="125">
        <v>206.36374292411401</v>
      </c>
      <c r="Q243" s="114">
        <f t="shared" si="19"/>
        <v>-2.6830467784046963E-3</v>
      </c>
      <c r="R243" s="114">
        <f t="shared" si="21"/>
        <v>1.5011843002803449E-3</v>
      </c>
      <c r="S243" s="114">
        <f t="shared" si="23"/>
        <v>8.688080956237787E-2</v>
      </c>
    </row>
    <row r="244" spans="11:19" ht="15" x14ac:dyDescent="0.25">
      <c r="K244" s="41">
        <v>42323</v>
      </c>
      <c r="L244" s="147">
        <v>168.844637641806</v>
      </c>
      <c r="M244" s="148">
        <f t="shared" si="18"/>
        <v>9.9586907930748758E-4</v>
      </c>
      <c r="N244" s="148">
        <f t="shared" si="20"/>
        <v>9.9603921332569456E-4</v>
      </c>
      <c r="O244" s="148">
        <f t="shared" si="22"/>
        <v>8.6032417010623918E-2</v>
      </c>
      <c r="P244" s="125">
        <v>207.405372846121</v>
      </c>
      <c r="Q244" s="114">
        <f t="shared" si="19"/>
        <v>5.0475432711551971E-3</v>
      </c>
      <c r="R244" s="114">
        <f t="shared" si="21"/>
        <v>5.8303045685426103E-3</v>
      </c>
      <c r="S244" s="114">
        <f t="shared" si="23"/>
        <v>8.1128421348159119E-2</v>
      </c>
    </row>
    <row r="245" spans="11:19" ht="15" x14ac:dyDescent="0.25">
      <c r="K245" s="41">
        <v>42353</v>
      </c>
      <c r="L245" s="147">
        <v>167.314293005997</v>
      </c>
      <c r="M245" s="148">
        <f t="shared" si="18"/>
        <v>-9.0636259296285049E-3</v>
      </c>
      <c r="N245" s="148">
        <f t="shared" si="20"/>
        <v>-1.0184597010913343E-2</v>
      </c>
      <c r="O245" s="148">
        <f t="shared" si="22"/>
        <v>5.6843258908784167E-2</v>
      </c>
      <c r="P245" s="125">
        <v>208.95384897244901</v>
      </c>
      <c r="Q245" s="114">
        <f t="shared" si="19"/>
        <v>7.4659402747336845E-3</v>
      </c>
      <c r="R245" s="114">
        <f t="shared" si="21"/>
        <v>9.8344460526698096E-3</v>
      </c>
      <c r="S245" s="114">
        <f t="shared" si="23"/>
        <v>7.354009291338226E-2</v>
      </c>
    </row>
    <row r="246" spans="11:19" ht="15" x14ac:dyDescent="0.25">
      <c r="K246" s="41">
        <v>42384</v>
      </c>
      <c r="L246" s="147">
        <v>166.707832795559</v>
      </c>
      <c r="M246" s="148">
        <f t="shared" si="18"/>
        <v>-3.6246766462221247E-3</v>
      </c>
      <c r="N246" s="148">
        <f t="shared" si="20"/>
        <v>-1.1672183954508752E-2</v>
      </c>
      <c r="O246" s="148">
        <f t="shared" si="22"/>
        <v>3.4322997367351782E-2</v>
      </c>
      <c r="P246" s="125">
        <v>212.72900897676001</v>
      </c>
      <c r="Q246" s="114">
        <f t="shared" si="19"/>
        <v>1.8066956042569693E-2</v>
      </c>
      <c r="R246" s="114">
        <f t="shared" si="21"/>
        <v>3.0844885649252252E-2</v>
      </c>
      <c r="S246" s="114">
        <f t="shared" si="23"/>
        <v>7.7951843941781895E-2</v>
      </c>
    </row>
    <row r="247" spans="11:19" ht="15" x14ac:dyDescent="0.25">
      <c r="K247" s="41">
        <v>42415</v>
      </c>
      <c r="L247" s="147">
        <v>164.95000873204501</v>
      </c>
      <c r="M247" s="148">
        <f t="shared" si="18"/>
        <v>-1.0544339963135974E-2</v>
      </c>
      <c r="N247" s="148">
        <f t="shared" si="20"/>
        <v>-2.3066346460011489E-2</v>
      </c>
      <c r="O247" s="148">
        <f t="shared" si="22"/>
        <v>-4.7924130336378656E-3</v>
      </c>
      <c r="P247" s="125">
        <v>214.45848317421999</v>
      </c>
      <c r="Q247" s="114">
        <f t="shared" si="19"/>
        <v>8.1299405557280213E-3</v>
      </c>
      <c r="R247" s="114">
        <f t="shared" si="21"/>
        <v>3.4006401238852568E-2</v>
      </c>
      <c r="S247" s="114">
        <f t="shared" si="23"/>
        <v>8.1739874463703455E-2</v>
      </c>
    </row>
    <row r="248" spans="11:19" ht="15" x14ac:dyDescent="0.25">
      <c r="K248" s="41">
        <v>42444</v>
      </c>
      <c r="L248" s="147">
        <v>164.07093510771401</v>
      </c>
      <c r="M248" s="148">
        <f t="shared" si="18"/>
        <v>-5.3293336028797933E-3</v>
      </c>
      <c r="N248" s="148">
        <f t="shared" si="20"/>
        <v>-1.9384822659273659E-2</v>
      </c>
      <c r="O248" s="148">
        <f t="shared" si="22"/>
        <v>-7.5931968289336682E-3</v>
      </c>
      <c r="P248" s="125">
        <v>216.91543142084001</v>
      </c>
      <c r="Q248" s="114">
        <f t="shared" si="19"/>
        <v>1.1456521608539383E-2</v>
      </c>
      <c r="R248" s="114">
        <f t="shared" si="21"/>
        <v>3.8102109568896925E-2</v>
      </c>
      <c r="S248" s="114">
        <f t="shared" si="23"/>
        <v>8.6411107385588659E-2</v>
      </c>
    </row>
    <row r="249" spans="11:19" ht="15" x14ac:dyDescent="0.25">
      <c r="K249" s="41">
        <v>42475</v>
      </c>
      <c r="L249" s="147">
        <v>163.85570157528801</v>
      </c>
      <c r="M249" s="148">
        <f t="shared" si="18"/>
        <v>-1.3118321796892207E-3</v>
      </c>
      <c r="N249" s="148">
        <f t="shared" si="20"/>
        <v>-1.710856156212337E-2</v>
      </c>
      <c r="O249" s="148">
        <f t="shared" si="22"/>
        <v>-1.5871376296792472E-2</v>
      </c>
      <c r="P249" s="125">
        <v>218.07330784817501</v>
      </c>
      <c r="Q249" s="114">
        <f t="shared" si="19"/>
        <v>5.3379163471711788E-3</v>
      </c>
      <c r="R249" s="114">
        <f t="shared" si="21"/>
        <v>2.5122567425671871E-2</v>
      </c>
      <c r="S249" s="114">
        <f t="shared" si="23"/>
        <v>8.2321142665444214E-2</v>
      </c>
    </row>
    <row r="250" spans="11:19" ht="15" x14ac:dyDescent="0.25">
      <c r="K250" s="41">
        <v>42505</v>
      </c>
      <c r="L250" s="147">
        <v>166.693190465643</v>
      </c>
      <c r="M250" s="148">
        <f t="shared" si="18"/>
        <v>1.7316998206810874E-2</v>
      </c>
      <c r="N250" s="148">
        <f t="shared" si="20"/>
        <v>1.0567939626058065E-2</v>
      </c>
      <c r="O250" s="148">
        <f t="shared" si="22"/>
        <v>1.6924183232627232E-3</v>
      </c>
      <c r="P250" s="125">
        <v>220.00658121767799</v>
      </c>
      <c r="Q250" s="114">
        <f t="shared" si="19"/>
        <v>8.8652453093844841E-3</v>
      </c>
      <c r="R250" s="114">
        <f t="shared" si="21"/>
        <v>2.5870266176185153E-2</v>
      </c>
      <c r="S250" s="114">
        <f t="shared" si="23"/>
        <v>7.6993940644607628E-2</v>
      </c>
    </row>
    <row r="251" spans="11:19" ht="15" x14ac:dyDescent="0.25">
      <c r="K251" s="41">
        <v>42536</v>
      </c>
      <c r="L251" s="147">
        <v>170.356327984188</v>
      </c>
      <c r="M251" s="148">
        <f t="shared" si="18"/>
        <v>2.197532789619272E-2</v>
      </c>
      <c r="N251" s="148">
        <f t="shared" si="20"/>
        <v>3.8308996485864943E-2</v>
      </c>
      <c r="O251" s="148">
        <f t="shared" si="22"/>
        <v>7.2176919949791252E-3</v>
      </c>
      <c r="P251" s="125">
        <v>220.92094619447099</v>
      </c>
      <c r="Q251" s="114">
        <f t="shared" si="19"/>
        <v>4.156080112386773E-3</v>
      </c>
      <c r="R251" s="114">
        <f t="shared" si="21"/>
        <v>1.846578985825964E-2</v>
      </c>
      <c r="S251" s="114">
        <f t="shared" si="23"/>
        <v>7.5654202555924144E-2</v>
      </c>
    </row>
    <row r="252" spans="11:19" ht="15" x14ac:dyDescent="0.25">
      <c r="K252" s="41">
        <v>42566</v>
      </c>
      <c r="L252" s="147">
        <v>174.28773011277701</v>
      </c>
      <c r="M252" s="148">
        <f t="shared" si="18"/>
        <v>2.3077523301358704E-2</v>
      </c>
      <c r="N252" s="148">
        <f t="shared" si="20"/>
        <v>6.3665947764995678E-2</v>
      </c>
      <c r="O252" s="148">
        <f t="shared" si="22"/>
        <v>3.065351972981567E-2</v>
      </c>
      <c r="P252" s="125">
        <v>222.56836414271001</v>
      </c>
      <c r="Q252" s="114">
        <f t="shared" si="19"/>
        <v>7.4570473131545523E-3</v>
      </c>
      <c r="R252" s="114">
        <f t="shared" si="21"/>
        <v>2.0612592796843021E-2</v>
      </c>
      <c r="S252" s="114">
        <f t="shared" si="23"/>
        <v>8.0143619795982834E-2</v>
      </c>
    </row>
    <row r="253" spans="11:19" ht="15" x14ac:dyDescent="0.25">
      <c r="K253" s="41">
        <v>42597</v>
      </c>
      <c r="L253" s="147">
        <v>175.99377866073999</v>
      </c>
      <c r="M253" s="148">
        <f t="shared" si="18"/>
        <v>9.7886899259003179E-3</v>
      </c>
      <c r="N253" s="148">
        <f t="shared" si="20"/>
        <v>5.5794649854121747E-2</v>
      </c>
      <c r="O253" s="148">
        <f t="shared" si="22"/>
        <v>4.3379747358751164E-2</v>
      </c>
      <c r="P253" s="125">
        <v>224.03908791403001</v>
      </c>
      <c r="Q253" s="114">
        <f t="shared" si="19"/>
        <v>6.6079641506326947E-3</v>
      </c>
      <c r="R253" s="114">
        <f t="shared" si="21"/>
        <v>1.8329027586507562E-2</v>
      </c>
      <c r="S253" s="114">
        <f t="shared" si="23"/>
        <v>8.6496945279312287E-2</v>
      </c>
    </row>
    <row r="254" spans="11:19" ht="15" x14ac:dyDescent="0.25">
      <c r="K254" s="41">
        <v>42628</v>
      </c>
      <c r="L254" s="147">
        <v>176.24825775311899</v>
      </c>
      <c r="M254" s="148">
        <f t="shared" si="18"/>
        <v>1.4459550463403748E-3</v>
      </c>
      <c r="N254" s="148">
        <f t="shared" si="20"/>
        <v>3.4585916699718222E-2</v>
      </c>
      <c r="O254" s="148">
        <f t="shared" si="22"/>
        <v>4.266788652524145E-2</v>
      </c>
      <c r="P254" s="125">
        <v>225.302251006349</v>
      </c>
      <c r="Q254" s="114">
        <f t="shared" si="19"/>
        <v>5.6381370950935317E-3</v>
      </c>
      <c r="R254" s="114">
        <f t="shared" si="21"/>
        <v>1.9832002747359523E-2</v>
      </c>
      <c r="S254" s="114">
        <f t="shared" si="23"/>
        <v>8.8843182158442557E-2</v>
      </c>
    </row>
    <row r="255" spans="11:19" ht="15" x14ac:dyDescent="0.25">
      <c r="K255" s="41">
        <v>42658</v>
      </c>
      <c r="L255" s="147">
        <v>177.35100086155799</v>
      </c>
      <c r="M255" s="148">
        <f t="shared" si="18"/>
        <v>6.2567603362280177E-3</v>
      </c>
      <c r="N255" s="148">
        <f t="shared" si="20"/>
        <v>1.757594035333887E-2</v>
      </c>
      <c r="O255" s="148">
        <f t="shared" si="22"/>
        <v>5.1425865333755372E-2</v>
      </c>
      <c r="P255" s="125">
        <v>226.37786328135201</v>
      </c>
      <c r="Q255" s="114">
        <f t="shared" si="19"/>
        <v>4.7740857900824274E-3</v>
      </c>
      <c r="R255" s="114">
        <f t="shared" si="21"/>
        <v>1.7116085447792306E-2</v>
      </c>
      <c r="S255" s="114">
        <f t="shared" si="23"/>
        <v>9.69846741178646E-2</v>
      </c>
    </row>
    <row r="256" spans="11:19" ht="15" x14ac:dyDescent="0.25">
      <c r="K256" s="41">
        <v>42689</v>
      </c>
      <c r="L256" s="147">
        <v>177.09472601343199</v>
      </c>
      <c r="M256" s="148">
        <f t="shared" si="18"/>
        <v>-1.4450149527267531E-3</v>
      </c>
      <c r="N256" s="148">
        <f t="shared" si="20"/>
        <v>6.2556038120773483E-3</v>
      </c>
      <c r="O256" s="148">
        <f t="shared" si="22"/>
        <v>4.8862009992452826E-2</v>
      </c>
      <c r="P256" s="125">
        <v>227.78000068768301</v>
      </c>
      <c r="Q256" s="114">
        <f t="shared" si="19"/>
        <v>6.19379203428716E-3</v>
      </c>
      <c r="R256" s="114">
        <f t="shared" si="21"/>
        <v>1.6697589730808593E-2</v>
      </c>
      <c r="S256" s="114">
        <f t="shared" si="23"/>
        <v>9.8235776450586121E-2</v>
      </c>
    </row>
    <row r="257" spans="11:19" ht="15" x14ac:dyDescent="0.25">
      <c r="K257" s="41">
        <v>42719</v>
      </c>
      <c r="L257" s="147">
        <v>176.285255534621</v>
      </c>
      <c r="M257" s="148">
        <f t="shared" si="18"/>
        <v>-4.5708333445774185E-3</v>
      </c>
      <c r="N257" s="148">
        <f t="shared" si="20"/>
        <v>2.0991856585528268E-4</v>
      </c>
      <c r="O257" s="148">
        <f t="shared" si="22"/>
        <v>5.3617430809108857E-2</v>
      </c>
      <c r="P257" s="125">
        <v>228.942401288864</v>
      </c>
      <c r="Q257" s="114">
        <f t="shared" si="19"/>
        <v>5.1031723490719827E-3</v>
      </c>
      <c r="R257" s="114">
        <f t="shared" si="21"/>
        <v>1.6156741738068359E-2</v>
      </c>
      <c r="S257" s="114">
        <f t="shared" si="23"/>
        <v>9.5660129807183081E-2</v>
      </c>
    </row>
    <row r="258" spans="11:19" ht="15" x14ac:dyDescent="0.25">
      <c r="K258" s="41">
        <v>42750</v>
      </c>
      <c r="L258" s="147">
        <v>173.091505047693</v>
      </c>
      <c r="M258" s="148">
        <f t="shared" si="18"/>
        <v>-1.8116946180452231E-2</v>
      </c>
      <c r="N258" s="148">
        <f t="shared" si="20"/>
        <v>-2.4017320416420906E-2</v>
      </c>
      <c r="O258" s="148">
        <f t="shared" si="22"/>
        <v>3.8292575370244109E-2</v>
      </c>
      <c r="P258" s="125">
        <v>228.41211814694799</v>
      </c>
      <c r="Q258" s="114">
        <f t="shared" si="19"/>
        <v>-2.3162294923557702E-3</v>
      </c>
      <c r="R258" s="114">
        <f t="shared" si="21"/>
        <v>8.9861033058153961E-3</v>
      </c>
      <c r="S258" s="114">
        <f t="shared" si="23"/>
        <v>7.3723415746750787E-2</v>
      </c>
    </row>
    <row r="259" spans="11:19" ht="15" x14ac:dyDescent="0.25">
      <c r="K259" s="41">
        <v>42781</v>
      </c>
      <c r="L259" s="147">
        <v>171.390565071883</v>
      </c>
      <c r="M259" s="148">
        <f t="shared" si="18"/>
        <v>-9.8268252699132974E-3</v>
      </c>
      <c r="N259" s="148">
        <f t="shared" si="20"/>
        <v>-3.2209660162981657E-2</v>
      </c>
      <c r="O259" s="148">
        <f t="shared" si="22"/>
        <v>3.9045504691669564E-2</v>
      </c>
      <c r="P259" s="125">
        <v>227.15039973535099</v>
      </c>
      <c r="Q259" s="114">
        <f t="shared" si="19"/>
        <v>-5.5238680934839302E-3</v>
      </c>
      <c r="R259" s="114">
        <f t="shared" si="21"/>
        <v>-2.7640747670173438E-3</v>
      </c>
      <c r="S259" s="114">
        <f t="shared" si="23"/>
        <v>5.9181228801382657E-2</v>
      </c>
    </row>
    <row r="260" spans="11:19" ht="15" x14ac:dyDescent="0.25">
      <c r="K260" s="41">
        <v>42809</v>
      </c>
      <c r="L260" s="147">
        <v>172.92475160389199</v>
      </c>
      <c r="M260" s="148">
        <f t="shared" si="18"/>
        <v>8.9514059969726389E-3</v>
      </c>
      <c r="N260" s="148">
        <f t="shared" si="20"/>
        <v>-1.9062875794901846E-2</v>
      </c>
      <c r="O260" s="148">
        <f t="shared" si="22"/>
        <v>5.3963345124871553E-2</v>
      </c>
      <c r="P260" s="125">
        <v>225.700662516525</v>
      </c>
      <c r="Q260" s="114">
        <f t="shared" si="19"/>
        <v>-6.3822789680980652E-3</v>
      </c>
      <c r="R260" s="114">
        <f t="shared" si="21"/>
        <v>-1.4159625976180812E-2</v>
      </c>
      <c r="S260" s="114">
        <f t="shared" si="23"/>
        <v>4.0500719741974889E-2</v>
      </c>
    </row>
    <row r="261" spans="11:19" ht="15" x14ac:dyDescent="0.25">
      <c r="K261" s="41">
        <v>42840</v>
      </c>
      <c r="L261" s="147">
        <v>177.956305903166</v>
      </c>
      <c r="M261" s="148">
        <f t="shared" si="18"/>
        <v>2.909678488825862E-2</v>
      </c>
      <c r="N261" s="148">
        <f t="shared" si="20"/>
        <v>2.8105370359640558E-2</v>
      </c>
      <c r="O261" s="148">
        <f t="shared" si="22"/>
        <v>8.6055011771434042E-2</v>
      </c>
      <c r="P261" s="125">
        <v>226.40430348400699</v>
      </c>
      <c r="Q261" s="114">
        <f t="shared" si="19"/>
        <v>3.1175848561386665E-3</v>
      </c>
      <c r="R261" s="114">
        <f t="shared" si="21"/>
        <v>-8.790315852021835E-3</v>
      </c>
      <c r="S261" s="114">
        <f t="shared" si="23"/>
        <v>3.8202729706068084E-2</v>
      </c>
    </row>
    <row r="262" spans="11:19" ht="15" x14ac:dyDescent="0.25">
      <c r="K262" s="41">
        <v>42870</v>
      </c>
      <c r="L262" s="147">
        <v>183.43533398435699</v>
      </c>
      <c r="M262" s="148">
        <f t="shared" si="18"/>
        <v>3.0788614392638358E-2</v>
      </c>
      <c r="N262" s="148">
        <f t="shared" si="20"/>
        <v>7.0276732604401371E-2</v>
      </c>
      <c r="O262" s="148">
        <f t="shared" si="22"/>
        <v>0.100436877307023</v>
      </c>
      <c r="P262" s="125">
        <v>229.24094502082201</v>
      </c>
      <c r="Q262" s="114">
        <f t="shared" si="19"/>
        <v>1.2529097252850674E-2</v>
      </c>
      <c r="R262" s="114">
        <f t="shared" si="21"/>
        <v>9.2033528794432939E-3</v>
      </c>
      <c r="S262" s="114">
        <f t="shared" si="23"/>
        <v>4.1973125313044202E-2</v>
      </c>
    </row>
    <row r="263" spans="11:19" ht="15" x14ac:dyDescent="0.25">
      <c r="K263" s="41">
        <v>42901</v>
      </c>
      <c r="L263" s="147">
        <v>186.944732730445</v>
      </c>
      <c r="M263" s="148">
        <f t="shared" si="18"/>
        <v>1.9131530822667386E-2</v>
      </c>
      <c r="N263" s="148">
        <f t="shared" si="20"/>
        <v>8.1075618131681404E-2</v>
      </c>
      <c r="O263" s="148">
        <f t="shared" si="22"/>
        <v>9.7374749400542804E-2</v>
      </c>
      <c r="P263" s="125">
        <v>232.91516422928299</v>
      </c>
      <c r="Q263" s="114">
        <f t="shared" si="19"/>
        <v>1.6027761568192966E-2</v>
      </c>
      <c r="R263" s="114">
        <f t="shared" si="21"/>
        <v>3.1964911543978181E-2</v>
      </c>
      <c r="S263" s="114">
        <f t="shared" si="23"/>
        <v>5.4291900525601733E-2</v>
      </c>
    </row>
    <row r="264" spans="11:19" ht="15" x14ac:dyDescent="0.25">
      <c r="K264" s="41">
        <v>42931</v>
      </c>
      <c r="L264" s="147">
        <v>184.85170420706501</v>
      </c>
      <c r="M264" s="148">
        <f t="shared" ref="M264:M327" si="24">L264/L263-1</f>
        <v>-1.1195974836038403E-2</v>
      </c>
      <c r="N264" s="148">
        <f t="shared" si="20"/>
        <v>3.874770421257856E-2</v>
      </c>
      <c r="O264" s="148">
        <f t="shared" si="22"/>
        <v>6.0612265059923232E-2</v>
      </c>
      <c r="P264" s="125">
        <v>236.100715465284</v>
      </c>
      <c r="Q264" s="114">
        <f t="shared" ref="Q264:Q327" si="25">P264/P263-1</f>
        <v>1.3676873494012254E-2</v>
      </c>
      <c r="R264" s="114">
        <f t="shared" si="21"/>
        <v>4.2827860743212209E-2</v>
      </c>
      <c r="S264" s="114">
        <f t="shared" si="23"/>
        <v>6.0800875158956158E-2</v>
      </c>
    </row>
    <row r="265" spans="11:19" ht="15" x14ac:dyDescent="0.25">
      <c r="K265" s="41">
        <v>42962</v>
      </c>
      <c r="L265" s="147">
        <v>183.59326565985501</v>
      </c>
      <c r="M265" s="148">
        <f t="shared" si="24"/>
        <v>-6.8078276725019871E-3</v>
      </c>
      <c r="N265" s="148">
        <f t="shared" si="20"/>
        <v>8.6096648921252239E-4</v>
      </c>
      <c r="O265" s="148">
        <f t="shared" si="22"/>
        <v>4.3180429768284068E-2</v>
      </c>
      <c r="P265" s="125">
        <v>237.50534105321501</v>
      </c>
      <c r="Q265" s="114">
        <f t="shared" si="25"/>
        <v>5.9492644279492968E-3</v>
      </c>
      <c r="R265" s="114">
        <f t="shared" si="21"/>
        <v>3.6051134022512255E-2</v>
      </c>
      <c r="S265" s="114">
        <f t="shared" si="23"/>
        <v>6.0106712915883653E-2</v>
      </c>
    </row>
    <row r="266" spans="11:19" ht="15" x14ac:dyDescent="0.25">
      <c r="K266" s="41">
        <v>42993</v>
      </c>
      <c r="L266" s="147">
        <v>183.50754636185599</v>
      </c>
      <c r="M266" s="148">
        <f t="shared" si="24"/>
        <v>-4.6689783359388226E-4</v>
      </c>
      <c r="N266" s="148">
        <f t="shared" ref="N266:N329" si="26">L266/L263-1</f>
        <v>-1.838610972551491E-2</v>
      </c>
      <c r="O266" s="148">
        <f t="shared" si="22"/>
        <v>4.1187860244868313E-2</v>
      </c>
      <c r="P266" s="125">
        <v>238.970649835317</v>
      </c>
      <c r="Q266" s="114">
        <f t="shared" si="25"/>
        <v>6.1695824422478562E-3</v>
      </c>
      <c r="R266" s="114">
        <f t="shared" ref="R266:R329" si="27">P266/P263-1</f>
        <v>2.5998674779599051E-2</v>
      </c>
      <c r="S266" s="114">
        <f t="shared" si="23"/>
        <v>6.0666943041695731E-2</v>
      </c>
    </row>
    <row r="267" spans="11:19" ht="15" x14ac:dyDescent="0.25">
      <c r="K267" s="41">
        <v>43023</v>
      </c>
      <c r="L267" s="147">
        <v>187.563428845071</v>
      </c>
      <c r="M267" s="148">
        <f t="shared" si="24"/>
        <v>2.2101992880539489E-2</v>
      </c>
      <c r="N267" s="148">
        <f t="shared" si="26"/>
        <v>1.4669730255602031E-2</v>
      </c>
      <c r="O267" s="148">
        <f t="shared" si="22"/>
        <v>5.7583142660045938E-2</v>
      </c>
      <c r="P267" s="125">
        <v>240.672189268968</v>
      </c>
      <c r="Q267" s="114">
        <f t="shared" si="25"/>
        <v>7.1202862561723368E-3</v>
      </c>
      <c r="R267" s="114">
        <f t="shared" si="27"/>
        <v>1.9362388608924697E-2</v>
      </c>
      <c r="S267" s="114">
        <f t="shared" si="23"/>
        <v>6.3143656276366533E-2</v>
      </c>
    </row>
    <row r="268" spans="11:19" ht="15" x14ac:dyDescent="0.25">
      <c r="K268" s="41">
        <v>43054</v>
      </c>
      <c r="L268" s="147">
        <v>188.54996196663299</v>
      </c>
      <c r="M268" s="148">
        <f t="shared" si="24"/>
        <v>5.2597306822370626E-3</v>
      </c>
      <c r="N268" s="148">
        <f t="shared" si="26"/>
        <v>2.699824685269947E-2</v>
      </c>
      <c r="O268" s="148">
        <f t="shared" si="22"/>
        <v>6.4684229796499793E-2</v>
      </c>
      <c r="P268" s="125">
        <v>242.77936414732901</v>
      </c>
      <c r="Q268" s="114">
        <f t="shared" si="25"/>
        <v>8.7553733763816588E-3</v>
      </c>
      <c r="R268" s="114">
        <f t="shared" si="27"/>
        <v>2.2205913646937026E-2</v>
      </c>
      <c r="S268" s="114">
        <f t="shared" si="23"/>
        <v>6.585022132918561E-2</v>
      </c>
    </row>
    <row r="269" spans="11:19" ht="15" x14ac:dyDescent="0.25">
      <c r="K269" s="41">
        <v>43084</v>
      </c>
      <c r="L269" s="147">
        <v>186.446821470206</v>
      </c>
      <c r="M269" s="148">
        <f t="shared" si="24"/>
        <v>-1.1154287566492171E-2</v>
      </c>
      <c r="N269" s="148">
        <f t="shared" si="26"/>
        <v>1.6017189301600121E-2</v>
      </c>
      <c r="O269" s="148">
        <f t="shared" si="22"/>
        <v>5.7642744452835792E-2</v>
      </c>
      <c r="P269" s="125">
        <v>244.82787745616801</v>
      </c>
      <c r="Q269" s="114">
        <f t="shared" si="25"/>
        <v>8.4377571217126857E-3</v>
      </c>
      <c r="R269" s="114">
        <f t="shared" si="27"/>
        <v>2.4510238495344172E-2</v>
      </c>
      <c r="S269" s="114">
        <f t="shared" si="23"/>
        <v>6.9386343804705763E-2</v>
      </c>
    </row>
    <row r="270" spans="11:19" ht="15" x14ac:dyDescent="0.25">
      <c r="K270" s="41">
        <v>43115</v>
      </c>
      <c r="L270" s="147">
        <v>182.67021967483399</v>
      </c>
      <c r="M270" s="148">
        <f t="shared" si="24"/>
        <v>-2.0255651266093078E-2</v>
      </c>
      <c r="N270" s="148">
        <f t="shared" si="26"/>
        <v>-2.6088290240624978E-2</v>
      </c>
      <c r="O270" s="148">
        <f t="shared" si="22"/>
        <v>5.5339022123019221E-2</v>
      </c>
      <c r="P270" s="125">
        <v>246.67498651679901</v>
      </c>
      <c r="Q270" s="114">
        <f t="shared" si="25"/>
        <v>7.5445209909221767E-3</v>
      </c>
      <c r="R270" s="114">
        <f t="shared" si="27"/>
        <v>2.494179849389444E-2</v>
      </c>
      <c r="S270" s="114">
        <f t="shared" si="23"/>
        <v>7.9955776943943402E-2</v>
      </c>
    </row>
    <row r="271" spans="11:19" ht="15" x14ac:dyDescent="0.25">
      <c r="K271" s="41">
        <v>43146</v>
      </c>
      <c r="L271" s="147">
        <v>183.66036855262399</v>
      </c>
      <c r="M271" s="148">
        <f t="shared" si="24"/>
        <v>5.4204176222734102E-3</v>
      </c>
      <c r="N271" s="148">
        <f t="shared" si="26"/>
        <v>-2.5932614162363476E-2</v>
      </c>
      <c r="O271" s="148">
        <f t="shared" si="22"/>
        <v>7.1589725348037092E-2</v>
      </c>
      <c r="P271" s="125">
        <v>248.73922021493999</v>
      </c>
      <c r="Q271" s="114">
        <f t="shared" si="25"/>
        <v>8.3682327393190814E-3</v>
      </c>
      <c r="R271" s="114">
        <f t="shared" si="27"/>
        <v>2.4548445822579312E-2</v>
      </c>
      <c r="S271" s="114">
        <f t="shared" si="23"/>
        <v>9.5041965608432921E-2</v>
      </c>
    </row>
    <row r="272" spans="11:19" ht="15" x14ac:dyDescent="0.25">
      <c r="K272" s="41">
        <v>43174</v>
      </c>
      <c r="L272" s="147">
        <v>188.004666246093</v>
      </c>
      <c r="M272" s="148">
        <f t="shared" si="24"/>
        <v>2.3653974603803807E-2</v>
      </c>
      <c r="N272" s="148">
        <f t="shared" si="26"/>
        <v>8.3554375644636636E-3</v>
      </c>
      <c r="O272" s="148">
        <f t="shared" si="22"/>
        <v>8.7205067535639058E-2</v>
      </c>
      <c r="P272" s="125">
        <v>251.363673454657</v>
      </c>
      <c r="Q272" s="114">
        <f t="shared" si="25"/>
        <v>1.0551023025034745E-2</v>
      </c>
      <c r="R272" s="114">
        <f t="shared" si="27"/>
        <v>2.6695473025367011E-2</v>
      </c>
      <c r="S272" s="114">
        <f t="shared" si="23"/>
        <v>0.11370374659956095</v>
      </c>
    </row>
    <row r="273" spans="11:19" ht="15" x14ac:dyDescent="0.25">
      <c r="K273" s="41">
        <v>43205</v>
      </c>
      <c r="L273" s="147">
        <v>193.41997720336801</v>
      </c>
      <c r="M273" s="148">
        <f t="shared" si="24"/>
        <v>2.8804130585708521E-2</v>
      </c>
      <c r="N273" s="148">
        <f t="shared" si="26"/>
        <v>5.8847892927863965E-2</v>
      </c>
      <c r="O273" s="148">
        <f t="shared" si="22"/>
        <v>8.6895888413285549E-2</v>
      </c>
      <c r="P273" s="125">
        <v>252.68018957128001</v>
      </c>
      <c r="Q273" s="114">
        <f t="shared" si="25"/>
        <v>5.2374955319884897E-3</v>
      </c>
      <c r="R273" s="114">
        <f t="shared" si="27"/>
        <v>2.4344596666561635E-2</v>
      </c>
      <c r="S273" s="114">
        <f t="shared" si="23"/>
        <v>0.11605736146764167</v>
      </c>
    </row>
    <row r="274" spans="11:19" ht="15" x14ac:dyDescent="0.25">
      <c r="K274" s="41">
        <v>43235</v>
      </c>
      <c r="L274" s="147">
        <v>192.46695116712399</v>
      </c>
      <c r="M274" s="148">
        <f t="shared" si="24"/>
        <v>-4.9272368347038631E-3</v>
      </c>
      <c r="N274" s="148">
        <f t="shared" si="26"/>
        <v>4.7950369935017667E-2</v>
      </c>
      <c r="O274" s="148">
        <f t="shared" si="22"/>
        <v>4.9235973171543934E-2</v>
      </c>
      <c r="P274" s="125">
        <v>252.53968265597899</v>
      </c>
      <c r="Q274" s="114">
        <f t="shared" si="25"/>
        <v>-5.5606620977854959E-4</v>
      </c>
      <c r="R274" s="114">
        <f t="shared" si="27"/>
        <v>1.5278903092785123E-2</v>
      </c>
      <c r="S274" s="114">
        <f t="shared" si="23"/>
        <v>0.10163427669101943</v>
      </c>
    </row>
    <row r="275" spans="11:19" ht="15" x14ac:dyDescent="0.25">
      <c r="K275" s="41">
        <v>43266</v>
      </c>
      <c r="L275" s="147">
        <v>189.17009884179399</v>
      </c>
      <c r="M275" s="148">
        <f t="shared" si="24"/>
        <v>-1.7129446408008286E-2</v>
      </c>
      <c r="N275" s="148">
        <f t="shared" si="26"/>
        <v>6.1989556906820731E-3</v>
      </c>
      <c r="O275" s="148">
        <f t="shared" ref="O275:O333" si="28">L275/L263-1</f>
        <v>1.1903871688953904E-2</v>
      </c>
      <c r="P275" s="125">
        <v>251.406588049378</v>
      </c>
      <c r="Q275" s="114">
        <f t="shared" si="25"/>
        <v>-4.4867982516020311E-3</v>
      </c>
      <c r="R275" s="114">
        <f t="shared" si="27"/>
        <v>1.7072711474641622E-4</v>
      </c>
      <c r="S275" s="114">
        <f t="shared" ref="S275:S333" si="29">P275/P263-1</f>
        <v>7.9391240502880933E-2</v>
      </c>
    </row>
    <row r="276" spans="11:19" ht="15" x14ac:dyDescent="0.25">
      <c r="K276" s="41">
        <v>43296</v>
      </c>
      <c r="L276" s="147">
        <v>186.68076718989599</v>
      </c>
      <c r="M276" s="148">
        <f t="shared" si="24"/>
        <v>-1.315922372055145E-2</v>
      </c>
      <c r="N276" s="148">
        <f t="shared" si="26"/>
        <v>-3.4842367944166397E-2</v>
      </c>
      <c r="O276" s="148">
        <f t="shared" si="28"/>
        <v>9.8947585616095957E-3</v>
      </c>
      <c r="P276" s="125">
        <v>253.29323165717699</v>
      </c>
      <c r="Q276" s="114">
        <f t="shared" si="25"/>
        <v>7.5043523021298686E-3</v>
      </c>
      <c r="R276" s="114">
        <f t="shared" si="27"/>
        <v>2.4261580891526968E-3</v>
      </c>
      <c r="S276" s="114">
        <f t="shared" si="29"/>
        <v>7.2818568795997463E-2</v>
      </c>
    </row>
    <row r="277" spans="11:19" ht="15" x14ac:dyDescent="0.25">
      <c r="K277" s="41">
        <v>43327</v>
      </c>
      <c r="L277" s="147">
        <v>188.010736423683</v>
      </c>
      <c r="M277" s="148">
        <f t="shared" si="24"/>
        <v>7.1242970221678803E-3</v>
      </c>
      <c r="N277" s="148">
        <f t="shared" si="26"/>
        <v>-2.3153142481960653E-2</v>
      </c>
      <c r="O277" s="148">
        <f t="shared" si="28"/>
        <v>2.4061180827908313E-2</v>
      </c>
      <c r="P277" s="125">
        <v>256.69477903123402</v>
      </c>
      <c r="Q277" s="114">
        <f t="shared" si="25"/>
        <v>1.342928649061137E-2</v>
      </c>
      <c r="R277" s="114">
        <f t="shared" si="27"/>
        <v>1.6453241453206813E-2</v>
      </c>
      <c r="S277" s="114">
        <f t="shared" si="29"/>
        <v>8.0795816603212556E-2</v>
      </c>
    </row>
    <row r="278" spans="11:19" ht="15" x14ac:dyDescent="0.25">
      <c r="K278" s="41">
        <v>43358</v>
      </c>
      <c r="L278" s="147">
        <v>189.32300420221401</v>
      </c>
      <c r="M278" s="148">
        <f t="shared" si="24"/>
        <v>6.9797491541856438E-3</v>
      </c>
      <c r="N278" s="148">
        <f t="shared" si="26"/>
        <v>8.0829560990980376E-4</v>
      </c>
      <c r="O278" s="148">
        <f t="shared" si="28"/>
        <v>3.1690565078400734E-2</v>
      </c>
      <c r="P278" s="125">
        <v>260.03290562094901</v>
      </c>
      <c r="Q278" s="114">
        <f t="shared" si="25"/>
        <v>1.3004263671871685E-2</v>
      </c>
      <c r="R278" s="114">
        <f t="shared" si="27"/>
        <v>3.4312217665023015E-2</v>
      </c>
      <c r="S278" s="114">
        <f t="shared" si="29"/>
        <v>8.8137416875866403E-2</v>
      </c>
    </row>
    <row r="279" spans="11:19" ht="15" x14ac:dyDescent="0.25">
      <c r="K279" s="41">
        <v>43388</v>
      </c>
      <c r="L279" s="147">
        <v>188.32154840147999</v>
      </c>
      <c r="M279" s="148">
        <f t="shared" si="24"/>
        <v>-5.2896678084844995E-3</v>
      </c>
      <c r="N279" s="148">
        <f t="shared" si="26"/>
        <v>8.7892354219594182E-3</v>
      </c>
      <c r="O279" s="148">
        <f t="shared" si="28"/>
        <v>4.0419369654156601E-3</v>
      </c>
      <c r="P279" s="125">
        <v>260.51935935195701</v>
      </c>
      <c r="Q279" s="114">
        <f t="shared" si="25"/>
        <v>1.8707391275976093E-3</v>
      </c>
      <c r="R279" s="114">
        <f t="shared" si="27"/>
        <v>2.8528704251206793E-2</v>
      </c>
      <c r="S279" s="114">
        <f t="shared" si="29"/>
        <v>8.2465573372951795E-2</v>
      </c>
    </row>
    <row r="280" spans="11:19" ht="15" x14ac:dyDescent="0.25">
      <c r="K280" s="41">
        <v>43419</v>
      </c>
      <c r="L280" s="147">
        <v>187.05126891849599</v>
      </c>
      <c r="M280" s="148">
        <f t="shared" si="24"/>
        <v>-6.7452688965572438E-3</v>
      </c>
      <c r="N280" s="148">
        <f t="shared" si="26"/>
        <v>-5.1032591193347354E-3</v>
      </c>
      <c r="O280" s="148">
        <f t="shared" si="28"/>
        <v>-7.9485194932163994E-3</v>
      </c>
      <c r="P280" s="125">
        <v>259.787933693193</v>
      </c>
      <c r="Q280" s="114">
        <f t="shared" si="25"/>
        <v>-2.8075673937761891E-3</v>
      </c>
      <c r="R280" s="114">
        <f t="shared" si="27"/>
        <v>1.204993211639338E-2</v>
      </c>
      <c r="S280" s="114">
        <f t="shared" si="29"/>
        <v>7.0057723421429019E-2</v>
      </c>
    </row>
    <row r="281" spans="11:19" ht="15" x14ac:dyDescent="0.25">
      <c r="K281" s="41">
        <v>43449</v>
      </c>
      <c r="L281" s="147">
        <v>187.239714912339</v>
      </c>
      <c r="M281" s="148">
        <f t="shared" si="24"/>
        <v>1.0074563777757728E-3</v>
      </c>
      <c r="N281" s="148">
        <f t="shared" si="26"/>
        <v>-1.1003888822986752E-2</v>
      </c>
      <c r="O281" s="148">
        <f t="shared" si="28"/>
        <v>4.2526519673584673E-3</v>
      </c>
      <c r="P281" s="125">
        <v>259.632140698667</v>
      </c>
      <c r="Q281" s="114">
        <f t="shared" si="25"/>
        <v>-5.9969295844963799E-4</v>
      </c>
      <c r="R281" s="114">
        <f t="shared" si="27"/>
        <v>-1.5412084917676427E-3</v>
      </c>
      <c r="S281" s="114">
        <f t="shared" si="29"/>
        <v>6.0468045535988502E-2</v>
      </c>
    </row>
    <row r="282" spans="11:19" ht="15" x14ac:dyDescent="0.25">
      <c r="K282" s="41">
        <v>43480</v>
      </c>
      <c r="L282" s="147">
        <v>190.13938051849499</v>
      </c>
      <c r="M282" s="148">
        <f t="shared" si="24"/>
        <v>1.5486381228007939E-2</v>
      </c>
      <c r="N282" s="148">
        <f t="shared" si="26"/>
        <v>9.6528099542787515E-3</v>
      </c>
      <c r="O282" s="148">
        <f t="shared" si="28"/>
        <v>4.0888771344101071E-2</v>
      </c>
      <c r="P282" s="125">
        <v>259.61661140154803</v>
      </c>
      <c r="Q282" s="114">
        <f t="shared" si="25"/>
        <v>-5.9812691437954868E-5</v>
      </c>
      <c r="R282" s="114">
        <f t="shared" si="27"/>
        <v>-3.4651856685605775E-3</v>
      </c>
      <c r="S282" s="114">
        <f t="shared" si="29"/>
        <v>5.2464277256047076E-2</v>
      </c>
    </row>
    <row r="283" spans="11:19" ht="15" x14ac:dyDescent="0.25">
      <c r="K283" s="41">
        <v>43511</v>
      </c>
      <c r="L283" s="147">
        <v>193.59796782678799</v>
      </c>
      <c r="M283" s="148">
        <f t="shared" si="24"/>
        <v>1.8189747430867431E-2</v>
      </c>
      <c r="N283" s="148">
        <f t="shared" si="26"/>
        <v>3.4999489424178076E-2</v>
      </c>
      <c r="O283" s="148">
        <f t="shared" si="28"/>
        <v>5.4108566548566994E-2</v>
      </c>
      <c r="P283" s="125">
        <v>261.41894091612801</v>
      </c>
      <c r="Q283" s="114">
        <f t="shared" si="25"/>
        <v>6.9422734733730618E-3</v>
      </c>
      <c r="R283" s="114">
        <f t="shared" si="27"/>
        <v>6.2782254731708065E-3</v>
      </c>
      <c r="S283" s="114">
        <f t="shared" si="29"/>
        <v>5.0975960647586138E-2</v>
      </c>
    </row>
    <row r="284" spans="11:19" ht="15" x14ac:dyDescent="0.25">
      <c r="K284" s="41">
        <v>43539</v>
      </c>
      <c r="L284" s="147">
        <v>195.275336429698</v>
      </c>
      <c r="M284" s="148">
        <f t="shared" si="24"/>
        <v>8.6641849691870831E-3</v>
      </c>
      <c r="N284" s="148">
        <f t="shared" si="26"/>
        <v>4.2916223842367485E-2</v>
      </c>
      <c r="O284" s="148">
        <f t="shared" si="28"/>
        <v>3.8672817695321937E-2</v>
      </c>
      <c r="P284" s="125">
        <v>262.91671497616602</v>
      </c>
      <c r="Q284" s="114">
        <f t="shared" si="25"/>
        <v>5.7294014534261528E-3</v>
      </c>
      <c r="R284" s="114">
        <f t="shared" si="27"/>
        <v>1.2650877001053384E-2</v>
      </c>
      <c r="S284" s="114">
        <f t="shared" si="29"/>
        <v>4.5961460392139886E-2</v>
      </c>
    </row>
    <row r="285" spans="11:19" ht="15" x14ac:dyDescent="0.25">
      <c r="K285" s="41">
        <v>43570</v>
      </c>
      <c r="L285" s="147">
        <v>197.16696326931</v>
      </c>
      <c r="M285" s="148">
        <f t="shared" si="24"/>
        <v>9.6869726315540472E-3</v>
      </c>
      <c r="N285" s="148">
        <f t="shared" si="26"/>
        <v>3.6960164336558465E-2</v>
      </c>
      <c r="O285" s="148">
        <f t="shared" si="28"/>
        <v>1.9372280568528355E-2</v>
      </c>
      <c r="P285" s="125">
        <v>267.342424957182</v>
      </c>
      <c r="Q285" s="114">
        <f t="shared" si="25"/>
        <v>1.6833125202470267E-2</v>
      </c>
      <c r="R285" s="114">
        <f t="shared" si="27"/>
        <v>2.975854863032823E-2</v>
      </c>
      <c r="S285" s="114">
        <f t="shared" si="29"/>
        <v>5.8026849713779471E-2</v>
      </c>
    </row>
    <row r="286" spans="11:19" ht="15" x14ac:dyDescent="0.25">
      <c r="K286" s="41">
        <v>43600</v>
      </c>
      <c r="L286" s="147">
        <v>199.284388320614</v>
      </c>
      <c r="M286" s="148">
        <f t="shared" si="24"/>
        <v>1.073924868646392E-2</v>
      </c>
      <c r="N286" s="148">
        <f t="shared" si="26"/>
        <v>2.9372314997198945E-2</v>
      </c>
      <c r="O286" s="148">
        <f t="shared" si="28"/>
        <v>3.5421339155366161E-2</v>
      </c>
      <c r="P286" s="125">
        <v>270.32877216497201</v>
      </c>
      <c r="Q286" s="114">
        <f t="shared" si="25"/>
        <v>1.117049494957012E-2</v>
      </c>
      <c r="R286" s="114">
        <f t="shared" si="27"/>
        <v>3.4082577251747681E-2</v>
      </c>
      <c r="S286" s="114">
        <f t="shared" si="29"/>
        <v>7.0440769236358447E-2</v>
      </c>
    </row>
    <row r="287" spans="11:19" ht="15" x14ac:dyDescent="0.25">
      <c r="K287" s="41">
        <v>43631</v>
      </c>
      <c r="L287" s="147">
        <v>203.71898033561399</v>
      </c>
      <c r="M287" s="148">
        <f t="shared" si="24"/>
        <v>2.225258110969297E-2</v>
      </c>
      <c r="N287" s="148">
        <f t="shared" si="26"/>
        <v>4.3239684336459083E-2</v>
      </c>
      <c r="O287" s="148">
        <f t="shared" si="28"/>
        <v>7.6908991341107624E-2</v>
      </c>
      <c r="P287" s="125">
        <v>273.25339746711398</v>
      </c>
      <c r="Q287" s="114">
        <f t="shared" si="25"/>
        <v>1.0818771818921213E-2</v>
      </c>
      <c r="R287" s="114">
        <f t="shared" si="27"/>
        <v>3.9315425388169123E-2</v>
      </c>
      <c r="S287" s="114">
        <f t="shared" si="29"/>
        <v>8.6898317133380365E-2</v>
      </c>
    </row>
    <row r="288" spans="11:19" ht="15" x14ac:dyDescent="0.25">
      <c r="K288" s="41">
        <v>43661</v>
      </c>
      <c r="L288" s="147">
        <v>205.50424260984599</v>
      </c>
      <c r="M288" s="148">
        <f t="shared" si="24"/>
        <v>8.7633575982506429E-3</v>
      </c>
      <c r="N288" s="148">
        <f t="shared" si="26"/>
        <v>4.2285376831351362E-2</v>
      </c>
      <c r="O288" s="148">
        <f t="shared" si="28"/>
        <v>0.10083243016031918</v>
      </c>
      <c r="P288" s="125">
        <v>273.24913999047999</v>
      </c>
      <c r="Q288" s="114">
        <f t="shared" si="25"/>
        <v>-1.5580690573169242E-5</v>
      </c>
      <c r="R288" s="114">
        <f t="shared" si="27"/>
        <v>2.2094192622977848E-2</v>
      </c>
      <c r="S288" s="114">
        <f t="shared" si="29"/>
        <v>7.8785793851422703E-2</v>
      </c>
    </row>
    <row r="289" spans="11:19" ht="15" x14ac:dyDescent="0.25">
      <c r="K289" s="41">
        <v>43692</v>
      </c>
      <c r="L289" s="147">
        <v>205.0263593999</v>
      </c>
      <c r="M289" s="148">
        <f t="shared" si="24"/>
        <v>-2.3254177328749792E-3</v>
      </c>
      <c r="N289" s="148">
        <f t="shared" si="26"/>
        <v>2.8812949813450395E-2</v>
      </c>
      <c r="O289" s="148">
        <f t="shared" si="28"/>
        <v>9.0503464322762017E-2</v>
      </c>
      <c r="P289" s="125">
        <v>273.59616171629699</v>
      </c>
      <c r="Q289" s="114">
        <f t="shared" si="25"/>
        <v>1.2699828655602374E-3</v>
      </c>
      <c r="R289" s="114">
        <f t="shared" si="27"/>
        <v>1.2086725083525263E-2</v>
      </c>
      <c r="S289" s="114">
        <f t="shared" si="29"/>
        <v>6.5842331304317048E-2</v>
      </c>
    </row>
    <row r="290" spans="11:19" ht="15" x14ac:dyDescent="0.25">
      <c r="K290" s="41">
        <v>43723</v>
      </c>
      <c r="L290" s="147">
        <v>202.52761809267301</v>
      </c>
      <c r="M290" s="148">
        <f t="shared" si="24"/>
        <v>-1.2187414898945925E-2</v>
      </c>
      <c r="N290" s="148">
        <f t="shared" si="26"/>
        <v>-5.8480669841283195E-3</v>
      </c>
      <c r="O290" s="148">
        <f t="shared" si="28"/>
        <v>6.9746484037171097E-2</v>
      </c>
      <c r="P290" s="125">
        <v>274.41371969112299</v>
      </c>
      <c r="Q290" s="114">
        <f t="shared" si="25"/>
        <v>2.9881924135828353E-3</v>
      </c>
      <c r="R290" s="114">
        <f t="shared" si="27"/>
        <v>4.2463231372946719E-3</v>
      </c>
      <c r="S290" s="114">
        <f t="shared" si="29"/>
        <v>5.530382409039003E-2</v>
      </c>
    </row>
    <row r="291" spans="11:19" ht="15" x14ac:dyDescent="0.25">
      <c r="K291" s="41">
        <v>43753</v>
      </c>
      <c r="L291" s="147">
        <v>200.63236401357099</v>
      </c>
      <c r="M291" s="148">
        <f t="shared" si="24"/>
        <v>-9.3580031057037827E-3</v>
      </c>
      <c r="N291" s="148">
        <f t="shared" si="26"/>
        <v>-2.3706948987541665E-2</v>
      </c>
      <c r="O291" s="148">
        <f t="shared" si="28"/>
        <v>6.5371253139050012E-2</v>
      </c>
      <c r="P291" s="125">
        <v>276.105995537132</v>
      </c>
      <c r="Q291" s="114">
        <f t="shared" si="25"/>
        <v>6.1668776907868317E-3</v>
      </c>
      <c r="R291" s="114">
        <f t="shared" si="27"/>
        <v>1.0455130972238491E-2</v>
      </c>
      <c r="S291" s="114">
        <f t="shared" si="29"/>
        <v>5.982908995303382E-2</v>
      </c>
    </row>
    <row r="292" spans="11:19" ht="15" x14ac:dyDescent="0.25">
      <c r="K292" s="41">
        <v>43784</v>
      </c>
      <c r="L292" s="147">
        <v>199.99904607555601</v>
      </c>
      <c r="M292" s="148">
        <f t="shared" si="24"/>
        <v>-3.1566090602019869E-3</v>
      </c>
      <c r="N292" s="148">
        <f t="shared" si="26"/>
        <v>-2.4520326747539345E-2</v>
      </c>
      <c r="O292" s="148">
        <f t="shared" si="28"/>
        <v>6.9220472183494142E-2</v>
      </c>
      <c r="P292" s="125">
        <v>279.36135470478899</v>
      </c>
      <c r="Q292" s="114">
        <f t="shared" si="25"/>
        <v>1.1790251643482241E-2</v>
      </c>
      <c r="R292" s="114">
        <f t="shared" si="27"/>
        <v>2.1071907413928503E-2</v>
      </c>
      <c r="S292" s="114">
        <f t="shared" si="29"/>
        <v>7.5343841930364697E-2</v>
      </c>
    </row>
    <row r="293" spans="11:19" ht="15" x14ac:dyDescent="0.25">
      <c r="K293" s="41">
        <v>43814</v>
      </c>
      <c r="L293" s="147">
        <v>200.47117798015501</v>
      </c>
      <c r="M293" s="148">
        <f t="shared" si="24"/>
        <v>2.3606707825027939E-3</v>
      </c>
      <c r="N293" s="148">
        <f t="shared" si="26"/>
        <v>-1.0153874972138488E-2</v>
      </c>
      <c r="O293" s="148">
        <f t="shared" si="28"/>
        <v>7.0665900522283165E-2</v>
      </c>
      <c r="P293" s="125">
        <v>282.56390246787998</v>
      </c>
      <c r="Q293" s="114">
        <f t="shared" si="25"/>
        <v>1.1463818130733383E-2</v>
      </c>
      <c r="R293" s="114">
        <f t="shared" si="27"/>
        <v>2.9700347292878515E-2</v>
      </c>
      <c r="S293" s="114">
        <f t="shared" si="29"/>
        <v>8.8324048430613811E-2</v>
      </c>
    </row>
    <row r="294" spans="11:19" ht="15" x14ac:dyDescent="0.25">
      <c r="K294" s="41">
        <v>43845</v>
      </c>
      <c r="L294" s="147">
        <v>200.98841616182401</v>
      </c>
      <c r="M294" s="148">
        <f t="shared" si="24"/>
        <v>2.5801124474871262E-3</v>
      </c>
      <c r="N294" s="148">
        <f t="shared" si="26"/>
        <v>1.7746496184878335E-3</v>
      </c>
      <c r="O294" s="148">
        <f t="shared" si="28"/>
        <v>5.7058330650623601E-2</v>
      </c>
      <c r="P294" s="125">
        <v>284.61059143614102</v>
      </c>
      <c r="Q294" s="114">
        <f t="shared" si="25"/>
        <v>7.2432782474529667E-3</v>
      </c>
      <c r="R294" s="114">
        <f t="shared" si="27"/>
        <v>3.0801924030893657E-2</v>
      </c>
      <c r="S294" s="114">
        <f t="shared" si="29"/>
        <v>9.6272653354738225E-2</v>
      </c>
    </row>
    <row r="295" spans="11:19" ht="15" x14ac:dyDescent="0.25">
      <c r="K295" s="41">
        <v>43876</v>
      </c>
      <c r="L295" s="147">
        <v>202.36162111620001</v>
      </c>
      <c r="M295" s="148">
        <f t="shared" si="24"/>
        <v>6.8322591948304368E-3</v>
      </c>
      <c r="N295" s="148">
        <f t="shared" si="26"/>
        <v>1.1812931546440808E-2</v>
      </c>
      <c r="O295" s="148">
        <f t="shared" si="28"/>
        <v>4.5267279340725608E-2</v>
      </c>
      <c r="P295" s="125">
        <v>285.47600344119002</v>
      </c>
      <c r="Q295" s="114">
        <f t="shared" si="25"/>
        <v>3.0406879824187438E-3</v>
      </c>
      <c r="R295" s="114">
        <f t="shared" si="27"/>
        <v>2.1887954913673013E-2</v>
      </c>
      <c r="S295" s="114">
        <f t="shared" si="29"/>
        <v>9.2024940659446441E-2</v>
      </c>
    </row>
    <row r="296" spans="11:19" ht="15" x14ac:dyDescent="0.25">
      <c r="K296" s="41">
        <v>43905</v>
      </c>
      <c r="L296" s="147">
        <v>203.933425922525</v>
      </c>
      <c r="M296" s="148">
        <f t="shared" si="24"/>
        <v>7.7673068522337019E-3</v>
      </c>
      <c r="N296" s="148">
        <f t="shared" si="26"/>
        <v>1.727055219235929E-2</v>
      </c>
      <c r="O296" s="148">
        <f t="shared" si="28"/>
        <v>4.4337854698532464E-2</v>
      </c>
      <c r="P296" s="125">
        <v>285.97885249294899</v>
      </c>
      <c r="Q296" s="114">
        <f t="shared" si="25"/>
        <v>1.7614407014863165E-3</v>
      </c>
      <c r="R296" s="114">
        <f t="shared" si="27"/>
        <v>1.2085584872105759E-2</v>
      </c>
      <c r="S296" s="114">
        <f t="shared" si="29"/>
        <v>8.7716513264946228E-2</v>
      </c>
    </row>
    <row r="297" spans="11:19" ht="15" x14ac:dyDescent="0.25">
      <c r="K297" s="41">
        <v>43936</v>
      </c>
      <c r="L297" s="147">
        <v>204.832187448003</v>
      </c>
      <c r="M297" s="148">
        <f t="shared" si="24"/>
        <v>4.4071319912972751E-3</v>
      </c>
      <c r="N297" s="148">
        <f t="shared" si="26"/>
        <v>1.9124342385405058E-2</v>
      </c>
      <c r="O297" s="148">
        <f t="shared" si="28"/>
        <v>3.8876818162600024E-2</v>
      </c>
      <c r="P297" s="125">
        <v>290.70048954209102</v>
      </c>
      <c r="Q297" s="114">
        <f t="shared" si="25"/>
        <v>1.6510441272081344E-2</v>
      </c>
      <c r="R297" s="114">
        <f t="shared" si="27"/>
        <v>2.1397299640960155E-2</v>
      </c>
      <c r="S297" s="114">
        <f t="shared" si="29"/>
        <v>8.7371335053350041E-2</v>
      </c>
    </row>
    <row r="298" spans="11:19" ht="15" x14ac:dyDescent="0.25">
      <c r="K298" s="41">
        <v>43966</v>
      </c>
      <c r="L298" s="147">
        <v>202.99531906249501</v>
      </c>
      <c r="M298" s="148">
        <f t="shared" si="24"/>
        <v>-8.9676745065971897E-3</v>
      </c>
      <c r="N298" s="148">
        <f t="shared" si="26"/>
        <v>3.1315125012323364E-3</v>
      </c>
      <c r="O298" s="148">
        <f t="shared" si="28"/>
        <v>1.8621281742906781E-2</v>
      </c>
      <c r="P298" s="125">
        <v>291.12583987350303</v>
      </c>
      <c r="Q298" s="114">
        <f t="shared" si="25"/>
        <v>1.4631909704796442E-3</v>
      </c>
      <c r="R298" s="114">
        <f t="shared" si="27"/>
        <v>1.9790932912779446E-2</v>
      </c>
      <c r="S298" s="114">
        <f t="shared" si="29"/>
        <v>7.6932497943057676E-2</v>
      </c>
    </row>
    <row r="299" spans="11:19" ht="15" x14ac:dyDescent="0.25">
      <c r="K299" s="41">
        <v>43997</v>
      </c>
      <c r="L299" s="147">
        <v>200.33266180696401</v>
      </c>
      <c r="M299" s="148">
        <f t="shared" si="24"/>
        <v>-1.311684066326313E-2</v>
      </c>
      <c r="N299" s="148">
        <f t="shared" si="26"/>
        <v>-1.7656566594085099E-2</v>
      </c>
      <c r="O299" s="148">
        <f t="shared" si="28"/>
        <v>-1.6622498910367822E-2</v>
      </c>
      <c r="P299" s="125">
        <v>292.59527697326502</v>
      </c>
      <c r="Q299" s="114">
        <f t="shared" si="25"/>
        <v>5.0474293192266373E-3</v>
      </c>
      <c r="R299" s="114">
        <f t="shared" si="27"/>
        <v>2.313606206416674E-2</v>
      </c>
      <c r="S299" s="114">
        <f t="shared" si="29"/>
        <v>7.0783674367594474E-2</v>
      </c>
    </row>
    <row r="300" spans="11:19" ht="15" x14ac:dyDescent="0.25">
      <c r="K300" s="41">
        <v>44027</v>
      </c>
      <c r="L300" s="147">
        <v>199.77516351470501</v>
      </c>
      <c r="M300" s="148">
        <f t="shared" si="24"/>
        <v>-2.782862700622335E-3</v>
      </c>
      <c r="N300" s="148">
        <f t="shared" si="26"/>
        <v>-2.4688619480674689E-2</v>
      </c>
      <c r="O300" s="148">
        <f t="shared" si="28"/>
        <v>-2.7878154837015945E-2</v>
      </c>
      <c r="P300" s="125">
        <v>290.576655421049</v>
      </c>
      <c r="Q300" s="114">
        <f t="shared" si="25"/>
        <v>-6.8990230228509475E-3</v>
      </c>
      <c r="R300" s="114">
        <f t="shared" si="27"/>
        <v>-4.2598525113279884E-4</v>
      </c>
      <c r="S300" s="114">
        <f t="shared" si="29"/>
        <v>6.3412881852702885E-2</v>
      </c>
    </row>
    <row r="301" spans="11:19" ht="15" x14ac:dyDescent="0.25">
      <c r="K301" s="41">
        <v>44058</v>
      </c>
      <c r="L301" s="147">
        <v>201.16548982646901</v>
      </c>
      <c r="M301" s="148">
        <f t="shared" si="24"/>
        <v>6.9594552561167422E-3</v>
      </c>
      <c r="N301" s="148">
        <f t="shared" si="26"/>
        <v>-9.0141449786961259E-3</v>
      </c>
      <c r="O301" s="148">
        <f t="shared" si="28"/>
        <v>-1.8831088766983584E-2</v>
      </c>
      <c r="P301" s="125">
        <v>295.59236557374498</v>
      </c>
      <c r="Q301" s="114">
        <f t="shared" si="25"/>
        <v>1.7261228867226697E-2</v>
      </c>
      <c r="R301" s="114">
        <f t="shared" si="27"/>
        <v>1.5342250973608973E-2</v>
      </c>
      <c r="S301" s="114">
        <f t="shared" si="29"/>
        <v>8.0396609804258778E-2</v>
      </c>
    </row>
    <row r="302" spans="11:19" ht="15" x14ac:dyDescent="0.25">
      <c r="K302" s="41">
        <v>44089</v>
      </c>
      <c r="L302" s="147">
        <v>203.94139782709101</v>
      </c>
      <c r="M302" s="148">
        <f t="shared" si="24"/>
        <v>1.3799126296546005E-2</v>
      </c>
      <c r="N302" s="148">
        <f t="shared" si="26"/>
        <v>1.801371772119853E-2</v>
      </c>
      <c r="O302" s="148">
        <f t="shared" si="28"/>
        <v>6.9806762540953748E-3</v>
      </c>
      <c r="P302" s="125">
        <v>299.49586786306799</v>
      </c>
      <c r="Q302" s="114">
        <f t="shared" si="25"/>
        <v>1.3205693867452517E-2</v>
      </c>
      <c r="R302" s="114">
        <f t="shared" si="27"/>
        <v>2.3584081606462526E-2</v>
      </c>
      <c r="S302" s="114">
        <f t="shared" si="29"/>
        <v>9.1402675493693186E-2</v>
      </c>
    </row>
    <row r="303" spans="11:19" ht="15" x14ac:dyDescent="0.25">
      <c r="K303" s="41">
        <v>44119</v>
      </c>
      <c r="L303" s="147">
        <v>206.638834163534</v>
      </c>
      <c r="M303" s="148">
        <f t="shared" si="24"/>
        <v>1.3226526664929406E-2</v>
      </c>
      <c r="N303" s="148">
        <f t="shared" si="26"/>
        <v>3.4356976753638246E-2</v>
      </c>
      <c r="O303" s="148">
        <f t="shared" si="28"/>
        <v>2.9937693150825506E-2</v>
      </c>
      <c r="P303" s="125">
        <v>304.43174733043998</v>
      </c>
      <c r="Q303" s="114">
        <f t="shared" si="25"/>
        <v>1.648062626903668E-2</v>
      </c>
      <c r="R303" s="114">
        <f t="shared" si="27"/>
        <v>4.7681366176215212E-2</v>
      </c>
      <c r="S303" s="114">
        <f t="shared" si="29"/>
        <v>0.10259013658216132</v>
      </c>
    </row>
    <row r="304" spans="11:19" ht="15" x14ac:dyDescent="0.25">
      <c r="K304" s="41">
        <v>44150</v>
      </c>
      <c r="L304" s="147">
        <v>210.54730729529001</v>
      </c>
      <c r="M304" s="148">
        <f t="shared" si="24"/>
        <v>1.8914514048520292E-2</v>
      </c>
      <c r="N304" s="148">
        <f t="shared" si="26"/>
        <v>4.6637310787819519E-2</v>
      </c>
      <c r="O304" s="148">
        <f t="shared" si="28"/>
        <v>5.2741557655975324E-2</v>
      </c>
      <c r="P304" s="125">
        <v>305.45977398455102</v>
      </c>
      <c r="Q304" s="114">
        <f t="shared" si="25"/>
        <v>3.376870721026215E-3</v>
      </c>
      <c r="R304" s="114">
        <f t="shared" si="27"/>
        <v>3.3381810763797537E-2</v>
      </c>
      <c r="S304" s="114">
        <f t="shared" si="29"/>
        <v>9.3421723657308053E-2</v>
      </c>
    </row>
    <row r="305" spans="11:19" ht="15" x14ac:dyDescent="0.25">
      <c r="K305" s="41">
        <v>44180</v>
      </c>
      <c r="L305" s="147">
        <v>210.609074615319</v>
      </c>
      <c r="M305" s="148">
        <f t="shared" si="24"/>
        <v>2.9336551876379957E-4</v>
      </c>
      <c r="N305" s="148">
        <f t="shared" si="26"/>
        <v>3.2694082021939908E-2</v>
      </c>
      <c r="O305" s="148">
        <f t="shared" si="28"/>
        <v>5.0570345010730433E-2</v>
      </c>
      <c r="P305" s="125">
        <v>306.88896417381602</v>
      </c>
      <c r="Q305" s="114">
        <f t="shared" si="25"/>
        <v>4.678816364662497E-3</v>
      </c>
      <c r="R305" s="114">
        <f t="shared" si="27"/>
        <v>2.468513627082225E-2</v>
      </c>
      <c r="S305" s="114">
        <f t="shared" si="29"/>
        <v>8.6086939957594755E-2</v>
      </c>
    </row>
    <row r="306" spans="11:19" ht="15" x14ac:dyDescent="0.25">
      <c r="K306" s="41">
        <v>44211</v>
      </c>
      <c r="L306" s="147">
        <v>210.17565766441101</v>
      </c>
      <c r="M306" s="148">
        <f t="shared" si="24"/>
        <v>-2.0579215387543925E-3</v>
      </c>
      <c r="N306" s="148">
        <f t="shared" si="26"/>
        <v>1.7115967166549062E-2</v>
      </c>
      <c r="O306" s="148">
        <f t="shared" si="28"/>
        <v>4.571030349923233E-2</v>
      </c>
      <c r="P306" s="125">
        <v>307.07594747140899</v>
      </c>
      <c r="Q306" s="114">
        <f t="shared" si="25"/>
        <v>6.0928648280444975E-4</v>
      </c>
      <c r="R306" s="114">
        <f t="shared" si="27"/>
        <v>8.6856911743140586E-3</v>
      </c>
      <c r="S306" s="114">
        <f t="shared" si="29"/>
        <v>7.8933661329707139E-2</v>
      </c>
    </row>
    <row r="307" spans="11:19" ht="15" x14ac:dyDescent="0.25">
      <c r="K307" s="41">
        <v>44242</v>
      </c>
      <c r="L307" s="147">
        <v>208.62072480184301</v>
      </c>
      <c r="M307" s="148">
        <f t="shared" si="24"/>
        <v>-7.398253821814027E-3</v>
      </c>
      <c r="N307" s="148">
        <f t="shared" si="26"/>
        <v>-9.1503544652080659E-3</v>
      </c>
      <c r="O307" s="148">
        <f t="shared" si="28"/>
        <v>3.0930290294763463E-2</v>
      </c>
      <c r="P307" s="125">
        <v>309.62439311180702</v>
      </c>
      <c r="Q307" s="114">
        <f t="shared" si="25"/>
        <v>8.2990727908942574E-3</v>
      </c>
      <c r="R307" s="114">
        <f t="shared" si="27"/>
        <v>1.3633936386879597E-2</v>
      </c>
      <c r="S307" s="114">
        <f t="shared" si="29"/>
        <v>8.4589910813963609E-2</v>
      </c>
    </row>
    <row r="308" spans="11:19" ht="15" x14ac:dyDescent="0.25">
      <c r="K308" s="41">
        <v>44270</v>
      </c>
      <c r="L308" s="147">
        <v>213.65732324069899</v>
      </c>
      <c r="M308" s="148">
        <f t="shared" si="24"/>
        <v>2.4142368614815002E-2</v>
      </c>
      <c r="N308" s="148">
        <f t="shared" si="26"/>
        <v>1.4473491377081649E-2</v>
      </c>
      <c r="O308" s="148">
        <f t="shared" si="28"/>
        <v>4.7681723945873111E-2</v>
      </c>
      <c r="P308" s="125">
        <v>312.88377731182402</v>
      </c>
      <c r="Q308" s="114">
        <f t="shared" si="25"/>
        <v>1.0526897339254493E-2</v>
      </c>
      <c r="R308" s="114">
        <f t="shared" si="27"/>
        <v>1.9534143738751952E-2</v>
      </c>
      <c r="S308" s="114">
        <f t="shared" si="29"/>
        <v>9.4080120205875639E-2</v>
      </c>
    </row>
    <row r="309" spans="11:19" ht="15" x14ac:dyDescent="0.25">
      <c r="K309" s="41">
        <v>44301</v>
      </c>
      <c r="L309" s="147">
        <v>217.03928297383499</v>
      </c>
      <c r="M309" s="148">
        <f t="shared" si="24"/>
        <v>1.5828896860820452E-2</v>
      </c>
      <c r="N309" s="148">
        <f t="shared" si="26"/>
        <v>3.2656613928065736E-2</v>
      </c>
      <c r="O309" s="148">
        <f t="shared" si="28"/>
        <v>5.9595592264671593E-2</v>
      </c>
      <c r="P309" s="125">
        <v>317.72537832448899</v>
      </c>
      <c r="Q309" s="114">
        <f t="shared" si="25"/>
        <v>1.5474119669169673E-2</v>
      </c>
      <c r="R309" s="114">
        <f t="shared" si="27"/>
        <v>3.4680120474338105E-2</v>
      </c>
      <c r="S309" s="114">
        <f t="shared" si="29"/>
        <v>9.2964717138823261E-2</v>
      </c>
    </row>
    <row r="310" spans="11:19" ht="15" x14ac:dyDescent="0.25">
      <c r="K310" s="41">
        <v>44331</v>
      </c>
      <c r="L310" s="147">
        <v>219.48592628936001</v>
      </c>
      <c r="M310" s="148">
        <f t="shared" si="24"/>
        <v>1.127281329905605E-2</v>
      </c>
      <c r="N310" s="148">
        <f t="shared" si="26"/>
        <v>5.2081122322996665E-2</v>
      </c>
      <c r="O310" s="148">
        <f t="shared" si="28"/>
        <v>8.1236391573089151E-2</v>
      </c>
      <c r="P310" s="125">
        <v>324.75736198986601</v>
      </c>
      <c r="Q310" s="114">
        <f t="shared" si="25"/>
        <v>2.2132269390817694E-2</v>
      </c>
      <c r="R310" s="114">
        <f t="shared" si="27"/>
        <v>4.8875247605554062E-2</v>
      </c>
      <c r="S310" s="114">
        <f t="shared" si="29"/>
        <v>0.11552228455906288</v>
      </c>
    </row>
    <row r="311" spans="11:19" ht="15" x14ac:dyDescent="0.25">
      <c r="K311" s="41">
        <v>44362</v>
      </c>
      <c r="L311" s="147">
        <v>219.535153016246</v>
      </c>
      <c r="M311" s="148">
        <f t="shared" si="24"/>
        <v>2.2428192876966513E-4</v>
      </c>
      <c r="N311" s="148">
        <f t="shared" si="26"/>
        <v>2.7510546731530638E-2</v>
      </c>
      <c r="O311" s="148">
        <f t="shared" si="28"/>
        <v>9.5853022847492975E-2</v>
      </c>
      <c r="P311" s="125">
        <v>335.05742635450599</v>
      </c>
      <c r="Q311" s="114">
        <f t="shared" si="25"/>
        <v>3.1716184358467014E-2</v>
      </c>
      <c r="R311" s="114">
        <f t="shared" si="27"/>
        <v>7.0868644047925367E-2</v>
      </c>
      <c r="S311" s="114">
        <f t="shared" si="29"/>
        <v>0.14512247026161273</v>
      </c>
    </row>
    <row r="312" spans="11:19" ht="15" x14ac:dyDescent="0.25">
      <c r="K312" s="41">
        <v>44392</v>
      </c>
      <c r="L312" s="147">
        <v>223.711768432425</v>
      </c>
      <c r="M312" s="148">
        <f t="shared" si="24"/>
        <v>1.9024813834119358E-2</v>
      </c>
      <c r="N312" s="148">
        <f t="shared" si="26"/>
        <v>3.0743215546811475E-2</v>
      </c>
      <c r="O312" s="148">
        <f t="shared" si="28"/>
        <v>0.11981772156556425</v>
      </c>
      <c r="P312" s="125">
        <v>346.15032649645798</v>
      </c>
      <c r="Q312" s="114">
        <f t="shared" si="25"/>
        <v>3.3107459406720219E-2</v>
      </c>
      <c r="R312" s="114">
        <f t="shared" si="27"/>
        <v>8.9463889607643843E-2</v>
      </c>
      <c r="S312" s="114">
        <f t="shared" si="29"/>
        <v>0.19125304816686683</v>
      </c>
    </row>
    <row r="313" spans="11:19" ht="15" x14ac:dyDescent="0.25">
      <c r="K313" s="41">
        <v>44423</v>
      </c>
      <c r="L313" s="147">
        <v>230.434760068586</v>
      </c>
      <c r="M313" s="148">
        <f t="shared" si="24"/>
        <v>3.0052024903606034E-2</v>
      </c>
      <c r="N313" s="148">
        <f t="shared" si="26"/>
        <v>4.9883990123319233E-2</v>
      </c>
      <c r="O313" s="148">
        <f t="shared" si="28"/>
        <v>0.145498466299391</v>
      </c>
      <c r="P313" s="125">
        <v>354.48978262666498</v>
      </c>
      <c r="Q313" s="114">
        <f t="shared" si="25"/>
        <v>2.4092007119029368E-2</v>
      </c>
      <c r="R313" s="114">
        <f t="shared" si="27"/>
        <v>9.1552722483706939E-2</v>
      </c>
      <c r="S313" s="114">
        <f t="shared" si="29"/>
        <v>0.19925215909619332</v>
      </c>
    </row>
    <row r="314" spans="11:19" ht="15" x14ac:dyDescent="0.25">
      <c r="K314" s="41">
        <v>44454</v>
      </c>
      <c r="L314" s="147">
        <v>235.89024252277099</v>
      </c>
      <c r="M314" s="148">
        <f t="shared" si="24"/>
        <v>2.3674737494296494E-2</v>
      </c>
      <c r="N314" s="148">
        <f t="shared" si="26"/>
        <v>7.449872734192442E-2</v>
      </c>
      <c r="O314" s="148">
        <f t="shared" si="28"/>
        <v>0.15665698595812994</v>
      </c>
      <c r="P314" s="125">
        <v>359.653646090417</v>
      </c>
      <c r="Q314" s="114">
        <f t="shared" si="25"/>
        <v>1.4567030466969388E-2</v>
      </c>
      <c r="R314" s="114">
        <f t="shared" si="27"/>
        <v>7.3408967541841896E-2</v>
      </c>
      <c r="S314" s="114">
        <f t="shared" si="29"/>
        <v>0.20086346651985743</v>
      </c>
    </row>
    <row r="315" spans="11:19" ht="15" x14ac:dyDescent="0.25">
      <c r="K315" s="41">
        <v>44484</v>
      </c>
      <c r="L315" s="147">
        <v>238.193852333531</v>
      </c>
      <c r="M315" s="148">
        <f t="shared" si="24"/>
        <v>9.7656002474864056E-3</v>
      </c>
      <c r="N315" s="148">
        <f t="shared" si="26"/>
        <v>6.4735458499048493E-2</v>
      </c>
      <c r="O315" s="148">
        <f t="shared" si="28"/>
        <v>0.15270613724535598</v>
      </c>
      <c r="P315" s="125">
        <v>365.71757185110403</v>
      </c>
      <c r="Q315" s="114">
        <f t="shared" si="25"/>
        <v>1.6860459574383313E-2</v>
      </c>
      <c r="R315" s="114">
        <f t="shared" si="27"/>
        <v>5.6528172463954807E-2</v>
      </c>
      <c r="S315" s="114">
        <f t="shared" si="29"/>
        <v>0.20131219906622433</v>
      </c>
    </row>
    <row r="316" spans="11:19" ht="15" x14ac:dyDescent="0.25">
      <c r="K316" s="41">
        <v>44515</v>
      </c>
      <c r="L316" s="147">
        <v>241.417192928643</v>
      </c>
      <c r="M316" s="148">
        <f t="shared" si="24"/>
        <v>1.3532425642113211E-2</v>
      </c>
      <c r="N316" s="148">
        <f t="shared" si="26"/>
        <v>4.7659618960213423E-2</v>
      </c>
      <c r="O316" s="148">
        <f t="shared" si="28"/>
        <v>0.14661733759462603</v>
      </c>
      <c r="P316" s="125">
        <v>374.16528431026899</v>
      </c>
      <c r="Q316" s="114">
        <f t="shared" si="25"/>
        <v>2.309900619870775E-2</v>
      </c>
      <c r="R316" s="114">
        <f t="shared" si="27"/>
        <v>5.5503720129292056E-2</v>
      </c>
      <c r="S316" s="114">
        <f t="shared" si="29"/>
        <v>0.22492490395541509</v>
      </c>
    </row>
    <row r="317" spans="11:19" ht="15" x14ac:dyDescent="0.25">
      <c r="K317" s="41">
        <v>44545</v>
      </c>
      <c r="L317" s="147">
        <v>244.831653327542</v>
      </c>
      <c r="M317" s="148">
        <f t="shared" si="24"/>
        <v>1.4143401956911328E-2</v>
      </c>
      <c r="N317" s="148">
        <f t="shared" si="26"/>
        <v>3.7904962533191089E-2</v>
      </c>
      <c r="O317" s="148">
        <f t="shared" si="28"/>
        <v>0.16249337201984826</v>
      </c>
      <c r="P317" s="125">
        <v>382.15638246898999</v>
      </c>
      <c r="Q317" s="114">
        <f t="shared" si="25"/>
        <v>2.1357134116415155E-2</v>
      </c>
      <c r="R317" s="114">
        <f t="shared" si="27"/>
        <v>6.2567797165931749E-2</v>
      </c>
      <c r="S317" s="114">
        <f t="shared" si="29"/>
        <v>0.24525944912292097</v>
      </c>
    </row>
    <row r="318" spans="11:19" ht="15" x14ac:dyDescent="0.25">
      <c r="K318" s="41">
        <v>44576</v>
      </c>
      <c r="L318" s="147">
        <v>247.60885473702501</v>
      </c>
      <c r="M318" s="148">
        <f t="shared" si="24"/>
        <v>1.1343310277644569E-2</v>
      </c>
      <c r="N318" s="148">
        <f t="shared" si="26"/>
        <v>3.9526638959223259E-2</v>
      </c>
      <c r="O318" s="148">
        <f t="shared" si="28"/>
        <v>0.17810434133330455</v>
      </c>
      <c r="P318" s="125">
        <v>388.13525182790301</v>
      </c>
      <c r="Q318" s="114">
        <f t="shared" si="25"/>
        <v>1.5645085711470941E-2</v>
      </c>
      <c r="R318" s="114">
        <f t="shared" si="27"/>
        <v>6.1297792893380443E-2</v>
      </c>
      <c r="S318" s="114">
        <f t="shared" si="29"/>
        <v>0.26397151917618422</v>
      </c>
    </row>
    <row r="319" spans="11:19" ht="15" x14ac:dyDescent="0.25">
      <c r="K319" s="41">
        <v>44607</v>
      </c>
      <c r="L319" s="147">
        <v>243.620547934836</v>
      </c>
      <c r="M319" s="148">
        <f t="shared" si="24"/>
        <v>-1.6107286657518038E-2</v>
      </c>
      <c r="N319" s="148">
        <f t="shared" si="26"/>
        <v>9.1267526536282784E-3</v>
      </c>
      <c r="O319" s="148">
        <f t="shared" si="28"/>
        <v>0.1677677189849538</v>
      </c>
      <c r="P319" s="125">
        <v>388.97156160807401</v>
      </c>
      <c r="Q319" s="114">
        <f t="shared" si="25"/>
        <v>2.1546864816643918E-3</v>
      </c>
      <c r="R319" s="114">
        <f t="shared" si="27"/>
        <v>3.9571488640638419E-2</v>
      </c>
      <c r="S319" s="114">
        <f t="shared" si="29"/>
        <v>0.25626911271042618</v>
      </c>
    </row>
    <row r="320" spans="11:19" ht="15" x14ac:dyDescent="0.25">
      <c r="K320" s="41">
        <v>44635</v>
      </c>
      <c r="L320" s="147">
        <v>239.01906484840299</v>
      </c>
      <c r="M320" s="148">
        <f t="shared" si="24"/>
        <v>-1.888791042233362E-2</v>
      </c>
      <c r="N320" s="148">
        <f t="shared" si="26"/>
        <v>-2.3741164184202801E-2</v>
      </c>
      <c r="O320" s="148">
        <f t="shared" si="28"/>
        <v>0.11870288938859508</v>
      </c>
      <c r="P320" s="125">
        <v>393.01086941234098</v>
      </c>
      <c r="Q320" s="114">
        <f t="shared" si="25"/>
        <v>1.0384583869236685E-2</v>
      </c>
      <c r="R320" s="114">
        <f t="shared" si="27"/>
        <v>2.8403259611218923E-2</v>
      </c>
      <c r="S320" s="114">
        <f t="shared" si="29"/>
        <v>0.25609219112904436</v>
      </c>
    </row>
    <row r="321" spans="11:19" ht="15" x14ac:dyDescent="0.25">
      <c r="K321" s="41">
        <v>44666</v>
      </c>
      <c r="L321" s="147">
        <v>236.420485881552</v>
      </c>
      <c r="M321" s="148">
        <f t="shared" si="24"/>
        <v>-1.0871848103410242E-2</v>
      </c>
      <c r="N321" s="148">
        <f t="shared" si="26"/>
        <v>-4.5185657303555282E-2</v>
      </c>
      <c r="O321" s="148">
        <f t="shared" si="28"/>
        <v>8.9298133693399118E-2</v>
      </c>
      <c r="P321" s="125">
        <v>400.727630203638</v>
      </c>
      <c r="Q321" s="114">
        <f t="shared" si="25"/>
        <v>1.9634980586760165E-2</v>
      </c>
      <c r="R321" s="114">
        <f t="shared" si="27"/>
        <v>3.2443274133003408E-2</v>
      </c>
      <c r="S321" s="114">
        <f t="shared" si="29"/>
        <v>0.26123897410039376</v>
      </c>
    </row>
    <row r="322" spans="11:19" ht="15" x14ac:dyDescent="0.25">
      <c r="K322" s="41">
        <v>44696</v>
      </c>
      <c r="L322" s="147">
        <v>237.629023726432</v>
      </c>
      <c r="M322" s="148">
        <f t="shared" si="24"/>
        <v>5.1118152488929258E-3</v>
      </c>
      <c r="N322" s="148">
        <f t="shared" si="26"/>
        <v>-2.459367347784891E-2</v>
      </c>
      <c r="O322" s="148">
        <f t="shared" si="28"/>
        <v>8.2661780387472295E-2</v>
      </c>
      <c r="P322" s="125">
        <v>412.36422666390501</v>
      </c>
      <c r="Q322" s="114">
        <f t="shared" si="25"/>
        <v>2.9038667621580361E-2</v>
      </c>
      <c r="R322" s="114">
        <f t="shared" si="27"/>
        <v>6.0139782350981497E-2</v>
      </c>
      <c r="S322" s="114">
        <f t="shared" si="29"/>
        <v>0.26976098135928561</v>
      </c>
    </row>
    <row r="323" spans="11:19" ht="15" x14ac:dyDescent="0.25">
      <c r="K323" s="41">
        <v>44727</v>
      </c>
      <c r="L323" s="147">
        <v>238.013752025602</v>
      </c>
      <c r="M323" s="148">
        <f t="shared" si="24"/>
        <v>1.6190290779165561E-3</v>
      </c>
      <c r="N323" s="148">
        <f t="shared" si="26"/>
        <v>-4.2059942935456229E-3</v>
      </c>
      <c r="O323" s="148">
        <f t="shared" si="28"/>
        <v>8.4171481220543187E-2</v>
      </c>
      <c r="P323" s="125">
        <v>419.70587900911198</v>
      </c>
      <c r="Q323" s="114">
        <f t="shared" si="25"/>
        <v>1.7803805156917152E-2</v>
      </c>
      <c r="R323" s="114">
        <f t="shared" si="27"/>
        <v>6.79243544502659E-2</v>
      </c>
      <c r="S323" s="114">
        <f t="shared" si="29"/>
        <v>0.25263864041337225</v>
      </c>
    </row>
    <row r="324" spans="11:19" ht="15" x14ac:dyDescent="0.25">
      <c r="K324" s="41">
        <v>44757</v>
      </c>
      <c r="L324" s="147">
        <v>240.60571372607899</v>
      </c>
      <c r="M324" s="148">
        <f t="shared" si="24"/>
        <v>1.0889966140268159E-2</v>
      </c>
      <c r="N324" s="148">
        <f t="shared" si="26"/>
        <v>1.7702475438713838E-2</v>
      </c>
      <c r="O324" s="148">
        <f t="shared" si="28"/>
        <v>7.5516569432318548E-2</v>
      </c>
      <c r="P324" s="125">
        <v>419.61512526354102</v>
      </c>
      <c r="Q324" s="114">
        <f t="shared" si="25"/>
        <v>-2.1623177112795045E-4</v>
      </c>
      <c r="R324" s="114">
        <f t="shared" si="27"/>
        <v>4.7132999165305778E-2</v>
      </c>
      <c r="S324" s="114">
        <f t="shared" si="29"/>
        <v>0.2122337988545413</v>
      </c>
    </row>
    <row r="325" spans="11:19" ht="15" x14ac:dyDescent="0.25">
      <c r="K325" s="41">
        <v>44788</v>
      </c>
      <c r="L325" s="147">
        <v>240.353616087804</v>
      </c>
      <c r="M325" s="148">
        <f t="shared" si="24"/>
        <v>-1.0477624756741744E-3</v>
      </c>
      <c r="N325" s="148">
        <f t="shared" si="26"/>
        <v>1.1465738985270812E-2</v>
      </c>
      <c r="O325" s="148">
        <f t="shared" si="28"/>
        <v>4.3044096369253326E-2</v>
      </c>
      <c r="P325" s="125">
        <v>417.16154397151001</v>
      </c>
      <c r="Q325" s="114">
        <f t="shared" si="25"/>
        <v>-5.8472184254321213E-3</v>
      </c>
      <c r="R325" s="114">
        <f t="shared" si="27"/>
        <v>1.1633689339194397E-2</v>
      </c>
      <c r="S325" s="114">
        <f t="shared" si="29"/>
        <v>0.17679426718723934</v>
      </c>
    </row>
    <row r="326" spans="11:19" ht="15" x14ac:dyDescent="0.25">
      <c r="K326" s="41">
        <v>44819</v>
      </c>
      <c r="L326" s="147">
        <v>242.08967167612801</v>
      </c>
      <c r="M326" s="148">
        <f t="shared" si="24"/>
        <v>7.2229226944096059E-3</v>
      </c>
      <c r="N326" s="148">
        <f t="shared" si="26"/>
        <v>1.7124723323077573E-2</v>
      </c>
      <c r="O326" s="148">
        <f t="shared" si="28"/>
        <v>2.628099020568242E-2</v>
      </c>
      <c r="P326" s="125">
        <v>410.44445507592599</v>
      </c>
      <c r="Q326" s="114">
        <f t="shared" si="25"/>
        <v>-1.6101889046711282E-2</v>
      </c>
      <c r="R326" s="114">
        <f t="shared" si="27"/>
        <v>-2.2066462245064034E-2</v>
      </c>
      <c r="S326" s="114">
        <f t="shared" si="29"/>
        <v>0.14122144885121002</v>
      </c>
    </row>
    <row r="327" spans="11:19" ht="15" x14ac:dyDescent="0.25">
      <c r="K327" s="41">
        <v>44849</v>
      </c>
      <c r="L327" s="147">
        <v>236.921055934772</v>
      </c>
      <c r="M327" s="148">
        <f t="shared" si="24"/>
        <v>-2.1350005167798614E-2</v>
      </c>
      <c r="N327" s="148">
        <f t="shared" si="26"/>
        <v>-1.5314090984147821E-2</v>
      </c>
      <c r="O327" s="148">
        <f t="shared" si="28"/>
        <v>-5.3435316918959419E-3</v>
      </c>
      <c r="P327" s="125">
        <v>402.77441047283702</v>
      </c>
      <c r="Q327" s="114">
        <f t="shared" si="25"/>
        <v>-1.8687168283635702E-2</v>
      </c>
      <c r="R327" s="114">
        <f t="shared" si="27"/>
        <v>-4.013371724893644E-2</v>
      </c>
      <c r="S327" s="114">
        <f t="shared" si="29"/>
        <v>0.10132638263501348</v>
      </c>
    </row>
    <row r="328" spans="11:19" ht="15" x14ac:dyDescent="0.25">
      <c r="K328" s="41">
        <v>44880</v>
      </c>
      <c r="L328" s="147">
        <v>239.11365690318499</v>
      </c>
      <c r="M328" s="148">
        <f t="shared" ref="M328:M331" si="30">L328/L327-1</f>
        <v>9.2545635497109924E-3</v>
      </c>
      <c r="N328" s="148">
        <f t="shared" si="26"/>
        <v>-5.1588954840855461E-3</v>
      </c>
      <c r="O328" s="148">
        <f t="shared" si="28"/>
        <v>-9.5417231785098755E-3</v>
      </c>
      <c r="P328" s="125">
        <v>386.69670038705601</v>
      </c>
      <c r="Q328" s="114">
        <f t="shared" ref="Q328:Q331" si="31">P328/P327-1</f>
        <v>-3.9917407034142482E-2</v>
      </c>
      <c r="R328" s="114">
        <f t="shared" si="27"/>
        <v>-7.3028887788694652E-2</v>
      </c>
      <c r="S328" s="114">
        <f t="shared" si="29"/>
        <v>3.3491658906537047E-2</v>
      </c>
    </row>
    <row r="329" spans="11:19" ht="15" x14ac:dyDescent="0.25">
      <c r="K329" s="41">
        <v>44910</v>
      </c>
      <c r="L329" s="147">
        <v>241.26972145673199</v>
      </c>
      <c r="M329" s="148">
        <f t="shared" si="30"/>
        <v>9.0169025954882631E-3</v>
      </c>
      <c r="N329" s="148">
        <f t="shared" si="26"/>
        <v>-3.3869690256467244E-3</v>
      </c>
      <c r="O329" s="148">
        <f t="shared" si="28"/>
        <v>-1.4548494128105105E-2</v>
      </c>
      <c r="P329" s="125">
        <v>373.77754859125201</v>
      </c>
      <c r="Q329" s="114">
        <f t="shared" si="31"/>
        <v>-3.3409004480443816E-2</v>
      </c>
      <c r="R329" s="114">
        <f t="shared" si="27"/>
        <v>-8.9334637199304234E-2</v>
      </c>
      <c r="S329" s="114">
        <f t="shared" si="29"/>
        <v>-2.1925144422827669E-2</v>
      </c>
    </row>
    <row r="330" spans="11:19" ht="15" x14ac:dyDescent="0.25">
      <c r="K330" s="41">
        <v>44941</v>
      </c>
      <c r="L330" s="147">
        <v>247.30938717824901</v>
      </c>
      <c r="M330" s="148">
        <f t="shared" si="30"/>
        <v>2.5032837461123947E-2</v>
      </c>
      <c r="N330" s="148">
        <f t="shared" ref="N330:N334" si="32">L330/L327-1</f>
        <v>4.384722667426022E-2</v>
      </c>
      <c r="O330" s="148">
        <f t="shared" si="28"/>
        <v>-1.2094380029100682E-3</v>
      </c>
      <c r="P330" s="125">
        <v>361.18302114525</v>
      </c>
      <c r="Q330" s="114">
        <f t="shared" si="31"/>
        <v>-3.3695248667208966E-2</v>
      </c>
      <c r="R330" s="114">
        <f t="shared" ref="R330:R334" si="33">P330/P327-1</f>
        <v>-0.10326224369309067</v>
      </c>
      <c r="S330" s="114">
        <f t="shared" si="29"/>
        <v>-6.9440306067853563E-2</v>
      </c>
    </row>
    <row r="331" spans="11:19" ht="15" x14ac:dyDescent="0.25">
      <c r="K331" s="41">
        <v>44972</v>
      </c>
      <c r="L331" s="147">
        <v>245.384906818677</v>
      </c>
      <c r="M331" s="148">
        <f t="shared" si="30"/>
        <v>-7.781671296548609E-3</v>
      </c>
      <c r="N331" s="148">
        <f t="shared" si="32"/>
        <v>2.6227067063890885E-2</v>
      </c>
      <c r="O331" s="148">
        <f t="shared" si="28"/>
        <v>7.2422416696678038E-3</v>
      </c>
      <c r="P331" s="125">
        <v>358.42027367677798</v>
      </c>
      <c r="Q331" s="114">
        <f t="shared" si="31"/>
        <v>-7.6491620777516811E-3</v>
      </c>
      <c r="R331" s="114">
        <f t="shared" si="33"/>
        <v>-7.3123010054069071E-2</v>
      </c>
      <c r="S331" s="114">
        <f t="shared" si="29"/>
        <v>-7.8543757299355921E-2</v>
      </c>
    </row>
    <row r="332" spans="11:19" ht="15" x14ac:dyDescent="0.25">
      <c r="K332" s="41">
        <v>45000</v>
      </c>
      <c r="L332" s="147">
        <v>239.703376317097</v>
      </c>
      <c r="M332" s="148">
        <f>L332/L331-1</f>
        <v>-2.3153545078378746E-2</v>
      </c>
      <c r="N332" s="148">
        <f t="shared" si="32"/>
        <v>-6.4920916316301147E-3</v>
      </c>
      <c r="O332" s="148">
        <f t="shared" si="28"/>
        <v>2.8629995231888028E-3</v>
      </c>
      <c r="P332" s="125">
        <v>353.83492500765499</v>
      </c>
      <c r="Q332" s="114">
        <f>P332/P331-1</f>
        <v>-1.2793217922873579E-2</v>
      </c>
      <c r="R332" s="114">
        <f t="shared" si="33"/>
        <v>-5.3354257522314374E-2</v>
      </c>
      <c r="S332" s="114">
        <f t="shared" si="29"/>
        <v>-9.9681579960535838E-2</v>
      </c>
    </row>
    <row r="333" spans="11:19" ht="15" x14ac:dyDescent="0.25">
      <c r="K333" s="41">
        <v>45031</v>
      </c>
      <c r="L333" s="147">
        <v>235.72566010462899</v>
      </c>
      <c r="M333" s="148">
        <f t="shared" ref="M333:M334" si="34">L333/L332-1</f>
        <v>-1.6594327011923315E-2</v>
      </c>
      <c r="N333" s="148">
        <f t="shared" si="32"/>
        <v>-4.6839010867270603E-2</v>
      </c>
      <c r="O333" s="148">
        <f t="shared" si="28"/>
        <v>-2.9389406520005101E-3</v>
      </c>
      <c r="P333" s="125">
        <v>349.47795080098001</v>
      </c>
      <c r="Q333" s="114">
        <f t="shared" ref="Q333:Q334" si="35">P333/P332-1</f>
        <v>-1.2313578730479224E-2</v>
      </c>
      <c r="R333" s="114">
        <f t="shared" si="33"/>
        <v>-3.2407587452907394E-2</v>
      </c>
      <c r="S333" s="114">
        <f t="shared" si="29"/>
        <v>-0.12789155411273834</v>
      </c>
    </row>
    <row r="334" spans="11:19" ht="15" x14ac:dyDescent="0.25">
      <c r="K334" s="41">
        <v>45061</v>
      </c>
      <c r="L334" s="147">
        <v>239.02028557080999</v>
      </c>
      <c r="M334" s="148">
        <f t="shared" si="34"/>
        <v>1.3976524510393329E-2</v>
      </c>
      <c r="N334" s="148">
        <f t="shared" si="32"/>
        <v>-2.593729716461346E-2</v>
      </c>
      <c r="O334" s="148">
        <f t="shared" ref="O334" si="36">L334/L322-1</f>
        <v>5.8547639617443359E-3</v>
      </c>
      <c r="P334" s="125">
        <v>349.475115666237</v>
      </c>
      <c r="Q334" s="114">
        <f t="shared" si="35"/>
        <v>-8.112485312739004E-6</v>
      </c>
      <c r="R334" s="114">
        <f t="shared" si="33"/>
        <v>-2.4957176441999129E-2</v>
      </c>
      <c r="S334" s="114">
        <f t="shared" ref="S334" si="37">P334/P322-1</f>
        <v>-0.15250864874106895</v>
      </c>
    </row>
    <row r="335" spans="11:19" x14ac:dyDescent="0.25">
      <c r="K335" s="41">
        <v>45092</v>
      </c>
      <c r="L335" s="16" t="s">
        <v>76</v>
      </c>
      <c r="M335" s="16"/>
      <c r="N335" s="16"/>
      <c r="O335" s="16"/>
      <c r="P335" s="16" t="s">
        <v>76</v>
      </c>
    </row>
    <row r="336" spans="11:19" x14ac:dyDescent="0.25">
      <c r="K336" s="68"/>
      <c r="L336" s="143" t="s">
        <v>122</v>
      </c>
      <c r="M336" s="143"/>
      <c r="N336" s="143"/>
      <c r="O336" s="143"/>
      <c r="P336" s="144" t="s">
        <v>123</v>
      </c>
    </row>
    <row r="337" spans="11:16" x14ac:dyDescent="0.25">
      <c r="K337" s="68" t="s">
        <v>100</v>
      </c>
      <c r="L337" s="145">
        <f>MIN($L$162:$L$197)</f>
        <v>104.672257178153</v>
      </c>
      <c r="M337" s="145"/>
      <c r="N337" s="145"/>
      <c r="O337" s="145"/>
      <c r="P337" s="145">
        <f>MIN($P$162:$P$197)</f>
        <v>117.73806172878</v>
      </c>
    </row>
    <row r="338" spans="11:16" x14ac:dyDescent="0.25">
      <c r="K338" s="68" t="s">
        <v>124</v>
      </c>
      <c r="L338" s="146">
        <f>L334/L337-1</f>
        <v>1.2835113335140522</v>
      </c>
      <c r="M338" s="146"/>
      <c r="N338" s="146"/>
      <c r="O338" s="146"/>
      <c r="P338" s="146">
        <f>P334/P337-1</f>
        <v>1.9682424743094864</v>
      </c>
    </row>
    <row r="339" spans="11:16" x14ac:dyDescent="0.25">
      <c r="K339" s="41">
        <v>45214</v>
      </c>
      <c r="L339" s="16" t="s">
        <v>76</v>
      </c>
      <c r="M339" s="16"/>
      <c r="N339" s="16"/>
      <c r="O339" s="16"/>
      <c r="P339" s="16" t="s">
        <v>76</v>
      </c>
    </row>
    <row r="340" spans="11:16" x14ac:dyDescent="0.25">
      <c r="K340" s="41">
        <v>45245</v>
      </c>
      <c r="L340" s="16" t="s">
        <v>76</v>
      </c>
      <c r="M340" s="16"/>
      <c r="N340" s="16"/>
      <c r="O340" s="16"/>
      <c r="P340" s="16" t="s">
        <v>76</v>
      </c>
    </row>
    <row r="341" spans="11:16" x14ac:dyDescent="0.25">
      <c r="K341" s="41">
        <v>45275</v>
      </c>
      <c r="L341" s="16" t="s">
        <v>76</v>
      </c>
      <c r="M341" s="16"/>
      <c r="N341" s="16"/>
      <c r="O341" s="16"/>
      <c r="P341" s="16" t="s">
        <v>76</v>
      </c>
    </row>
    <row r="342" spans="11:16" x14ac:dyDescent="0.25">
      <c r="K342" s="41">
        <v>45306</v>
      </c>
      <c r="L342" s="16" t="s">
        <v>76</v>
      </c>
      <c r="M342" s="16"/>
      <c r="N342" s="16"/>
      <c r="O342" s="16"/>
      <c r="P342" s="16" t="s">
        <v>76</v>
      </c>
    </row>
    <row r="343" spans="11:16" x14ac:dyDescent="0.25">
      <c r="K343" s="41">
        <v>45337</v>
      </c>
      <c r="L343" s="16" t="s">
        <v>76</v>
      </c>
      <c r="M343" s="16"/>
      <c r="N343" s="16"/>
      <c r="O343" s="16"/>
      <c r="P343" s="16" t="s">
        <v>76</v>
      </c>
    </row>
    <row r="344" spans="11:16" x14ac:dyDescent="0.25">
      <c r="K344" s="41">
        <v>45366</v>
      </c>
      <c r="L344" s="16" t="s">
        <v>76</v>
      </c>
      <c r="M344" s="16"/>
      <c r="N344" s="16"/>
      <c r="O344" s="16"/>
      <c r="P344" s="16" t="s">
        <v>76</v>
      </c>
    </row>
    <row r="345" spans="11:16" x14ac:dyDescent="0.25">
      <c r="K345" s="41">
        <v>45397</v>
      </c>
      <c r="L345" s="16" t="s">
        <v>76</v>
      </c>
      <c r="M345" s="16"/>
      <c r="N345" s="16"/>
      <c r="O345" s="16"/>
      <c r="P345" s="16" t="s">
        <v>76</v>
      </c>
    </row>
    <row r="346" spans="11:16" x14ac:dyDescent="0.25">
      <c r="K346" s="41">
        <v>45427</v>
      </c>
      <c r="L346" s="16" t="s">
        <v>76</v>
      </c>
      <c r="M346" s="16"/>
      <c r="N346" s="16"/>
      <c r="O346" s="16"/>
      <c r="P346" s="16" t="s">
        <v>76</v>
      </c>
    </row>
    <row r="347" spans="11:16" x14ac:dyDescent="0.25">
      <c r="K347" s="41">
        <v>45458</v>
      </c>
      <c r="L347" s="16" t="s">
        <v>76</v>
      </c>
      <c r="M347" s="16"/>
      <c r="N347" s="16"/>
      <c r="O347" s="16"/>
      <c r="P347" s="16" t="s">
        <v>76</v>
      </c>
    </row>
    <row r="348" spans="11:16" x14ac:dyDescent="0.25">
      <c r="K348" s="41">
        <v>45488</v>
      </c>
      <c r="L348" s="16" t="s">
        <v>76</v>
      </c>
      <c r="M348" s="16"/>
      <c r="N348" s="16"/>
      <c r="O348" s="16"/>
      <c r="P348" s="16" t="s">
        <v>76</v>
      </c>
    </row>
    <row r="349" spans="11:16" x14ac:dyDescent="0.25">
      <c r="K349" s="41">
        <v>45519</v>
      </c>
      <c r="L349" s="16" t="s">
        <v>76</v>
      </c>
      <c r="M349" s="16"/>
      <c r="N349" s="16"/>
      <c r="O349" s="16"/>
      <c r="P349" s="16" t="s">
        <v>76</v>
      </c>
    </row>
    <row r="350" spans="11:16" x14ac:dyDescent="0.25">
      <c r="K350" s="41">
        <v>45550</v>
      </c>
      <c r="L350" s="16" t="s">
        <v>76</v>
      </c>
      <c r="M350" s="16"/>
      <c r="N350" s="16"/>
      <c r="O350" s="16"/>
      <c r="P350" s="16" t="s">
        <v>76</v>
      </c>
    </row>
    <row r="351" spans="11:16" x14ac:dyDescent="0.25">
      <c r="K351" s="41">
        <v>45580</v>
      </c>
      <c r="L351" s="16" t="s">
        <v>76</v>
      </c>
      <c r="M351" s="16"/>
      <c r="N351" s="16"/>
      <c r="O351" s="16"/>
      <c r="P351" s="16" t="s">
        <v>76</v>
      </c>
    </row>
    <row r="352" spans="11:16" x14ac:dyDescent="0.25">
      <c r="K352" s="41">
        <v>45611</v>
      </c>
      <c r="L352" s="16" t="s">
        <v>76</v>
      </c>
      <c r="M352" s="16"/>
      <c r="N352" s="16"/>
      <c r="O352" s="16"/>
      <c r="P352" s="16" t="s">
        <v>76</v>
      </c>
    </row>
    <row r="353" spans="11:16" x14ac:dyDescent="0.25">
      <c r="K353" s="41">
        <v>45641</v>
      </c>
      <c r="L353" s="16" t="s">
        <v>76</v>
      </c>
      <c r="M353" s="16"/>
      <c r="N353" s="16"/>
      <c r="O353" s="16"/>
      <c r="P353" s="16" t="s">
        <v>76</v>
      </c>
    </row>
    <row r="354" spans="11:16" x14ac:dyDescent="0.25">
      <c r="K354" s="41">
        <v>45672</v>
      </c>
      <c r="L354" s="16" t="s">
        <v>76</v>
      </c>
      <c r="M354" s="16"/>
      <c r="N354" s="16"/>
      <c r="O354" s="16"/>
      <c r="P354" s="16" t="s">
        <v>76</v>
      </c>
    </row>
    <row r="355" spans="11:16" x14ac:dyDescent="0.25">
      <c r="K355" s="41">
        <v>45703</v>
      </c>
      <c r="L355" s="16" t="s">
        <v>76</v>
      </c>
      <c r="M355" s="16"/>
      <c r="N355" s="16"/>
      <c r="O355" s="16"/>
      <c r="P355" s="16" t="s">
        <v>76</v>
      </c>
    </row>
    <row r="356" spans="11:16" x14ac:dyDescent="0.25">
      <c r="K356" s="41">
        <v>45731</v>
      </c>
      <c r="L356" s="16" t="s">
        <v>76</v>
      </c>
      <c r="M356" s="16"/>
      <c r="N356" s="16"/>
      <c r="O356" s="16"/>
      <c r="P356" s="16" t="s">
        <v>76</v>
      </c>
    </row>
    <row r="357" spans="11:16" x14ac:dyDescent="0.25">
      <c r="K357" s="41">
        <v>45762</v>
      </c>
      <c r="L357" s="16" t="s">
        <v>76</v>
      </c>
      <c r="M357" s="16"/>
      <c r="N357" s="16"/>
      <c r="O357" s="16"/>
      <c r="P357" s="16" t="s">
        <v>76</v>
      </c>
    </row>
    <row r="358" spans="11:16" x14ac:dyDescent="0.25">
      <c r="K358" s="41">
        <v>45792</v>
      </c>
      <c r="L358" s="16" t="s">
        <v>76</v>
      </c>
      <c r="M358" s="16"/>
      <c r="N358" s="16"/>
      <c r="O358" s="16"/>
      <c r="P358" s="16" t="s">
        <v>76</v>
      </c>
    </row>
    <row r="359" spans="11:16" x14ac:dyDescent="0.25">
      <c r="K359" s="41">
        <v>45823</v>
      </c>
      <c r="L359" s="16" t="s">
        <v>76</v>
      </c>
      <c r="M359" s="16"/>
      <c r="N359" s="16"/>
      <c r="O359" s="16"/>
      <c r="P359" s="16" t="s">
        <v>76</v>
      </c>
    </row>
    <row r="360" spans="11:16" x14ac:dyDescent="0.25">
      <c r="K360" s="41">
        <v>45853</v>
      </c>
      <c r="L360" s="16" t="s">
        <v>76</v>
      </c>
      <c r="M360" s="16"/>
      <c r="N360" s="16"/>
      <c r="O360" s="16"/>
      <c r="P360" s="16" t="s">
        <v>76</v>
      </c>
    </row>
    <row r="361" spans="11:16" x14ac:dyDescent="0.25">
      <c r="K361" s="41">
        <v>45884</v>
      </c>
      <c r="L361" s="16" t="s">
        <v>76</v>
      </c>
      <c r="M361" s="16"/>
      <c r="N361" s="16"/>
      <c r="O361" s="16"/>
      <c r="P361" s="16" t="s">
        <v>76</v>
      </c>
    </row>
    <row r="362" spans="11:16" x14ac:dyDescent="0.25">
      <c r="K362" s="41">
        <v>45915</v>
      </c>
      <c r="L362" s="16" t="s">
        <v>76</v>
      </c>
      <c r="M362" s="16"/>
      <c r="N362" s="16"/>
      <c r="O362" s="16"/>
      <c r="P362" s="16" t="s">
        <v>76</v>
      </c>
    </row>
    <row r="363" spans="11:16" x14ac:dyDescent="0.25">
      <c r="K363" s="41">
        <v>45945</v>
      </c>
      <c r="L363" s="16" t="s">
        <v>76</v>
      </c>
      <c r="M363" s="16"/>
      <c r="N363" s="16"/>
      <c r="O363" s="16"/>
      <c r="P363" s="16" t="s">
        <v>76</v>
      </c>
    </row>
    <row r="364" spans="11:16" x14ac:dyDescent="0.25">
      <c r="K364" s="41">
        <v>45976</v>
      </c>
      <c r="L364" s="16" t="s">
        <v>76</v>
      </c>
      <c r="M364" s="16"/>
      <c r="N364" s="16"/>
      <c r="O364" s="16"/>
      <c r="P364" s="16" t="s">
        <v>76</v>
      </c>
    </row>
  </sheetData>
  <mergeCells count="2">
    <mergeCell ref="A7:J7"/>
    <mergeCell ref="A8:J8"/>
  </mergeCells>
  <conditionalFormatting sqref="K6:K335 K339:K364">
    <cfRule type="expression" dxfId="34" priority="2">
      <formula>$L6=""</formula>
    </cfRule>
  </conditionalFormatting>
  <conditionalFormatting sqref="K336:K338">
    <cfRule type="expression" dxfId="33" priority="1">
      <formula>$L336=""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AB771-3EC6-401A-BF2F-BC9E5A7C63A0}">
  <sheetPr codeName="Sheet1"/>
  <dimension ref="A1:AJ134"/>
  <sheetViews>
    <sheetView topLeftCell="I112" workbookViewId="0">
      <selection activeCell="AB120" sqref="AB120"/>
    </sheetView>
  </sheetViews>
  <sheetFormatPr defaultColWidth="9.140625" defaultRowHeight="15" x14ac:dyDescent="0.25"/>
  <cols>
    <col min="1" max="15" width="13.7109375" style="24" customWidth="1"/>
    <col min="16" max="16" width="23.85546875" style="29" bestFit="1" customWidth="1"/>
    <col min="17" max="17" width="14.42578125" style="14" customWidth="1"/>
    <col min="18" max="18" width="12.42578125" style="14" customWidth="1"/>
    <col min="19" max="19" width="9.140625" style="14"/>
    <col min="20" max="20" width="14.28515625" style="14" customWidth="1"/>
    <col min="21" max="21" width="9.140625" style="14"/>
    <col min="22" max="22" width="13.85546875" style="14" customWidth="1"/>
    <col min="23" max="25" width="11.7109375" style="14" customWidth="1"/>
    <col min="26" max="26" width="14.28515625" style="14" customWidth="1"/>
    <col min="27" max="29" width="9.140625" style="24"/>
    <col min="30" max="30" width="11.28515625" style="24" customWidth="1"/>
    <col min="31" max="31" width="9.140625" style="24"/>
    <col min="32" max="32" width="10.7109375" style="24" customWidth="1"/>
    <col min="33" max="35" width="9.140625" style="24"/>
    <col min="36" max="36" width="11.42578125" style="24" bestFit="1" customWidth="1"/>
    <col min="37" max="16384" width="9.140625" style="24"/>
  </cols>
  <sheetData>
    <row r="1" spans="1:36" s="2" customFormat="1" ht="15.95" customHeight="1" x14ac:dyDescent="0.25">
      <c r="P1" s="18"/>
      <c r="Q1" s="43"/>
      <c r="R1" s="44"/>
      <c r="S1" s="44"/>
      <c r="T1" s="44"/>
      <c r="U1" s="44"/>
      <c r="V1" s="45"/>
      <c r="W1" s="43"/>
      <c r="X1" s="46"/>
      <c r="Y1" s="44"/>
      <c r="Z1" s="45"/>
    </row>
    <row r="2" spans="1:36" s="5" customFormat="1" ht="15.95" customHeight="1" x14ac:dyDescent="0.25">
      <c r="Q2" s="47"/>
      <c r="R2" s="48"/>
      <c r="S2" s="48"/>
      <c r="T2" s="48"/>
      <c r="U2" s="48"/>
      <c r="V2" s="49"/>
      <c r="W2" s="50"/>
      <c r="X2" s="51"/>
      <c r="Y2" s="51"/>
      <c r="Z2" s="52"/>
    </row>
    <row r="3" spans="1:36" s="5" customFormat="1" ht="15.95" customHeight="1" x14ac:dyDescent="0.25">
      <c r="Q3" s="47"/>
      <c r="R3" s="48"/>
      <c r="S3" s="48"/>
      <c r="T3" s="48"/>
      <c r="U3" s="48"/>
      <c r="V3" s="48"/>
      <c r="W3" s="50"/>
      <c r="X3" s="51"/>
      <c r="Y3" s="51"/>
      <c r="Z3" s="52"/>
    </row>
    <row r="4" spans="1:36" s="53" customFormat="1" ht="15.95" customHeight="1" x14ac:dyDescent="0.25">
      <c r="Q4" s="47"/>
      <c r="R4" s="48"/>
      <c r="S4" s="48"/>
      <c r="T4" s="48"/>
      <c r="U4" s="48"/>
      <c r="V4" s="48"/>
      <c r="W4" s="50"/>
      <c r="X4" s="51"/>
      <c r="Y4" s="51"/>
      <c r="Z4" s="52"/>
    </row>
    <row r="5" spans="1:36" s="54" customFormat="1" ht="15" customHeight="1" x14ac:dyDescent="0.25">
      <c r="Q5" s="179" t="s">
        <v>7</v>
      </c>
      <c r="R5" s="180"/>
      <c r="S5" s="180"/>
      <c r="T5" s="180"/>
      <c r="U5" s="180"/>
      <c r="V5" s="181"/>
      <c r="W5" s="182" t="s">
        <v>8</v>
      </c>
      <c r="X5" s="183"/>
      <c r="Y5" s="183"/>
      <c r="Z5" s="184"/>
      <c r="AA5" s="179" t="s">
        <v>125</v>
      </c>
      <c r="AB5" s="180"/>
      <c r="AC5" s="180"/>
      <c r="AD5" s="180"/>
      <c r="AE5" s="180"/>
      <c r="AF5" s="181"/>
      <c r="AG5" s="182" t="s">
        <v>126</v>
      </c>
      <c r="AH5" s="183"/>
      <c r="AI5" s="183"/>
      <c r="AJ5" s="184"/>
    </row>
    <row r="6" spans="1:36" s="55" customFormat="1" ht="35.1" customHeight="1" x14ac:dyDescent="0.25">
      <c r="P6" s="56" t="s">
        <v>0</v>
      </c>
      <c r="Q6" s="57" t="s">
        <v>9</v>
      </c>
      <c r="R6" s="23" t="s">
        <v>10</v>
      </c>
      <c r="S6" s="23" t="s">
        <v>11</v>
      </c>
      <c r="T6" s="23" t="s">
        <v>12</v>
      </c>
      <c r="U6" s="23" t="s">
        <v>13</v>
      </c>
      <c r="V6" s="58" t="s">
        <v>14</v>
      </c>
      <c r="W6" s="57" t="s">
        <v>9</v>
      </c>
      <c r="X6" s="23" t="s">
        <v>10</v>
      </c>
      <c r="Y6" s="23" t="s">
        <v>11</v>
      </c>
      <c r="Z6" s="58" t="s">
        <v>12</v>
      </c>
      <c r="AA6" s="57" t="s">
        <v>9</v>
      </c>
      <c r="AB6" s="23" t="s">
        <v>10</v>
      </c>
      <c r="AC6" s="23" t="s">
        <v>11</v>
      </c>
      <c r="AD6" s="23" t="s">
        <v>12</v>
      </c>
      <c r="AE6" s="23" t="s">
        <v>13</v>
      </c>
      <c r="AF6" s="58" t="s">
        <v>14</v>
      </c>
      <c r="AG6" s="57" t="s">
        <v>9</v>
      </c>
      <c r="AH6" s="23" t="s">
        <v>10</v>
      </c>
      <c r="AI6" s="23" t="s">
        <v>11</v>
      </c>
      <c r="AJ6" s="58" t="s">
        <v>12</v>
      </c>
    </row>
    <row r="7" spans="1:36" x14ac:dyDescent="0.25">
      <c r="A7" s="178" t="s">
        <v>78</v>
      </c>
      <c r="B7" s="178"/>
      <c r="C7" s="178"/>
      <c r="D7" s="178"/>
      <c r="E7" s="178"/>
      <c r="F7" s="178"/>
      <c r="G7" s="59"/>
      <c r="H7" s="60"/>
      <c r="I7" s="178" t="s">
        <v>79</v>
      </c>
      <c r="J7" s="178"/>
      <c r="K7" s="178"/>
      <c r="L7" s="178"/>
      <c r="M7" s="178"/>
      <c r="N7" s="178"/>
      <c r="O7" s="178"/>
      <c r="P7" s="25">
        <v>35155</v>
      </c>
      <c r="Q7" s="61">
        <v>58.487572500638002</v>
      </c>
      <c r="R7" s="16">
        <v>67.932856616250604</v>
      </c>
      <c r="S7" s="16">
        <v>68.768743180116701</v>
      </c>
      <c r="T7" s="16">
        <v>62.374564430291699</v>
      </c>
      <c r="U7" s="62" t="s">
        <v>15</v>
      </c>
      <c r="V7" s="63" t="s">
        <v>15</v>
      </c>
      <c r="W7" s="61">
        <v>60.8749787485864</v>
      </c>
      <c r="X7" s="16">
        <v>68.806961043789997</v>
      </c>
      <c r="Y7" s="16">
        <v>78.697685718643598</v>
      </c>
      <c r="Z7" s="64">
        <v>67.412338895142497</v>
      </c>
    </row>
    <row r="8" spans="1:36" x14ac:dyDescent="0.25">
      <c r="A8" s="178" t="s">
        <v>74</v>
      </c>
      <c r="B8" s="178"/>
      <c r="C8" s="178"/>
      <c r="D8" s="178"/>
      <c r="E8" s="178"/>
      <c r="F8" s="178"/>
      <c r="G8" s="59"/>
      <c r="I8" s="178" t="s">
        <v>74</v>
      </c>
      <c r="J8" s="178"/>
      <c r="K8" s="178"/>
      <c r="L8" s="178"/>
      <c r="M8" s="178"/>
      <c r="N8" s="178"/>
      <c r="O8" s="178"/>
      <c r="P8" s="25">
        <v>35246</v>
      </c>
      <c r="Q8" s="61">
        <v>61.952652170875801</v>
      </c>
      <c r="R8" s="16">
        <v>70.385910388857994</v>
      </c>
      <c r="S8" s="16">
        <v>67.372374518040203</v>
      </c>
      <c r="T8" s="16">
        <v>63.079752621519702</v>
      </c>
      <c r="U8" s="62" t="s">
        <v>15</v>
      </c>
      <c r="V8" s="63" t="s">
        <v>15</v>
      </c>
      <c r="W8" s="61">
        <v>60.819735909305798</v>
      </c>
      <c r="X8" s="16">
        <v>68.224594069527697</v>
      </c>
      <c r="Y8" s="16">
        <v>73.059545557445205</v>
      </c>
      <c r="Z8" s="64">
        <v>66.449353666413302</v>
      </c>
    </row>
    <row r="9" spans="1:36" x14ac:dyDescent="0.25">
      <c r="P9" s="25">
        <v>35338</v>
      </c>
      <c r="Q9" s="61">
        <v>65.359338866675103</v>
      </c>
      <c r="R9" s="16">
        <v>71.968739131177401</v>
      </c>
      <c r="S9" s="16">
        <v>69.367797828117702</v>
      </c>
      <c r="T9" s="16">
        <v>64.154804934937303</v>
      </c>
      <c r="U9" s="62" t="s">
        <v>15</v>
      </c>
      <c r="V9" s="63" t="s">
        <v>15</v>
      </c>
      <c r="W9" s="61">
        <v>64.182804039444406</v>
      </c>
      <c r="X9" s="16">
        <v>69.619099441686103</v>
      </c>
      <c r="Y9" s="16">
        <v>67.565401780949102</v>
      </c>
      <c r="Z9" s="64">
        <v>67.523957522888395</v>
      </c>
    </row>
    <row r="10" spans="1:36" x14ac:dyDescent="0.25">
      <c r="P10" s="25">
        <v>35430</v>
      </c>
      <c r="Q10" s="61">
        <v>65.216736477641007</v>
      </c>
      <c r="R10" s="16">
        <v>70.479590804758203</v>
      </c>
      <c r="S10" s="16">
        <v>74.099554012568404</v>
      </c>
      <c r="T10" s="16">
        <v>65.211966644437993</v>
      </c>
      <c r="U10" s="62" t="s">
        <v>15</v>
      </c>
      <c r="V10" s="63" t="s">
        <v>15</v>
      </c>
      <c r="W10" s="61">
        <v>66.850088151187194</v>
      </c>
      <c r="X10" s="16">
        <v>71.999914981279503</v>
      </c>
      <c r="Y10" s="16">
        <v>70.5652423206636</v>
      </c>
      <c r="Z10" s="64">
        <v>68.337369134333599</v>
      </c>
    </row>
    <row r="11" spans="1:36" x14ac:dyDescent="0.25">
      <c r="P11" s="25">
        <v>35520</v>
      </c>
      <c r="Q11" s="61">
        <v>65.824941885626899</v>
      </c>
      <c r="R11" s="16">
        <v>70.361213688288302</v>
      </c>
      <c r="S11" s="16">
        <v>76.040005842898907</v>
      </c>
      <c r="T11" s="16">
        <v>67.765022771741897</v>
      </c>
      <c r="U11" s="62" t="s">
        <v>15</v>
      </c>
      <c r="V11" s="63" t="s">
        <v>15</v>
      </c>
      <c r="W11" s="61">
        <v>67.333480509325199</v>
      </c>
      <c r="X11" s="16">
        <v>72.847413409986103</v>
      </c>
      <c r="Y11" s="16">
        <v>79.094504820886598</v>
      </c>
      <c r="Z11" s="64">
        <v>70.128606232579401</v>
      </c>
      <c r="AA11" s="151">
        <f>IFERROR(Q11/Q7-1,"NULL")</f>
        <v>0.1254517681497016</v>
      </c>
      <c r="AB11" s="151">
        <f t="shared" ref="AB11:AJ26" si="0">IFERROR(R11/R7-1,"NULL")</f>
        <v>3.574642953343421E-2</v>
      </c>
      <c r="AC11" s="151">
        <f t="shared" si="0"/>
        <v>0.10573499422168542</v>
      </c>
      <c r="AD11" s="151">
        <f t="shared" si="0"/>
        <v>8.6420777294155648E-2</v>
      </c>
      <c r="AE11" s="151" t="str">
        <f t="shared" si="0"/>
        <v>NULL</v>
      </c>
      <c r="AF11" s="151" t="str">
        <f t="shared" si="0"/>
        <v>NULL</v>
      </c>
      <c r="AG11" s="151">
        <f t="shared" si="0"/>
        <v>0.10609452181350898</v>
      </c>
      <c r="AH11" s="151">
        <f t="shared" si="0"/>
        <v>5.8721563994443615E-2</v>
      </c>
      <c r="AI11" s="151">
        <f t="shared" si="0"/>
        <v>5.0423223836808528E-3</v>
      </c>
      <c r="AJ11" s="151">
        <f>IFERROR(Z11/Z7-1,"NULL")</f>
        <v>4.0293325850360384E-2</v>
      </c>
    </row>
    <row r="12" spans="1:36" x14ac:dyDescent="0.25">
      <c r="P12" s="25">
        <v>35611</v>
      </c>
      <c r="Q12" s="61">
        <v>69.688018431608995</v>
      </c>
      <c r="R12" s="16">
        <v>73.492782610626094</v>
      </c>
      <c r="S12" s="16">
        <v>76.497224277931295</v>
      </c>
      <c r="T12" s="16">
        <v>71.072417308194105</v>
      </c>
      <c r="U12" s="62" t="s">
        <v>15</v>
      </c>
      <c r="V12" s="63" t="s">
        <v>15</v>
      </c>
      <c r="W12" s="61">
        <v>67.367190995535495</v>
      </c>
      <c r="X12" s="16">
        <v>72.507112769497297</v>
      </c>
      <c r="Y12" s="16">
        <v>83.374790262648702</v>
      </c>
      <c r="Z12" s="64">
        <v>72.436463754355501</v>
      </c>
      <c r="AA12" s="151">
        <f t="shared" ref="AA12:AJ50" si="1">IFERROR(Q12/Q8-1,"NULL")</f>
        <v>0.12485932384940934</v>
      </c>
      <c r="AB12" s="151">
        <f t="shared" si="0"/>
        <v>4.4140541830086422E-2</v>
      </c>
      <c r="AC12" s="151">
        <f t="shared" si="0"/>
        <v>0.13543904048457933</v>
      </c>
      <c r="AD12" s="151">
        <f t="shared" si="0"/>
        <v>0.12670729282390525</v>
      </c>
      <c r="AE12" s="151" t="str">
        <f t="shared" si="0"/>
        <v>NULL</v>
      </c>
      <c r="AF12" s="151" t="str">
        <f t="shared" si="0"/>
        <v>NULL</v>
      </c>
      <c r="AG12" s="151">
        <f t="shared" si="0"/>
        <v>0.10765346130396303</v>
      </c>
      <c r="AH12" s="151">
        <f t="shared" si="0"/>
        <v>6.2770893083002877E-2</v>
      </c>
      <c r="AI12" s="151">
        <f t="shared" si="0"/>
        <v>0.14118955471866212</v>
      </c>
      <c r="AJ12" s="151">
        <f t="shared" si="0"/>
        <v>9.0100350983073119E-2</v>
      </c>
    </row>
    <row r="13" spans="1:36" x14ac:dyDescent="0.25">
      <c r="P13" s="25">
        <v>35703</v>
      </c>
      <c r="Q13" s="61">
        <v>74.726409234386793</v>
      </c>
      <c r="R13" s="16">
        <v>77.642786199355001</v>
      </c>
      <c r="S13" s="16">
        <v>79.001046779218299</v>
      </c>
      <c r="T13" s="16">
        <v>72.672729218145903</v>
      </c>
      <c r="U13" s="62" t="s">
        <v>15</v>
      </c>
      <c r="V13" s="63" t="s">
        <v>15</v>
      </c>
      <c r="W13" s="61">
        <v>73.237998366226407</v>
      </c>
      <c r="X13" s="16">
        <v>74.3746017465986</v>
      </c>
      <c r="Y13" s="16">
        <v>84.644490676950895</v>
      </c>
      <c r="Z13" s="64">
        <v>74.366127354707899</v>
      </c>
      <c r="AA13" s="151">
        <f t="shared" si="1"/>
        <v>0.14331647978905271</v>
      </c>
      <c r="AB13" s="151">
        <f t="shared" si="0"/>
        <v>7.8840440122697197E-2</v>
      </c>
      <c r="AC13" s="151">
        <f t="shared" si="0"/>
        <v>0.13887205955377513</v>
      </c>
      <c r="AD13" s="151">
        <f t="shared" si="0"/>
        <v>0.13277141582531615</v>
      </c>
      <c r="AE13" s="151" t="str">
        <f t="shared" si="0"/>
        <v>NULL</v>
      </c>
      <c r="AF13" s="151" t="str">
        <f t="shared" si="0"/>
        <v>NULL</v>
      </c>
      <c r="AG13" s="151">
        <f t="shared" si="0"/>
        <v>0.1410844300479146</v>
      </c>
      <c r="AH13" s="151">
        <f t="shared" si="0"/>
        <v>6.8307437801544246E-2</v>
      </c>
      <c r="AI13" s="151">
        <f t="shared" si="0"/>
        <v>0.25277861813614577</v>
      </c>
      <c r="AJ13" s="151">
        <f t="shared" si="0"/>
        <v>0.10132951448380734</v>
      </c>
    </row>
    <row r="14" spans="1:36" x14ac:dyDescent="0.25">
      <c r="P14" s="25">
        <v>35795</v>
      </c>
      <c r="Q14" s="61">
        <v>77.351817738806602</v>
      </c>
      <c r="R14" s="16">
        <v>79.365843559149695</v>
      </c>
      <c r="S14" s="16">
        <v>82.076629215681706</v>
      </c>
      <c r="T14" s="16">
        <v>73.4064024102275</v>
      </c>
      <c r="U14" s="62" t="s">
        <v>15</v>
      </c>
      <c r="V14" s="63" t="s">
        <v>15</v>
      </c>
      <c r="W14" s="61">
        <v>81.514535937695101</v>
      </c>
      <c r="X14" s="16">
        <v>78.545649460831001</v>
      </c>
      <c r="Y14" s="16">
        <v>84.583840508802297</v>
      </c>
      <c r="Z14" s="64">
        <v>77.155805871773893</v>
      </c>
      <c r="AA14" s="151">
        <f t="shared" si="1"/>
        <v>0.18607311430442408</v>
      </c>
      <c r="AB14" s="151">
        <f t="shared" si="0"/>
        <v>0.12608263829181543</v>
      </c>
      <c r="AC14" s="151">
        <f t="shared" si="0"/>
        <v>0.10765348468575486</v>
      </c>
      <c r="AD14" s="151">
        <f t="shared" si="0"/>
        <v>0.1256584671103218</v>
      </c>
      <c r="AE14" s="151" t="str">
        <f t="shared" si="0"/>
        <v>NULL</v>
      </c>
      <c r="AF14" s="151" t="str">
        <f t="shared" si="0"/>
        <v>NULL</v>
      </c>
      <c r="AG14" s="151">
        <f t="shared" si="0"/>
        <v>0.21936317800124661</v>
      </c>
      <c r="AH14" s="151">
        <f t="shared" si="0"/>
        <v>9.0913086234246654E-2</v>
      </c>
      <c r="AI14" s="151">
        <f t="shared" si="0"/>
        <v>0.198661518434744</v>
      </c>
      <c r="AJ14" s="151">
        <f t="shared" si="0"/>
        <v>0.12904267239357026</v>
      </c>
    </row>
    <row r="15" spans="1:36" x14ac:dyDescent="0.25">
      <c r="P15" s="25">
        <v>35885</v>
      </c>
      <c r="Q15" s="61">
        <v>77.852371289280597</v>
      </c>
      <c r="R15" s="16">
        <v>79.269907849221198</v>
      </c>
      <c r="S15" s="16">
        <v>83.396197865588206</v>
      </c>
      <c r="T15" s="16">
        <v>74.9339193399843</v>
      </c>
      <c r="U15" s="65">
        <v>75.435805060773106</v>
      </c>
      <c r="V15" s="66">
        <v>86.771701223532006</v>
      </c>
      <c r="W15" s="61">
        <v>82.823552084731901</v>
      </c>
      <c r="X15" s="16">
        <v>80.8202830731598</v>
      </c>
      <c r="Y15" s="16">
        <v>84.410392752147501</v>
      </c>
      <c r="Z15" s="64">
        <v>79.477355061835794</v>
      </c>
      <c r="AA15" s="151">
        <f>IFERROR(Q15/Q11-1,"NULL")</f>
        <v>0.18271842039073527</v>
      </c>
      <c r="AB15" s="151">
        <f t="shared" si="0"/>
        <v>0.12661370794994919</v>
      </c>
      <c r="AC15" s="151">
        <f t="shared" si="0"/>
        <v>9.6741076505010071E-2</v>
      </c>
      <c r="AD15" s="151">
        <f t="shared" si="0"/>
        <v>0.105790513675321</v>
      </c>
      <c r="AE15" s="151" t="str">
        <f t="shared" si="0"/>
        <v>NULL</v>
      </c>
      <c r="AF15" s="151" t="str">
        <f t="shared" si="0"/>
        <v>NULL</v>
      </c>
      <c r="AG15" s="151">
        <f t="shared" si="0"/>
        <v>0.2300500651122801</v>
      </c>
      <c r="AH15" s="151">
        <f t="shared" si="0"/>
        <v>0.10944615999338625</v>
      </c>
      <c r="AI15" s="151">
        <f t="shared" si="0"/>
        <v>6.7209320588061061E-2</v>
      </c>
      <c r="AJ15" s="151">
        <f t="shared" si="0"/>
        <v>0.13330863582617836</v>
      </c>
    </row>
    <row r="16" spans="1:36" x14ac:dyDescent="0.25">
      <c r="P16" s="25">
        <v>35976</v>
      </c>
      <c r="Q16" s="61">
        <v>78.275348069034195</v>
      </c>
      <c r="R16" s="16">
        <v>79.465275118905097</v>
      </c>
      <c r="S16" s="16">
        <v>84.476844201763797</v>
      </c>
      <c r="T16" s="16">
        <v>77.376163053252299</v>
      </c>
      <c r="U16" s="65">
        <v>73.827177579605504</v>
      </c>
      <c r="V16" s="66">
        <v>84.650810930762105</v>
      </c>
      <c r="W16" s="61">
        <v>84.138397858667702</v>
      </c>
      <c r="X16" s="16">
        <v>81.2039473666931</v>
      </c>
      <c r="Y16" s="16">
        <v>87.831985936051893</v>
      </c>
      <c r="Z16" s="64">
        <v>80.488925345924002</v>
      </c>
      <c r="AA16" s="151">
        <f t="shared" si="1"/>
        <v>0.12322533816702941</v>
      </c>
      <c r="AB16" s="151">
        <f t="shared" si="0"/>
        <v>8.1266381488397377E-2</v>
      </c>
      <c r="AC16" s="151">
        <f t="shared" si="0"/>
        <v>0.10431254204519602</v>
      </c>
      <c r="AD16" s="151">
        <f t="shared" si="0"/>
        <v>8.8694686121663979E-2</v>
      </c>
      <c r="AE16" s="151" t="str">
        <f t="shared" si="0"/>
        <v>NULL</v>
      </c>
      <c r="AF16" s="151" t="str">
        <f t="shared" si="0"/>
        <v>NULL</v>
      </c>
      <c r="AG16" s="151">
        <f t="shared" si="0"/>
        <v>0.24895214740723937</v>
      </c>
      <c r="AH16" s="151">
        <f t="shared" si="0"/>
        <v>0.11994457184970742</v>
      </c>
      <c r="AI16" s="151">
        <f t="shared" si="0"/>
        <v>5.3459752754544398E-2</v>
      </c>
      <c r="AJ16" s="151">
        <f t="shared" si="0"/>
        <v>0.11116585727977801</v>
      </c>
    </row>
    <row r="17" spans="1:36" x14ac:dyDescent="0.25">
      <c r="P17" s="25">
        <v>36068</v>
      </c>
      <c r="Q17" s="61">
        <v>79.927086661180596</v>
      </c>
      <c r="R17" s="16">
        <v>81.431843065164401</v>
      </c>
      <c r="S17" s="16">
        <v>84.846726093976898</v>
      </c>
      <c r="T17" s="16">
        <v>80.150256273629495</v>
      </c>
      <c r="U17" s="65">
        <v>74.830502037728195</v>
      </c>
      <c r="V17" s="66">
        <v>84.909178542510901</v>
      </c>
      <c r="W17" s="61">
        <v>86.980364951861304</v>
      </c>
      <c r="X17" s="16">
        <v>81.749292720281304</v>
      </c>
      <c r="Y17" s="16">
        <v>90.755641210982105</v>
      </c>
      <c r="Z17" s="64">
        <v>82.1078764199506</v>
      </c>
      <c r="AA17" s="151">
        <f t="shared" si="1"/>
        <v>6.9596244220451631E-2</v>
      </c>
      <c r="AB17" s="151">
        <f t="shared" si="0"/>
        <v>4.8801144977984823E-2</v>
      </c>
      <c r="AC17" s="151">
        <f t="shared" si="0"/>
        <v>7.3994960232556473E-2</v>
      </c>
      <c r="AD17" s="151">
        <f t="shared" si="0"/>
        <v>0.10289316413365834</v>
      </c>
      <c r="AE17" s="151" t="str">
        <f t="shared" si="0"/>
        <v>NULL</v>
      </c>
      <c r="AF17" s="151" t="str">
        <f t="shared" si="0"/>
        <v>NULL</v>
      </c>
      <c r="AG17" s="151">
        <f t="shared" si="0"/>
        <v>0.18763984396346056</v>
      </c>
      <c r="AH17" s="151">
        <f t="shared" si="0"/>
        <v>9.9156039837483556E-2</v>
      </c>
      <c r="AI17" s="151">
        <f t="shared" si="0"/>
        <v>7.2197853459295525E-2</v>
      </c>
      <c r="AJ17" s="151">
        <f t="shared" si="0"/>
        <v>0.10410316283267629</v>
      </c>
    </row>
    <row r="18" spans="1:36" x14ac:dyDescent="0.25">
      <c r="P18" s="25">
        <v>36160</v>
      </c>
      <c r="Q18" s="61">
        <v>82.515506800828803</v>
      </c>
      <c r="R18" s="16">
        <v>84.394834678008294</v>
      </c>
      <c r="S18" s="16">
        <v>85.330066358868294</v>
      </c>
      <c r="T18" s="16">
        <v>82.569456335869901</v>
      </c>
      <c r="U18" s="65">
        <v>78.689370746337701</v>
      </c>
      <c r="V18" s="66">
        <v>82.079421653720203</v>
      </c>
      <c r="W18" s="61">
        <v>86.713673939361996</v>
      </c>
      <c r="X18" s="16">
        <v>81.958810675265894</v>
      </c>
      <c r="Y18" s="16">
        <v>92.175223559476194</v>
      </c>
      <c r="Z18" s="64">
        <v>82.522751865001695</v>
      </c>
      <c r="AA18" s="151">
        <f t="shared" si="1"/>
        <v>6.6755885161721595E-2</v>
      </c>
      <c r="AB18" s="151">
        <f t="shared" si="0"/>
        <v>6.3364677968937633E-2</v>
      </c>
      <c r="AC18" s="151">
        <f t="shared" si="0"/>
        <v>3.9639019953380039E-2</v>
      </c>
      <c r="AD18" s="151">
        <f t="shared" si="0"/>
        <v>0.12482635880226356</v>
      </c>
      <c r="AE18" s="151" t="str">
        <f t="shared" si="0"/>
        <v>NULL</v>
      </c>
      <c r="AF18" s="151" t="str">
        <f t="shared" si="0"/>
        <v>NULL</v>
      </c>
      <c r="AG18" s="151">
        <f t="shared" si="0"/>
        <v>6.3781728520675207E-2</v>
      </c>
      <c r="AH18" s="151">
        <f t="shared" si="0"/>
        <v>4.3454490959896619E-2</v>
      </c>
      <c r="AI18" s="151">
        <f t="shared" si="0"/>
        <v>8.9749803331333533E-2</v>
      </c>
      <c r="AJ18" s="151">
        <f t="shared" si="0"/>
        <v>6.9559846243420598E-2</v>
      </c>
    </row>
    <row r="19" spans="1:36" x14ac:dyDescent="0.25">
      <c r="P19" s="25">
        <v>36250</v>
      </c>
      <c r="Q19" s="61">
        <v>85.489754930944997</v>
      </c>
      <c r="R19" s="16">
        <v>86.909697991725906</v>
      </c>
      <c r="S19" s="16">
        <v>87.620563923768998</v>
      </c>
      <c r="T19" s="16">
        <v>84.944110706716302</v>
      </c>
      <c r="U19" s="65">
        <v>81.914140168806696</v>
      </c>
      <c r="V19" s="66">
        <v>88.088622675707796</v>
      </c>
      <c r="W19" s="61">
        <v>85.238559325258393</v>
      </c>
      <c r="X19" s="16">
        <v>83.555744581819994</v>
      </c>
      <c r="Y19" s="16">
        <v>93.630736192684097</v>
      </c>
      <c r="Z19" s="64">
        <v>81.940568768360507</v>
      </c>
      <c r="AA19" s="151">
        <f t="shared" si="1"/>
        <v>9.8100847991973605E-2</v>
      </c>
      <c r="AB19" s="151">
        <f t="shared" si="0"/>
        <v>9.6376927257646239E-2</v>
      </c>
      <c r="AC19" s="151">
        <f t="shared" si="0"/>
        <v>5.065418048181658E-2</v>
      </c>
      <c r="AD19" s="151">
        <f t="shared" si="0"/>
        <v>0.13358691837957326</v>
      </c>
      <c r="AE19" s="151">
        <f t="shared" si="0"/>
        <v>8.5878782665797404E-2</v>
      </c>
      <c r="AF19" s="151">
        <f t="shared" si="0"/>
        <v>1.5176854131086825E-2</v>
      </c>
      <c r="AG19" s="151">
        <f t="shared" si="0"/>
        <v>2.9158460120810137E-2</v>
      </c>
      <c r="AH19" s="151">
        <f t="shared" si="0"/>
        <v>3.3846225287085474E-2</v>
      </c>
      <c r="AI19" s="151">
        <f t="shared" si="0"/>
        <v>0.10923232483481149</v>
      </c>
      <c r="AJ19" s="151">
        <f t="shared" si="0"/>
        <v>3.0992648215435237E-2</v>
      </c>
    </row>
    <row r="20" spans="1:36" x14ac:dyDescent="0.25">
      <c r="P20" s="25">
        <v>36341</v>
      </c>
      <c r="Q20" s="61">
        <v>89.271494647722506</v>
      </c>
      <c r="R20" s="16">
        <v>87.504929360676499</v>
      </c>
      <c r="S20" s="16">
        <v>91.3265340556176</v>
      </c>
      <c r="T20" s="16">
        <v>86.900749103327399</v>
      </c>
      <c r="U20" s="65">
        <v>85.896557913368994</v>
      </c>
      <c r="V20" s="66">
        <v>89.019816722306999</v>
      </c>
      <c r="W20" s="61">
        <v>87.020259214184904</v>
      </c>
      <c r="X20" s="16">
        <v>86.819385442541702</v>
      </c>
      <c r="Y20" s="16">
        <v>93.204799043370201</v>
      </c>
      <c r="Z20" s="64">
        <v>85.635784103382605</v>
      </c>
      <c r="AA20" s="151">
        <f t="shared" si="1"/>
        <v>0.14048032809755595</v>
      </c>
      <c r="AB20" s="151">
        <f t="shared" si="0"/>
        <v>0.10117191729018171</v>
      </c>
      <c r="AC20" s="151">
        <f t="shared" si="0"/>
        <v>8.1083637990714497E-2</v>
      </c>
      <c r="AD20" s="151">
        <f t="shared" si="0"/>
        <v>0.12309457685980152</v>
      </c>
      <c r="AE20" s="151">
        <f t="shared" si="0"/>
        <v>0.16348153524830966</v>
      </c>
      <c r="AF20" s="151">
        <f t="shared" si="0"/>
        <v>5.1612096133590635E-2</v>
      </c>
      <c r="AG20" s="151">
        <f t="shared" si="0"/>
        <v>3.4251440826791546E-2</v>
      </c>
      <c r="AH20" s="151">
        <f t="shared" si="0"/>
        <v>6.9152279636000236E-2</v>
      </c>
      <c r="AI20" s="151">
        <f t="shared" si="0"/>
        <v>6.1171486105643824E-2</v>
      </c>
      <c r="AJ20" s="151">
        <f t="shared" si="0"/>
        <v>6.3944930750889251E-2</v>
      </c>
    </row>
    <row r="21" spans="1:36" x14ac:dyDescent="0.25">
      <c r="P21" s="25">
        <v>36433</v>
      </c>
      <c r="Q21" s="61">
        <v>90.527582242298607</v>
      </c>
      <c r="R21" s="16">
        <v>87.833094728882102</v>
      </c>
      <c r="S21" s="16">
        <v>94.096770626179705</v>
      </c>
      <c r="T21" s="16">
        <v>88.757652160927805</v>
      </c>
      <c r="U21" s="65">
        <v>89.339624821590107</v>
      </c>
      <c r="V21" s="66">
        <v>86.931620629026298</v>
      </c>
      <c r="W21" s="61">
        <v>90.310217549031407</v>
      </c>
      <c r="X21" s="16">
        <v>89.412073943202898</v>
      </c>
      <c r="Y21" s="16">
        <v>93.237326337946399</v>
      </c>
      <c r="Z21" s="64">
        <v>91.744197690607095</v>
      </c>
      <c r="AA21" s="151">
        <f t="shared" si="1"/>
        <v>0.1326270732981254</v>
      </c>
      <c r="AB21" s="151">
        <f t="shared" si="0"/>
        <v>7.8608704196897694E-2</v>
      </c>
      <c r="AC21" s="151">
        <f t="shared" si="0"/>
        <v>0.10902064178595872</v>
      </c>
      <c r="AD21" s="151">
        <f t="shared" si="0"/>
        <v>0.10739074692304196</v>
      </c>
      <c r="AE21" s="151">
        <f t="shared" si="0"/>
        <v>0.19389316373350907</v>
      </c>
      <c r="AF21" s="151">
        <f t="shared" si="0"/>
        <v>2.3818886500036385E-2</v>
      </c>
      <c r="AG21" s="151">
        <f t="shared" si="0"/>
        <v>3.8282807838447175E-2</v>
      </c>
      <c r="AH21" s="151">
        <f t="shared" si="0"/>
        <v>9.3735137857902551E-2</v>
      </c>
      <c r="AI21" s="151">
        <f t="shared" si="0"/>
        <v>2.7344692779978752E-2</v>
      </c>
      <c r="AJ21" s="151">
        <f t="shared" si="0"/>
        <v>0.11736171596218581</v>
      </c>
    </row>
    <row r="22" spans="1:36" x14ac:dyDescent="0.25">
      <c r="P22" s="25">
        <v>36525</v>
      </c>
      <c r="Q22" s="61">
        <v>90.283947833054299</v>
      </c>
      <c r="R22" s="16">
        <v>90.716421126512898</v>
      </c>
      <c r="S22" s="16">
        <v>94.860893133194494</v>
      </c>
      <c r="T22" s="16">
        <v>91.460286117788897</v>
      </c>
      <c r="U22" s="65">
        <v>89.828126674813404</v>
      </c>
      <c r="V22" s="66">
        <v>90.991798477430393</v>
      </c>
      <c r="W22" s="61">
        <v>88.352480750153802</v>
      </c>
      <c r="X22" s="16">
        <v>90.747107610270305</v>
      </c>
      <c r="Y22" s="16">
        <v>94.463651095408196</v>
      </c>
      <c r="Z22" s="64">
        <v>94.3129375638689</v>
      </c>
      <c r="AA22" s="151">
        <f t="shared" si="1"/>
        <v>9.4145225951002276E-2</v>
      </c>
      <c r="AB22" s="151">
        <f t="shared" si="0"/>
        <v>7.4904897587907637E-2</v>
      </c>
      <c r="AC22" s="151">
        <f t="shared" si="0"/>
        <v>0.11169365243714791</v>
      </c>
      <c r="AD22" s="151">
        <f t="shared" si="0"/>
        <v>0.10767698101043011</v>
      </c>
      <c r="AE22" s="151">
        <f t="shared" si="0"/>
        <v>0.14155350109969089</v>
      </c>
      <c r="AF22" s="151">
        <f t="shared" si="0"/>
        <v>0.10858235406811301</v>
      </c>
      <c r="AG22" s="151">
        <f t="shared" si="0"/>
        <v>1.8899058664470836E-2</v>
      </c>
      <c r="AH22" s="151">
        <f t="shared" si="0"/>
        <v>0.10722821454578035</v>
      </c>
      <c r="AI22" s="151">
        <f t="shared" si="0"/>
        <v>2.4826926885133993E-2</v>
      </c>
      <c r="AJ22" s="151">
        <f t="shared" si="0"/>
        <v>0.1428719405547052</v>
      </c>
    </row>
    <row r="23" spans="1:36" x14ac:dyDescent="0.25">
      <c r="P23" s="25">
        <v>36616</v>
      </c>
      <c r="Q23" s="61">
        <v>93.042023917551305</v>
      </c>
      <c r="R23" s="16">
        <v>94.678505754828706</v>
      </c>
      <c r="S23" s="16">
        <v>95.853017409122899</v>
      </c>
      <c r="T23" s="16">
        <v>95.972314728997503</v>
      </c>
      <c r="U23" s="65">
        <v>94.030983570132605</v>
      </c>
      <c r="V23" s="66">
        <v>90.292360508864107</v>
      </c>
      <c r="W23" s="61">
        <v>86.973276204023605</v>
      </c>
      <c r="X23" s="16">
        <v>90.650642775560101</v>
      </c>
      <c r="Y23" s="16">
        <v>94.617256563042503</v>
      </c>
      <c r="Z23" s="64">
        <v>94.466252968532402</v>
      </c>
      <c r="AA23" s="151">
        <f t="shared" si="1"/>
        <v>8.8341216941219658E-2</v>
      </c>
      <c r="AB23" s="151">
        <f t="shared" si="0"/>
        <v>8.9389423074999197E-2</v>
      </c>
      <c r="AC23" s="151">
        <f t="shared" si="0"/>
        <v>9.3955723596075513E-2</v>
      </c>
      <c r="AD23" s="151">
        <f t="shared" si="0"/>
        <v>0.12982894200114603</v>
      </c>
      <c r="AE23" s="151">
        <f t="shared" si="0"/>
        <v>0.14792126702857167</v>
      </c>
      <c r="AF23" s="151">
        <f t="shared" si="0"/>
        <v>2.5017281076912923E-2</v>
      </c>
      <c r="AG23" s="151">
        <f t="shared" si="0"/>
        <v>2.0351316264576536E-2</v>
      </c>
      <c r="AH23" s="151">
        <f t="shared" si="0"/>
        <v>8.4912153308532856E-2</v>
      </c>
      <c r="AI23" s="151">
        <f t="shared" si="0"/>
        <v>1.0536287660157129E-2</v>
      </c>
      <c r="AJ23" s="151">
        <f t="shared" si="0"/>
        <v>0.15286303705776083</v>
      </c>
    </row>
    <row r="24" spans="1:36" x14ac:dyDescent="0.25">
      <c r="P24" s="25">
        <v>36707</v>
      </c>
      <c r="Q24" s="61">
        <v>98.576106112085995</v>
      </c>
      <c r="R24" s="16">
        <v>98.083486371548702</v>
      </c>
      <c r="S24" s="16">
        <v>97.862435679332705</v>
      </c>
      <c r="T24" s="16">
        <v>100.656366372395</v>
      </c>
      <c r="U24" s="65">
        <v>96.122091145515398</v>
      </c>
      <c r="V24" s="66">
        <v>94.069367036501802</v>
      </c>
      <c r="W24" s="61">
        <v>92.450353823523898</v>
      </c>
      <c r="X24" s="16">
        <v>93.287432979181503</v>
      </c>
      <c r="Y24" s="16">
        <v>95.120449096944796</v>
      </c>
      <c r="Z24" s="64">
        <v>95.139482094245807</v>
      </c>
      <c r="AA24" s="151">
        <f t="shared" si="1"/>
        <v>0.10422824778593376</v>
      </c>
      <c r="AB24" s="151">
        <f t="shared" si="0"/>
        <v>0.120890983949826</v>
      </c>
      <c r="AC24" s="151">
        <f t="shared" si="0"/>
        <v>7.156629441050244E-2</v>
      </c>
      <c r="AD24" s="151">
        <f t="shared" si="0"/>
        <v>0.15829112419631497</v>
      </c>
      <c r="AE24" s="151">
        <f t="shared" si="0"/>
        <v>0.11904473800288207</v>
      </c>
      <c r="AF24" s="151">
        <f t="shared" si="0"/>
        <v>5.6723890254083864E-2</v>
      </c>
      <c r="AG24" s="151">
        <f t="shared" si="0"/>
        <v>6.2400349738947369E-2</v>
      </c>
      <c r="AH24" s="151">
        <f t="shared" si="0"/>
        <v>7.4500038253788814E-2</v>
      </c>
      <c r="AI24" s="151">
        <f t="shared" si="0"/>
        <v>2.0553126805017863E-2</v>
      </c>
      <c r="AJ24" s="151">
        <f t="shared" si="0"/>
        <v>0.11097811610377728</v>
      </c>
    </row>
    <row r="25" spans="1:36" x14ac:dyDescent="0.25">
      <c r="P25" s="25">
        <v>36799</v>
      </c>
      <c r="Q25" s="61">
        <v>101.22983859914601</v>
      </c>
      <c r="R25" s="16">
        <v>99.534235362135405</v>
      </c>
      <c r="S25" s="16">
        <v>99.1094805002637</v>
      </c>
      <c r="T25" s="16">
        <v>100.61202272865999</v>
      </c>
      <c r="U25" s="65">
        <v>97.667469227642499</v>
      </c>
      <c r="V25" s="66">
        <v>98.172197819208705</v>
      </c>
      <c r="W25" s="61">
        <v>98.382913432935297</v>
      </c>
      <c r="X25" s="16">
        <v>98.452777730809601</v>
      </c>
      <c r="Y25" s="16">
        <v>97.686697405494797</v>
      </c>
      <c r="Z25" s="64">
        <v>97.449662788936095</v>
      </c>
      <c r="AA25" s="151">
        <f t="shared" si="1"/>
        <v>0.11822094539322414</v>
      </c>
      <c r="AB25" s="151">
        <f t="shared" si="0"/>
        <v>0.13322017935690056</v>
      </c>
      <c r="AC25" s="151">
        <f t="shared" si="0"/>
        <v>5.3271858754835533E-2</v>
      </c>
      <c r="AD25" s="151">
        <f t="shared" si="0"/>
        <v>0.1335588569449635</v>
      </c>
      <c r="AE25" s="151">
        <f t="shared" si="0"/>
        <v>9.3215573970485854E-2</v>
      </c>
      <c r="AF25" s="151">
        <f t="shared" si="0"/>
        <v>0.12930366544241334</v>
      </c>
      <c r="AG25" s="151">
        <f t="shared" si="0"/>
        <v>8.9388511100873425E-2</v>
      </c>
      <c r="AH25" s="151">
        <f t="shared" si="0"/>
        <v>0.10111278476047447</v>
      </c>
      <c r="AI25" s="151">
        <f t="shared" si="0"/>
        <v>4.7720920818999923E-2</v>
      </c>
      <c r="AJ25" s="151">
        <f t="shared" si="0"/>
        <v>6.218883855270918E-2</v>
      </c>
    </row>
    <row r="26" spans="1:36" x14ac:dyDescent="0.25">
      <c r="I26" s="178" t="s">
        <v>127</v>
      </c>
      <c r="J26" s="178"/>
      <c r="K26" s="178"/>
      <c r="L26" s="178"/>
      <c r="M26" s="178"/>
      <c r="N26" s="178"/>
      <c r="P26" s="25">
        <v>36891</v>
      </c>
      <c r="Q26" s="61">
        <v>100</v>
      </c>
      <c r="R26" s="16">
        <v>100</v>
      </c>
      <c r="S26" s="16">
        <v>100</v>
      </c>
      <c r="T26" s="16">
        <v>100</v>
      </c>
      <c r="U26" s="65">
        <v>100</v>
      </c>
      <c r="V26" s="66">
        <v>100</v>
      </c>
      <c r="W26" s="61">
        <v>100</v>
      </c>
      <c r="X26" s="16">
        <v>100</v>
      </c>
      <c r="Y26" s="16">
        <v>100</v>
      </c>
      <c r="Z26" s="64">
        <v>100</v>
      </c>
      <c r="AA26" s="151">
        <f t="shared" si="1"/>
        <v>0.10761660738309575</v>
      </c>
      <c r="AB26" s="151">
        <f t="shared" si="0"/>
        <v>0.10233625575396377</v>
      </c>
      <c r="AC26" s="151">
        <f t="shared" si="0"/>
        <v>5.4175189554558356E-2</v>
      </c>
      <c r="AD26" s="151">
        <f t="shared" si="0"/>
        <v>9.337073220187686E-2</v>
      </c>
      <c r="AE26" s="151">
        <f t="shared" si="0"/>
        <v>0.11323706395447575</v>
      </c>
      <c r="AF26" s="151">
        <f t="shared" si="0"/>
        <v>9.9000148071630933E-2</v>
      </c>
      <c r="AG26" s="151">
        <f t="shared" si="0"/>
        <v>0.13183013256620901</v>
      </c>
      <c r="AH26" s="151">
        <f t="shared" si="0"/>
        <v>0.10196349650578274</v>
      </c>
      <c r="AI26" s="151">
        <f t="shared" si="0"/>
        <v>5.860824603317627E-2</v>
      </c>
      <c r="AJ26" s="151">
        <f t="shared" si="0"/>
        <v>6.0299918367825223E-2</v>
      </c>
    </row>
    <row r="27" spans="1:36" x14ac:dyDescent="0.25">
      <c r="A27" s="178" t="s">
        <v>80</v>
      </c>
      <c r="B27" s="178"/>
      <c r="C27" s="178"/>
      <c r="D27" s="178"/>
      <c r="E27" s="178"/>
      <c r="F27" s="178"/>
      <c r="G27" s="59"/>
      <c r="I27" s="178" t="s">
        <v>74</v>
      </c>
      <c r="J27" s="178"/>
      <c r="K27" s="178"/>
      <c r="L27" s="178"/>
      <c r="M27" s="178"/>
      <c r="N27" s="178"/>
      <c r="P27" s="25">
        <v>36981</v>
      </c>
      <c r="Q27" s="61">
        <v>100.060654191544</v>
      </c>
      <c r="R27" s="16">
        <v>101.479081764334</v>
      </c>
      <c r="S27" s="16">
        <v>102.21360920899799</v>
      </c>
      <c r="T27" s="16">
        <v>104.35026872722401</v>
      </c>
      <c r="U27" s="65">
        <v>100.10981881327</v>
      </c>
      <c r="V27" s="66">
        <v>100.593925862964</v>
      </c>
      <c r="W27" s="61">
        <v>99.8524847143659</v>
      </c>
      <c r="X27" s="16">
        <v>98.961485651809397</v>
      </c>
      <c r="Y27" s="16">
        <v>100.465055966132</v>
      </c>
      <c r="Z27" s="64">
        <v>101.983038599642</v>
      </c>
      <c r="AA27" s="151">
        <f t="shared" si="1"/>
        <v>7.543505588627597E-2</v>
      </c>
      <c r="AB27" s="151">
        <f t="shared" si="1"/>
        <v>7.1828087645526173E-2</v>
      </c>
      <c r="AC27" s="151">
        <f t="shared" si="1"/>
        <v>6.6357762872780723E-2</v>
      </c>
      <c r="AD27" s="151">
        <f t="shared" si="1"/>
        <v>8.7295529152170648E-2</v>
      </c>
      <c r="AE27" s="151">
        <f t="shared" si="1"/>
        <v>6.464715152749112E-2</v>
      </c>
      <c r="AF27" s="151">
        <f t="shared" si="1"/>
        <v>0.11409121764059504</v>
      </c>
      <c r="AG27" s="151">
        <f t="shared" si="1"/>
        <v>0.14808236589972767</v>
      </c>
      <c r="AH27" s="151">
        <f t="shared" si="1"/>
        <v>9.1679911159879168E-2</v>
      </c>
      <c r="AI27" s="151">
        <f t="shared" si="1"/>
        <v>6.1804787155218088E-2</v>
      </c>
      <c r="AJ27" s="151">
        <f t="shared" si="1"/>
        <v>7.9571120848981991E-2</v>
      </c>
    </row>
    <row r="28" spans="1:36" x14ac:dyDescent="0.25">
      <c r="A28" s="178" t="s">
        <v>74</v>
      </c>
      <c r="B28" s="178"/>
      <c r="C28" s="178"/>
      <c r="D28" s="178"/>
      <c r="E28" s="178"/>
      <c r="F28" s="178"/>
      <c r="G28" s="59"/>
      <c r="P28" s="25">
        <v>37072</v>
      </c>
      <c r="Q28" s="61">
        <v>102.05983399859601</v>
      </c>
      <c r="R28" s="16">
        <v>102.845540681676</v>
      </c>
      <c r="S28" s="16">
        <v>105.33977723350399</v>
      </c>
      <c r="T28" s="16">
        <v>110.37518827356401</v>
      </c>
      <c r="U28" s="65">
        <v>103.03296399671299</v>
      </c>
      <c r="V28" s="66">
        <v>98.8576715349853</v>
      </c>
      <c r="W28" s="61">
        <v>99.909572472637294</v>
      </c>
      <c r="X28" s="16">
        <v>99.991580342284195</v>
      </c>
      <c r="Y28" s="16">
        <v>102.275940164556</v>
      </c>
      <c r="Z28" s="64">
        <v>103.82043440089301</v>
      </c>
      <c r="AA28" s="151">
        <f t="shared" si="1"/>
        <v>3.5340489941333653E-2</v>
      </c>
      <c r="AB28" s="151">
        <f t="shared" si="1"/>
        <v>4.8551030212040214E-2</v>
      </c>
      <c r="AC28" s="151">
        <f t="shared" si="1"/>
        <v>7.6406656979930432E-2</v>
      </c>
      <c r="AD28" s="151">
        <f t="shared" si="1"/>
        <v>9.655446795300171E-2</v>
      </c>
      <c r="AE28" s="151">
        <f t="shared" si="1"/>
        <v>7.1896821727853499E-2</v>
      </c>
      <c r="AF28" s="151">
        <f t="shared" si="1"/>
        <v>5.0901846683261809E-2</v>
      </c>
      <c r="AG28" s="151">
        <f t="shared" si="1"/>
        <v>8.0683505693792235E-2</v>
      </c>
      <c r="AH28" s="151">
        <f t="shared" si="1"/>
        <v>7.1865493014464432E-2</v>
      </c>
      <c r="AI28" s="151">
        <f t="shared" si="1"/>
        <v>7.5225581203033132E-2</v>
      </c>
      <c r="AJ28" s="151">
        <f t="shared" si="1"/>
        <v>9.124447721974982E-2</v>
      </c>
    </row>
    <row r="29" spans="1:36" x14ac:dyDescent="0.25">
      <c r="P29" s="25">
        <v>37164</v>
      </c>
      <c r="Q29" s="61">
        <v>103.048012073607</v>
      </c>
      <c r="R29" s="16">
        <v>102.785768601584</v>
      </c>
      <c r="S29" s="16">
        <v>107.476436504828</v>
      </c>
      <c r="T29" s="16">
        <v>112.877948944159</v>
      </c>
      <c r="U29" s="65">
        <v>103.416921018693</v>
      </c>
      <c r="V29" s="66">
        <v>99.814946581855494</v>
      </c>
      <c r="W29" s="61">
        <v>98.445328987565901</v>
      </c>
      <c r="X29" s="16">
        <v>101.70274572594499</v>
      </c>
      <c r="Y29" s="16">
        <v>103.91779618303801</v>
      </c>
      <c r="Z29" s="64">
        <v>104.767171113575</v>
      </c>
      <c r="AA29" s="151">
        <f t="shared" si="1"/>
        <v>1.7960845335935671E-2</v>
      </c>
      <c r="AB29" s="151">
        <f t="shared" si="1"/>
        <v>3.2667485992317502E-2</v>
      </c>
      <c r="AC29" s="151">
        <f t="shared" si="1"/>
        <v>8.4421348617017999E-2</v>
      </c>
      <c r="AD29" s="151">
        <f t="shared" si="1"/>
        <v>0.12191312611395277</v>
      </c>
      <c r="AE29" s="151">
        <f t="shared" si="1"/>
        <v>5.886762333986284E-2</v>
      </c>
      <c r="AF29" s="151">
        <f t="shared" si="1"/>
        <v>1.673333997953308E-2</v>
      </c>
      <c r="AG29" s="151">
        <f t="shared" si="1"/>
        <v>6.3441457924651168E-4</v>
      </c>
      <c r="AH29" s="151">
        <f t="shared" si="1"/>
        <v>3.3010424591792376E-2</v>
      </c>
      <c r="AI29" s="151">
        <f t="shared" si="1"/>
        <v>6.3786564015754221E-2</v>
      </c>
      <c r="AJ29" s="151">
        <f t="shared" si="1"/>
        <v>7.5090134898544658E-2</v>
      </c>
    </row>
    <row r="30" spans="1:36" x14ac:dyDescent="0.25">
      <c r="P30" s="25">
        <v>37256</v>
      </c>
      <c r="Q30" s="61">
        <v>102.65217461424901</v>
      </c>
      <c r="R30" s="16">
        <v>102.755355494135</v>
      </c>
      <c r="S30" s="16">
        <v>108.434485742359</v>
      </c>
      <c r="T30" s="16">
        <v>113.682678705629</v>
      </c>
      <c r="U30" s="65">
        <v>105.626317453132</v>
      </c>
      <c r="V30" s="66">
        <v>98.023738090170397</v>
      </c>
      <c r="W30" s="61">
        <v>98.151551317521395</v>
      </c>
      <c r="X30" s="16">
        <v>100.64663979772</v>
      </c>
      <c r="Y30" s="16">
        <v>103.129061952488</v>
      </c>
      <c r="Z30" s="64">
        <v>106.412394819516</v>
      </c>
      <c r="AA30" s="151">
        <f t="shared" si="1"/>
        <v>2.6521746142490032E-2</v>
      </c>
      <c r="AB30" s="151">
        <f t="shared" si="1"/>
        <v>2.7553554941349923E-2</v>
      </c>
      <c r="AC30" s="151">
        <f t="shared" si="1"/>
        <v>8.4344857423590103E-2</v>
      </c>
      <c r="AD30" s="151">
        <f t="shared" si="1"/>
        <v>0.13682678705629003</v>
      </c>
      <c r="AE30" s="151">
        <f t="shared" si="1"/>
        <v>5.6263174531320015E-2</v>
      </c>
      <c r="AF30" s="151">
        <f t="shared" si="1"/>
        <v>-1.9762619098296019E-2</v>
      </c>
      <c r="AG30" s="151">
        <f t="shared" si="1"/>
        <v>-1.8484486824786095E-2</v>
      </c>
      <c r="AH30" s="151">
        <f t="shared" si="1"/>
        <v>6.4663979771999447E-3</v>
      </c>
      <c r="AI30" s="151">
        <f t="shared" si="1"/>
        <v>3.1290619524880103E-2</v>
      </c>
      <c r="AJ30" s="151">
        <f t="shared" si="1"/>
        <v>6.4123948195159874E-2</v>
      </c>
    </row>
    <row r="31" spans="1:36" x14ac:dyDescent="0.25">
      <c r="P31" s="25">
        <v>37346</v>
      </c>
      <c r="Q31" s="61">
        <v>103.50009315853301</v>
      </c>
      <c r="R31" s="16">
        <v>103.821893426233</v>
      </c>
      <c r="S31" s="16">
        <v>109.84202289565</v>
      </c>
      <c r="T31" s="16">
        <v>117.290371702771</v>
      </c>
      <c r="U31" s="65">
        <v>109.109726708164</v>
      </c>
      <c r="V31" s="66">
        <v>99.806438916022699</v>
      </c>
      <c r="W31" s="61">
        <v>99.555591005980403</v>
      </c>
      <c r="X31" s="16">
        <v>98.788024957742294</v>
      </c>
      <c r="Y31" s="16">
        <v>103.54543310909</v>
      </c>
      <c r="Z31" s="64">
        <v>109.593752991861</v>
      </c>
      <c r="AA31" s="151">
        <f t="shared" si="1"/>
        <v>3.4373540676687631E-2</v>
      </c>
      <c r="AB31" s="151">
        <f t="shared" si="1"/>
        <v>2.308664624439305E-2</v>
      </c>
      <c r="AC31" s="151">
        <f t="shared" si="1"/>
        <v>7.4632074394849424E-2</v>
      </c>
      <c r="AD31" s="151">
        <f t="shared" si="1"/>
        <v>0.12400641736125251</v>
      </c>
      <c r="AE31" s="151">
        <f t="shared" si="1"/>
        <v>8.9900351449852201E-2</v>
      </c>
      <c r="AF31" s="151">
        <f t="shared" si="1"/>
        <v>-7.8283747272580584E-3</v>
      </c>
      <c r="AG31" s="151">
        <f t="shared" si="1"/>
        <v>-2.9733231900516133E-3</v>
      </c>
      <c r="AH31" s="151">
        <f t="shared" si="1"/>
        <v>-1.7528101253190265E-3</v>
      </c>
      <c r="AI31" s="151">
        <f t="shared" si="1"/>
        <v>3.0661179783709303E-2</v>
      </c>
      <c r="AJ31" s="151">
        <f t="shared" si="1"/>
        <v>7.4627256617608939E-2</v>
      </c>
    </row>
    <row r="32" spans="1:36" x14ac:dyDescent="0.25">
      <c r="O32" s="67"/>
      <c r="P32" s="25">
        <v>37437</v>
      </c>
      <c r="Q32" s="61">
        <v>105.99626877721801</v>
      </c>
      <c r="R32" s="16">
        <v>106.75896153279299</v>
      </c>
      <c r="S32" s="16">
        <v>112.447781201789</v>
      </c>
      <c r="T32" s="16">
        <v>122.80220215512399</v>
      </c>
      <c r="U32" s="65">
        <v>112.014096106048</v>
      </c>
      <c r="V32" s="66">
        <v>100.672207285951</v>
      </c>
      <c r="W32" s="61">
        <v>99.009100020431305</v>
      </c>
      <c r="X32" s="16">
        <v>98.624723641816402</v>
      </c>
      <c r="Y32" s="16">
        <v>105.34876242676501</v>
      </c>
      <c r="Z32" s="64">
        <v>111.223593558733</v>
      </c>
      <c r="AA32" s="151">
        <f t="shared" si="1"/>
        <v>3.8569872440475939E-2</v>
      </c>
      <c r="AB32" s="151">
        <f t="shared" si="1"/>
        <v>3.8051439325207825E-2</v>
      </c>
      <c r="AC32" s="151">
        <f t="shared" si="1"/>
        <v>6.747692234557201E-2</v>
      </c>
      <c r="AD32" s="151">
        <f t="shared" si="1"/>
        <v>0.11258883518966001</v>
      </c>
      <c r="AE32" s="151">
        <f t="shared" si="1"/>
        <v>8.7167560370499775E-2</v>
      </c>
      <c r="AF32" s="151">
        <f t="shared" si="1"/>
        <v>1.8355032268017268E-2</v>
      </c>
      <c r="AG32" s="151">
        <f t="shared" si="1"/>
        <v>-9.0128746417427186E-3</v>
      </c>
      <c r="AH32" s="151">
        <f t="shared" si="1"/>
        <v>-1.366971794813987E-2</v>
      </c>
      <c r="AI32" s="151">
        <f t="shared" si="1"/>
        <v>3.0044429386471672E-2</v>
      </c>
      <c r="AJ32" s="151">
        <f t="shared" si="1"/>
        <v>7.1307341378031408E-2</v>
      </c>
    </row>
    <row r="33" spans="9:36" x14ac:dyDescent="0.25">
      <c r="P33" s="25">
        <v>37529</v>
      </c>
      <c r="Q33" s="61">
        <v>108.297831126925</v>
      </c>
      <c r="R33" s="16">
        <v>110.63274218082699</v>
      </c>
      <c r="S33" s="16">
        <v>116.536436859744</v>
      </c>
      <c r="T33" s="16">
        <v>127.924274430466</v>
      </c>
      <c r="U33" s="65">
        <v>116.982221782049</v>
      </c>
      <c r="V33" s="66">
        <v>101.431143603888</v>
      </c>
      <c r="W33" s="61">
        <v>98.775476757494303</v>
      </c>
      <c r="X33" s="16">
        <v>99.827970247058204</v>
      </c>
      <c r="Y33" s="16">
        <v>109.154592341832</v>
      </c>
      <c r="Z33" s="64">
        <v>112.09463278855399</v>
      </c>
      <c r="AA33" s="151">
        <f t="shared" si="1"/>
        <v>5.0945369519288519E-2</v>
      </c>
      <c r="AB33" s="151">
        <f t="shared" si="1"/>
        <v>7.6342996564624288E-2</v>
      </c>
      <c r="AC33" s="151">
        <f t="shared" si="1"/>
        <v>8.4297550696231127E-2</v>
      </c>
      <c r="AD33" s="151">
        <f t="shared" si="1"/>
        <v>0.1332972970101578</v>
      </c>
      <c r="AE33" s="151">
        <f t="shared" si="1"/>
        <v>0.13117099822478773</v>
      </c>
      <c r="AF33" s="151">
        <f t="shared" si="1"/>
        <v>1.619193394755869E-2</v>
      </c>
      <c r="AG33" s="151">
        <f t="shared" si="1"/>
        <v>3.3536153855517892E-3</v>
      </c>
      <c r="AH33" s="151">
        <f t="shared" si="1"/>
        <v>-1.8433872807511853E-2</v>
      </c>
      <c r="AI33" s="151">
        <f t="shared" si="1"/>
        <v>5.0393641427595615E-2</v>
      </c>
      <c r="AJ33" s="151">
        <f t="shared" si="1"/>
        <v>6.9940436465880218E-2</v>
      </c>
    </row>
    <row r="34" spans="9:36" x14ac:dyDescent="0.25">
      <c r="P34" s="25">
        <v>37621</v>
      </c>
      <c r="Q34" s="61">
        <v>109.759590289803</v>
      </c>
      <c r="R34" s="16">
        <v>112.19539158065901</v>
      </c>
      <c r="S34" s="16">
        <v>120.614312149751</v>
      </c>
      <c r="T34" s="16">
        <v>131.609538287617</v>
      </c>
      <c r="U34" s="65">
        <v>121.936837905887</v>
      </c>
      <c r="V34" s="66">
        <v>103.11752984445801</v>
      </c>
      <c r="W34" s="61">
        <v>101.696512623207</v>
      </c>
      <c r="X34" s="16">
        <v>102.365830697265</v>
      </c>
      <c r="Y34" s="16">
        <v>113.985003719826</v>
      </c>
      <c r="Z34" s="64">
        <v>115.409229264945</v>
      </c>
      <c r="AA34" s="151">
        <f t="shared" si="1"/>
        <v>6.9237848124139134E-2</v>
      </c>
      <c r="AB34" s="151">
        <f t="shared" si="1"/>
        <v>9.186904216454983E-2</v>
      </c>
      <c r="AC34" s="151">
        <f t="shared" si="1"/>
        <v>0.1123242880160038</v>
      </c>
      <c r="AD34" s="151">
        <f t="shared" si="1"/>
        <v>0.15769209334350731</v>
      </c>
      <c r="AE34" s="151">
        <f t="shared" si="1"/>
        <v>0.15441720251198032</v>
      </c>
      <c r="AF34" s="151">
        <f t="shared" si="1"/>
        <v>5.1964879666208219E-2</v>
      </c>
      <c r="AG34" s="151">
        <f t="shared" si="1"/>
        <v>3.6117221359218465E-2</v>
      </c>
      <c r="AH34" s="151">
        <f t="shared" si="1"/>
        <v>1.7081453518967393E-2</v>
      </c>
      <c r="AI34" s="151">
        <f t="shared" si="1"/>
        <v>0.10526559208246633</v>
      </c>
      <c r="AJ34" s="151">
        <f t="shared" si="1"/>
        <v>8.4546865623016609E-2</v>
      </c>
    </row>
    <row r="35" spans="9:36" x14ac:dyDescent="0.25">
      <c r="P35" s="25">
        <v>37711</v>
      </c>
      <c r="Q35" s="61">
        <v>112.55966126216499</v>
      </c>
      <c r="R35" s="16">
        <v>112.343124362453</v>
      </c>
      <c r="S35" s="16">
        <v>124.807089825427</v>
      </c>
      <c r="T35" s="16">
        <v>135.88321205197499</v>
      </c>
      <c r="U35" s="65">
        <v>128.689345652996</v>
      </c>
      <c r="V35" s="66">
        <v>103.958705125596</v>
      </c>
      <c r="W35" s="61">
        <v>105.670454821159</v>
      </c>
      <c r="X35" s="16">
        <v>105.00007887393799</v>
      </c>
      <c r="Y35" s="16">
        <v>116.955484908942</v>
      </c>
      <c r="Z35" s="64">
        <v>119.115910728789</v>
      </c>
      <c r="AA35" s="151">
        <f t="shared" si="1"/>
        <v>8.7531980186291047E-2</v>
      </c>
      <c r="AB35" s="151">
        <f t="shared" si="1"/>
        <v>8.2075472282485906E-2</v>
      </c>
      <c r="AC35" s="151">
        <f t="shared" si="1"/>
        <v>0.13624172730316353</v>
      </c>
      <c r="AD35" s="151">
        <f t="shared" si="1"/>
        <v>0.1585197495692201</v>
      </c>
      <c r="AE35" s="151">
        <f t="shared" si="1"/>
        <v>0.17944888632341316</v>
      </c>
      <c r="AF35" s="151">
        <f t="shared" si="1"/>
        <v>4.1603189680647912E-2</v>
      </c>
      <c r="AG35" s="151">
        <f t="shared" si="1"/>
        <v>6.1421601272110049E-2</v>
      </c>
      <c r="AH35" s="151">
        <f t="shared" si="1"/>
        <v>6.2882661323100386E-2</v>
      </c>
      <c r="AI35" s="151">
        <f t="shared" si="1"/>
        <v>0.12950886772305914</v>
      </c>
      <c r="AJ35" s="151">
        <f t="shared" si="1"/>
        <v>8.6885953596599341E-2</v>
      </c>
    </row>
    <row r="36" spans="9:36" x14ac:dyDescent="0.25">
      <c r="P36" s="25">
        <v>37802</v>
      </c>
      <c r="Q36" s="61">
        <v>116.050596744732</v>
      </c>
      <c r="R36" s="16">
        <v>113.588739244322</v>
      </c>
      <c r="S36" s="16">
        <v>128.923415676254</v>
      </c>
      <c r="T36" s="16">
        <v>140.899114612662</v>
      </c>
      <c r="U36" s="65">
        <v>132.15823031110401</v>
      </c>
      <c r="V36" s="66">
        <v>105.94715441127801</v>
      </c>
      <c r="W36" s="61">
        <v>103.397718174917</v>
      </c>
      <c r="X36" s="16">
        <v>107.15963829013999</v>
      </c>
      <c r="Y36" s="16">
        <v>121.069417692145</v>
      </c>
      <c r="Z36" s="64">
        <v>121.526468766859</v>
      </c>
      <c r="AA36" s="151">
        <f t="shared" si="1"/>
        <v>9.4855489570544238E-2</v>
      </c>
      <c r="AB36" s="151">
        <f t="shared" si="1"/>
        <v>6.3973811785637436E-2</v>
      </c>
      <c r="AC36" s="151">
        <f t="shared" si="1"/>
        <v>0.14651809309513419</v>
      </c>
      <c r="AD36" s="151">
        <f t="shared" si="1"/>
        <v>0.14736635125384767</v>
      </c>
      <c r="AE36" s="151">
        <f t="shared" si="1"/>
        <v>0.17983570733798349</v>
      </c>
      <c r="AF36" s="151">
        <f t="shared" si="1"/>
        <v>5.2397253100291641E-2</v>
      </c>
      <c r="AG36" s="151">
        <f t="shared" si="1"/>
        <v>4.4325401943660525E-2</v>
      </c>
      <c r="AH36" s="151">
        <f t="shared" si="1"/>
        <v>8.6539301030850613E-2</v>
      </c>
      <c r="AI36" s="151">
        <f t="shared" si="1"/>
        <v>0.1492248689329263</v>
      </c>
      <c r="AJ36" s="151">
        <f t="shared" si="1"/>
        <v>9.2632101503584696E-2</v>
      </c>
    </row>
    <row r="37" spans="9:36" x14ac:dyDescent="0.25">
      <c r="P37" s="25">
        <v>37894</v>
      </c>
      <c r="Q37" s="61">
        <v>118.166787575673</v>
      </c>
      <c r="R37" s="16">
        <v>116.70639317813701</v>
      </c>
      <c r="S37" s="16">
        <v>132.61258102421999</v>
      </c>
      <c r="T37" s="16">
        <v>143.97410804880701</v>
      </c>
      <c r="U37" s="65">
        <v>135.086560036344</v>
      </c>
      <c r="V37" s="66">
        <v>108.001673375778</v>
      </c>
      <c r="W37" s="61">
        <v>98.367364484211706</v>
      </c>
      <c r="X37" s="16">
        <v>109.161894303815</v>
      </c>
      <c r="Y37" s="16">
        <v>125.009067900809</v>
      </c>
      <c r="Z37" s="64">
        <v>123.044484219827</v>
      </c>
      <c r="AA37" s="151">
        <f t="shared" si="1"/>
        <v>9.112792330237518E-2</v>
      </c>
      <c r="AB37" s="151">
        <f t="shared" si="1"/>
        <v>5.4899217696174896E-2</v>
      </c>
      <c r="AC37" s="151">
        <f t="shared" si="1"/>
        <v>0.13794950830549446</v>
      </c>
      <c r="AD37" s="151">
        <f t="shared" si="1"/>
        <v>0.12546355013383326</v>
      </c>
      <c r="AE37" s="151">
        <f t="shared" si="1"/>
        <v>0.15476144988958596</v>
      </c>
      <c r="AF37" s="151">
        <f t="shared" si="1"/>
        <v>6.4778228248608016E-2</v>
      </c>
      <c r="AG37" s="151">
        <f t="shared" si="1"/>
        <v>-4.131716562447596E-3</v>
      </c>
      <c r="AH37" s="151">
        <f t="shared" si="1"/>
        <v>9.3500088538881698E-2</v>
      </c>
      <c r="AI37" s="151">
        <f t="shared" si="1"/>
        <v>0.14524790225340789</v>
      </c>
      <c r="AJ37" s="151">
        <f t="shared" si="1"/>
        <v>9.7683993951145576E-2</v>
      </c>
    </row>
    <row r="38" spans="9:36" x14ac:dyDescent="0.25">
      <c r="P38" s="25">
        <v>37986</v>
      </c>
      <c r="Q38" s="61">
        <v>120.500136161321</v>
      </c>
      <c r="R38" s="16">
        <v>120.753910746099</v>
      </c>
      <c r="S38" s="16">
        <v>137.75677041154299</v>
      </c>
      <c r="T38" s="16">
        <v>147.04068547951101</v>
      </c>
      <c r="U38" s="65">
        <v>135.97770141459901</v>
      </c>
      <c r="V38" s="66">
        <v>112.115998941388</v>
      </c>
      <c r="W38" s="61">
        <v>100.770088033843</v>
      </c>
      <c r="X38" s="16">
        <v>111.07445552069601</v>
      </c>
      <c r="Y38" s="16">
        <v>127.630385961228</v>
      </c>
      <c r="Z38" s="64">
        <v>123.982731386227</v>
      </c>
      <c r="AA38" s="151">
        <f t="shared" si="1"/>
        <v>9.7855192818771197E-2</v>
      </c>
      <c r="AB38" s="151">
        <f t="shared" si="1"/>
        <v>7.6282270108100958E-2</v>
      </c>
      <c r="AC38" s="151">
        <f t="shared" si="1"/>
        <v>0.14212623656559464</v>
      </c>
      <c r="AD38" s="151">
        <f t="shared" si="1"/>
        <v>0.11724945921602647</v>
      </c>
      <c r="AE38" s="151">
        <f t="shared" si="1"/>
        <v>0.1151486601575562</v>
      </c>
      <c r="AF38" s="151">
        <f t="shared" si="1"/>
        <v>8.7264203385236661E-2</v>
      </c>
      <c r="AG38" s="151">
        <f t="shared" si="1"/>
        <v>-9.1096987051706435E-3</v>
      </c>
      <c r="AH38" s="151">
        <f t="shared" si="1"/>
        <v>8.5073552025243249E-2</v>
      </c>
      <c r="AI38" s="151">
        <f t="shared" si="1"/>
        <v>0.11971208313456927</v>
      </c>
      <c r="AJ38" s="151">
        <f t="shared" si="1"/>
        <v>7.4287837947516477E-2</v>
      </c>
    </row>
    <row r="39" spans="9:36" x14ac:dyDescent="0.25">
      <c r="P39" s="25">
        <v>38077</v>
      </c>
      <c r="Q39" s="61">
        <v>124.93868805275</v>
      </c>
      <c r="R39" s="16">
        <v>126.840205598452</v>
      </c>
      <c r="S39" s="16">
        <v>145.05981202515301</v>
      </c>
      <c r="T39" s="16">
        <v>154.04165153973699</v>
      </c>
      <c r="U39" s="65">
        <v>142.557842466453</v>
      </c>
      <c r="V39" s="66">
        <v>115.530989603592</v>
      </c>
      <c r="W39" s="61">
        <v>107.55861504956999</v>
      </c>
      <c r="X39" s="16">
        <v>113.59271091863501</v>
      </c>
      <c r="Y39" s="16">
        <v>133.518708628506</v>
      </c>
      <c r="Z39" s="64">
        <v>125.882082746997</v>
      </c>
      <c r="AA39" s="151">
        <f t="shared" si="1"/>
        <v>0.10997747018581339</v>
      </c>
      <c r="AB39" s="151">
        <f t="shared" si="1"/>
        <v>0.12904288818981957</v>
      </c>
      <c r="AC39" s="151">
        <f t="shared" si="1"/>
        <v>0.16227220927957187</v>
      </c>
      <c r="AD39" s="151">
        <f t="shared" si="1"/>
        <v>0.13363269246841503</v>
      </c>
      <c r="AE39" s="151">
        <f t="shared" si="1"/>
        <v>0.10776724944155558</v>
      </c>
      <c r="AF39" s="151">
        <f t="shared" si="1"/>
        <v>0.111316166010486</v>
      </c>
      <c r="AG39" s="151">
        <f t="shared" si="1"/>
        <v>1.7868383661323373E-2</v>
      </c>
      <c r="AH39" s="151">
        <f t="shared" si="1"/>
        <v>8.1834529429384961E-2</v>
      </c>
      <c r="AI39" s="151">
        <f t="shared" si="1"/>
        <v>0.1416198969416409</v>
      </c>
      <c r="AJ39" s="151">
        <f t="shared" si="1"/>
        <v>5.6803259756067925E-2</v>
      </c>
    </row>
    <row r="40" spans="9:36" x14ac:dyDescent="0.25">
      <c r="P40" s="25">
        <v>38168</v>
      </c>
      <c r="Q40" s="61">
        <v>129.76835576016501</v>
      </c>
      <c r="R40" s="16">
        <v>133.81194966289499</v>
      </c>
      <c r="S40" s="16">
        <v>152.01816054475199</v>
      </c>
      <c r="T40" s="16">
        <v>162.75712830615899</v>
      </c>
      <c r="U40" s="65">
        <v>152.02707650721601</v>
      </c>
      <c r="V40" s="66">
        <v>120.619443700424</v>
      </c>
      <c r="W40" s="61">
        <v>112.655488201731</v>
      </c>
      <c r="X40" s="16">
        <v>117.28669734036301</v>
      </c>
      <c r="Y40" s="16">
        <v>141.259885947085</v>
      </c>
      <c r="Z40" s="64">
        <v>130.81463733023</v>
      </c>
      <c r="AA40" s="151">
        <f t="shared" si="1"/>
        <v>0.1182049847240938</v>
      </c>
      <c r="AB40" s="151">
        <f t="shared" si="1"/>
        <v>0.17803886682001258</v>
      </c>
      <c r="AC40" s="151">
        <f t="shared" si="1"/>
        <v>0.17913537852962547</v>
      </c>
      <c r="AD40" s="151">
        <f t="shared" si="1"/>
        <v>0.15513237080009801</v>
      </c>
      <c r="AE40" s="151">
        <f t="shared" si="1"/>
        <v>0.15034134574396329</v>
      </c>
      <c r="AF40" s="151">
        <f t="shared" si="1"/>
        <v>0.13848686517987452</v>
      </c>
      <c r="AG40" s="151">
        <f t="shared" si="1"/>
        <v>8.9535535118412612E-2</v>
      </c>
      <c r="AH40" s="151">
        <f t="shared" si="1"/>
        <v>9.4504416138504466E-2</v>
      </c>
      <c r="AI40" s="151">
        <f t="shared" si="1"/>
        <v>0.1667676993894549</v>
      </c>
      <c r="AJ40" s="151">
        <f t="shared" si="1"/>
        <v>7.6429181705178761E-2</v>
      </c>
    </row>
    <row r="41" spans="9:36" x14ac:dyDescent="0.25">
      <c r="P41" s="25">
        <v>38260</v>
      </c>
      <c r="Q41" s="61">
        <v>134.19202006631801</v>
      </c>
      <c r="R41" s="16">
        <v>135.20603422748599</v>
      </c>
      <c r="S41" s="16">
        <v>155.269673681862</v>
      </c>
      <c r="T41" s="16">
        <v>166.822053045015</v>
      </c>
      <c r="U41" s="65">
        <v>165.77379246663199</v>
      </c>
      <c r="V41" s="66">
        <v>127.318609004264</v>
      </c>
      <c r="W41" s="61">
        <v>116.092413383693</v>
      </c>
      <c r="X41" s="16">
        <v>121.98331848030099</v>
      </c>
      <c r="Y41" s="16">
        <v>147.49098987194199</v>
      </c>
      <c r="Z41" s="64">
        <v>136.73187417571199</v>
      </c>
      <c r="AA41" s="151">
        <f t="shared" si="1"/>
        <v>0.13561536891558967</v>
      </c>
      <c r="AB41" s="151">
        <f t="shared" si="1"/>
        <v>0.15851437565302606</v>
      </c>
      <c r="AC41" s="151">
        <f t="shared" si="1"/>
        <v>0.17085175842783706</v>
      </c>
      <c r="AD41" s="151">
        <f t="shared" si="1"/>
        <v>0.15869481885216863</v>
      </c>
      <c r="AE41" s="151">
        <f t="shared" si="1"/>
        <v>0.22716717652764151</v>
      </c>
      <c r="AF41" s="151">
        <f t="shared" si="1"/>
        <v>0.1788577438173129</v>
      </c>
      <c r="AG41" s="151">
        <f t="shared" si="1"/>
        <v>0.18019237368432517</v>
      </c>
      <c r="AH41" s="151">
        <f t="shared" si="1"/>
        <v>0.11745329501888202</v>
      </c>
      <c r="AI41" s="151">
        <f t="shared" si="1"/>
        <v>0.1798423294298277</v>
      </c>
      <c r="AJ41" s="151">
        <f t="shared" si="1"/>
        <v>0.11123936227349751</v>
      </c>
    </row>
    <row r="42" spans="9:36" x14ac:dyDescent="0.25">
      <c r="P42" s="25">
        <v>38352</v>
      </c>
      <c r="Q42" s="61">
        <v>138.71709282756001</v>
      </c>
      <c r="R42" s="16">
        <v>136.106295628189</v>
      </c>
      <c r="S42" s="16">
        <v>158.973343712375</v>
      </c>
      <c r="T42" s="16">
        <v>168.573203250278</v>
      </c>
      <c r="U42" s="65">
        <v>169.83835596050801</v>
      </c>
      <c r="V42" s="66">
        <v>128.126720497169</v>
      </c>
      <c r="W42" s="61">
        <v>119.52655690023801</v>
      </c>
      <c r="X42" s="16">
        <v>125.454872942655</v>
      </c>
      <c r="Y42" s="16">
        <v>150.63235603730399</v>
      </c>
      <c r="Z42" s="64">
        <v>140.951481633719</v>
      </c>
      <c r="AA42" s="151">
        <f t="shared" si="1"/>
        <v>0.15117789279383764</v>
      </c>
      <c r="AB42" s="151">
        <f t="shared" si="1"/>
        <v>0.12713778615725668</v>
      </c>
      <c r="AC42" s="151">
        <f t="shared" si="1"/>
        <v>0.15401474089039935</v>
      </c>
      <c r="AD42" s="151">
        <f t="shared" si="1"/>
        <v>0.14643918246536858</v>
      </c>
      <c r="AE42" s="151">
        <f t="shared" si="1"/>
        <v>0.24901622982041083</v>
      </c>
      <c r="AF42" s="151">
        <f t="shared" si="1"/>
        <v>0.14280496723889602</v>
      </c>
      <c r="AG42" s="151">
        <f t="shared" si="1"/>
        <v>0.1861313136899887</v>
      </c>
      <c r="AH42" s="151">
        <f t="shared" si="1"/>
        <v>0.12946646782598514</v>
      </c>
      <c r="AI42" s="151">
        <f t="shared" si="1"/>
        <v>0.18022330578130208</v>
      </c>
      <c r="AJ42" s="151">
        <f t="shared" si="1"/>
        <v>0.1368638201285588</v>
      </c>
    </row>
    <row r="43" spans="9:36" x14ac:dyDescent="0.25">
      <c r="P43" s="25">
        <v>38442</v>
      </c>
      <c r="Q43" s="61">
        <v>144.38972897500699</v>
      </c>
      <c r="R43" s="16">
        <v>143.83553726112501</v>
      </c>
      <c r="S43" s="16">
        <v>169.528560436866</v>
      </c>
      <c r="T43" s="16">
        <v>174.60941845027099</v>
      </c>
      <c r="U43" s="65">
        <v>188.47496729398699</v>
      </c>
      <c r="V43" s="66">
        <v>135.59434623806899</v>
      </c>
      <c r="W43" s="61">
        <v>123.28105735295</v>
      </c>
      <c r="X43" s="16">
        <v>129.167197520331</v>
      </c>
      <c r="Y43" s="16">
        <v>154.03208200292599</v>
      </c>
      <c r="Z43" s="64">
        <v>144.69435947595301</v>
      </c>
      <c r="AA43" s="151">
        <f t="shared" si="1"/>
        <v>0.1556846900300779</v>
      </c>
      <c r="AB43" s="151">
        <f t="shared" si="1"/>
        <v>0.13399009866379807</v>
      </c>
      <c r="AC43" s="151">
        <f t="shared" si="1"/>
        <v>0.16868040893000869</v>
      </c>
      <c r="AD43" s="151">
        <f t="shared" si="1"/>
        <v>0.13352081534407789</v>
      </c>
      <c r="AE43" s="151">
        <f t="shared" si="1"/>
        <v>0.32209469526967149</v>
      </c>
      <c r="AF43" s="151">
        <f t="shared" si="1"/>
        <v>0.17366212046930474</v>
      </c>
      <c r="AG43" s="151">
        <f t="shared" si="1"/>
        <v>0.14617557409170878</v>
      </c>
      <c r="AH43" s="151">
        <f t="shared" si="1"/>
        <v>0.13710815135710419</v>
      </c>
      <c r="AI43" s="151">
        <f t="shared" si="1"/>
        <v>0.15363669694780446</v>
      </c>
      <c r="AJ43" s="151">
        <f t="shared" si="1"/>
        <v>0.14944364057564652</v>
      </c>
    </row>
    <row r="44" spans="9:36" x14ac:dyDescent="0.25">
      <c r="P44" s="25">
        <v>38533</v>
      </c>
      <c r="Q44" s="61">
        <v>151.25560598327999</v>
      </c>
      <c r="R44" s="16">
        <v>152.84574461075201</v>
      </c>
      <c r="S44" s="16">
        <v>181.967174826236</v>
      </c>
      <c r="T44" s="16">
        <v>184.29968968551901</v>
      </c>
      <c r="U44" s="65">
        <v>198.925577439656</v>
      </c>
      <c r="V44" s="66">
        <v>140.21513803155</v>
      </c>
      <c r="W44" s="61">
        <v>125.20818747370301</v>
      </c>
      <c r="X44" s="16">
        <v>134.00228316826701</v>
      </c>
      <c r="Y44" s="16">
        <v>161.98841962985</v>
      </c>
      <c r="Z44" s="64">
        <v>151.16728640847001</v>
      </c>
      <c r="AA44" s="151">
        <f t="shared" si="1"/>
        <v>0.16558158649114141</v>
      </c>
      <c r="AB44" s="151">
        <f t="shared" si="1"/>
        <v>0.14224286392813057</v>
      </c>
      <c r="AC44" s="151">
        <f t="shared" si="1"/>
        <v>0.19700945054303198</v>
      </c>
      <c r="AD44" s="151">
        <f t="shared" si="1"/>
        <v>0.13236017127825428</v>
      </c>
      <c r="AE44" s="151">
        <f t="shared" si="1"/>
        <v>0.30848781684106075</v>
      </c>
      <c r="AF44" s="151">
        <f t="shared" si="1"/>
        <v>0.16245883524214189</v>
      </c>
      <c r="AG44" s="151">
        <f t="shared" si="1"/>
        <v>0.11142554590411091</v>
      </c>
      <c r="AH44" s="151">
        <f t="shared" si="1"/>
        <v>0.14251902566064945</v>
      </c>
      <c r="AI44" s="151">
        <f t="shared" si="1"/>
        <v>0.14674041072445565</v>
      </c>
      <c r="AJ44" s="151">
        <f t="shared" si="1"/>
        <v>0.15558388184696437</v>
      </c>
    </row>
    <row r="45" spans="9:36" x14ac:dyDescent="0.25">
      <c r="P45" s="25">
        <v>38625</v>
      </c>
      <c r="Q45" s="61">
        <v>155.99615967533501</v>
      </c>
      <c r="R45" s="16">
        <v>156.21360779966801</v>
      </c>
      <c r="S45" s="16">
        <v>182.83784448549</v>
      </c>
      <c r="T45" s="16">
        <v>190.44770841747101</v>
      </c>
      <c r="U45" s="65">
        <v>203.02497542344699</v>
      </c>
      <c r="V45" s="66">
        <v>142.79890339291299</v>
      </c>
      <c r="W45" s="61">
        <v>128.57038286644601</v>
      </c>
      <c r="X45" s="16">
        <v>138.15138444380801</v>
      </c>
      <c r="Y45" s="16">
        <v>168.63335903424499</v>
      </c>
      <c r="Z45" s="64">
        <v>160.25198001077999</v>
      </c>
      <c r="AA45" s="151">
        <f t="shared" si="1"/>
        <v>0.16248462165068633</v>
      </c>
      <c r="AB45" s="151">
        <f t="shared" si="1"/>
        <v>0.15537452667856888</v>
      </c>
      <c r="AC45" s="151">
        <f t="shared" si="1"/>
        <v>0.17755025917110823</v>
      </c>
      <c r="AD45" s="151">
        <f t="shared" si="1"/>
        <v>0.14162189555406623</v>
      </c>
      <c r="AE45" s="151">
        <f t="shared" si="1"/>
        <v>0.22471092928825387</v>
      </c>
      <c r="AF45" s="151">
        <f t="shared" si="1"/>
        <v>0.12158705243261436</v>
      </c>
      <c r="AG45" s="151">
        <f t="shared" si="1"/>
        <v>0.10748307420841119</v>
      </c>
      <c r="AH45" s="151">
        <f t="shared" si="1"/>
        <v>0.13254325398696198</v>
      </c>
      <c r="AI45" s="151">
        <f t="shared" si="1"/>
        <v>0.14334685244610346</v>
      </c>
      <c r="AJ45" s="151">
        <f t="shared" si="1"/>
        <v>0.17201626158391337</v>
      </c>
    </row>
    <row r="46" spans="9:36" x14ac:dyDescent="0.25">
      <c r="I46" s="178" t="s">
        <v>128</v>
      </c>
      <c r="J46" s="178"/>
      <c r="K46" s="178"/>
      <c r="L46" s="178"/>
      <c r="M46" s="178"/>
      <c r="N46" s="178"/>
      <c r="O46" s="178"/>
      <c r="P46" s="25">
        <v>38717</v>
      </c>
      <c r="Q46" s="61">
        <v>158.515230730365</v>
      </c>
      <c r="R46" s="16">
        <v>158.38382164674701</v>
      </c>
      <c r="S46" s="16">
        <v>180.82138220056299</v>
      </c>
      <c r="T46" s="16">
        <v>191.13215484573701</v>
      </c>
      <c r="U46" s="65">
        <v>217.78702898726101</v>
      </c>
      <c r="V46" s="66">
        <v>150.67052930979</v>
      </c>
      <c r="W46" s="61">
        <v>134.039625112621</v>
      </c>
      <c r="X46" s="16">
        <v>143.39996790549</v>
      </c>
      <c r="Y46" s="16">
        <v>171.41392393276601</v>
      </c>
      <c r="Z46" s="64">
        <v>166.58600222486501</v>
      </c>
      <c r="AA46" s="151">
        <f t="shared" si="1"/>
        <v>0.1427231316577271</v>
      </c>
      <c r="AB46" s="151">
        <f t="shared" si="1"/>
        <v>0.16367741048081319</v>
      </c>
      <c r="AC46" s="151">
        <f t="shared" si="1"/>
        <v>0.1374320875310826</v>
      </c>
      <c r="AD46" s="151">
        <f t="shared" si="1"/>
        <v>0.13382288027098888</v>
      </c>
      <c r="AE46" s="151">
        <f t="shared" si="1"/>
        <v>0.28231946049867762</v>
      </c>
      <c r="AF46" s="151">
        <f t="shared" si="1"/>
        <v>0.17594931584250695</v>
      </c>
      <c r="AG46" s="151">
        <f t="shared" si="1"/>
        <v>0.1214212856854584</v>
      </c>
      <c r="AH46" s="151">
        <f t="shared" si="1"/>
        <v>0.14304023862857562</v>
      </c>
      <c r="AI46" s="151">
        <f t="shared" si="1"/>
        <v>0.13796217786247378</v>
      </c>
      <c r="AJ46" s="151">
        <f t="shared" si="1"/>
        <v>0.18186769159164062</v>
      </c>
    </row>
    <row r="47" spans="9:36" x14ac:dyDescent="0.25">
      <c r="I47" s="178" t="s">
        <v>74</v>
      </c>
      <c r="J47" s="178"/>
      <c r="K47" s="178"/>
      <c r="L47" s="178"/>
      <c r="M47" s="178"/>
      <c r="N47" s="178"/>
      <c r="O47" s="178"/>
      <c r="P47" s="25">
        <v>38807</v>
      </c>
      <c r="Q47" s="61">
        <v>161.64447717776301</v>
      </c>
      <c r="R47" s="16">
        <v>163.53803170155601</v>
      </c>
      <c r="S47" s="16">
        <v>187.584633716741</v>
      </c>
      <c r="T47" s="16">
        <v>190.71061355121799</v>
      </c>
      <c r="U47" s="65">
        <v>212.39333779391001</v>
      </c>
      <c r="V47" s="66">
        <v>148.15295925269299</v>
      </c>
      <c r="W47" s="61">
        <v>138.49153028882799</v>
      </c>
      <c r="X47" s="16">
        <v>149.06098369559001</v>
      </c>
      <c r="Y47" s="16">
        <v>172.97761610032799</v>
      </c>
      <c r="Z47" s="64">
        <v>166.76995158487301</v>
      </c>
      <c r="AA47" s="151">
        <f t="shared" si="1"/>
        <v>0.11950121608540942</v>
      </c>
      <c r="AB47" s="151">
        <f t="shared" si="1"/>
        <v>0.13697932246508926</v>
      </c>
      <c r="AC47" s="151">
        <f t="shared" si="1"/>
        <v>0.10650755974890291</v>
      </c>
      <c r="AD47" s="151">
        <f t="shared" si="1"/>
        <v>9.2212638034371741E-2</v>
      </c>
      <c r="AE47" s="151">
        <f t="shared" si="1"/>
        <v>0.12690476005025464</v>
      </c>
      <c r="AF47" s="151">
        <f t="shared" si="1"/>
        <v>9.2619001920436261E-2</v>
      </c>
      <c r="AG47" s="151">
        <f t="shared" si="1"/>
        <v>0.12338045489284588</v>
      </c>
      <c r="AH47" s="151">
        <f t="shared" si="1"/>
        <v>0.15401577611937989</v>
      </c>
      <c r="AI47" s="151">
        <f t="shared" si="1"/>
        <v>0.1229973253042318</v>
      </c>
      <c r="AJ47" s="151">
        <f t="shared" si="1"/>
        <v>0.15256705367695256</v>
      </c>
    </row>
    <row r="48" spans="9:36" x14ac:dyDescent="0.25">
      <c r="P48" s="25">
        <v>38898</v>
      </c>
      <c r="Q48" s="61">
        <v>165.2938307448</v>
      </c>
      <c r="R48" s="16">
        <v>168.46951626206501</v>
      </c>
      <c r="S48" s="16">
        <v>193.77265661531999</v>
      </c>
      <c r="T48" s="16">
        <v>189.45462460916599</v>
      </c>
      <c r="U48" s="65">
        <v>215.37243269725801</v>
      </c>
      <c r="V48" s="66">
        <v>148.065183875006</v>
      </c>
      <c r="W48" s="61">
        <v>144.612594843859</v>
      </c>
      <c r="X48" s="16">
        <v>152.652698729468</v>
      </c>
      <c r="Y48" s="16">
        <v>173.80366296224901</v>
      </c>
      <c r="Z48" s="64">
        <v>164.419422797018</v>
      </c>
      <c r="AA48" s="151">
        <f t="shared" si="1"/>
        <v>9.28112691774996E-2</v>
      </c>
      <c r="AB48" s="151">
        <f t="shared" si="1"/>
        <v>0.102219212521105</v>
      </c>
      <c r="AC48" s="151">
        <f t="shared" si="1"/>
        <v>6.4876985645115681E-2</v>
      </c>
      <c r="AD48" s="151">
        <f t="shared" si="1"/>
        <v>2.7970393940668803E-2</v>
      </c>
      <c r="AE48" s="151">
        <f t="shared" si="1"/>
        <v>8.2678434162601233E-2</v>
      </c>
      <c r="AF48" s="151">
        <f t="shared" si="1"/>
        <v>5.5985722751916045E-2</v>
      </c>
      <c r="AG48" s="151">
        <f t="shared" si="1"/>
        <v>0.15497714455958733</v>
      </c>
      <c r="AH48" s="151">
        <f t="shared" si="1"/>
        <v>0.13917983425537317</v>
      </c>
      <c r="AI48" s="151">
        <f t="shared" si="1"/>
        <v>7.2938814758470416E-2</v>
      </c>
      <c r="AJ48" s="151">
        <f t="shared" si="1"/>
        <v>8.7665371942573067E-2</v>
      </c>
    </row>
    <row r="49" spans="16:36" x14ac:dyDescent="0.25">
      <c r="P49" s="25">
        <v>38990</v>
      </c>
      <c r="Q49" s="61">
        <v>165.744718139681</v>
      </c>
      <c r="R49" s="16">
        <v>171.39017880610299</v>
      </c>
      <c r="S49" s="16">
        <v>189.973278068421</v>
      </c>
      <c r="T49" s="16">
        <v>187.10729053598601</v>
      </c>
      <c r="U49" s="65">
        <v>218.97372547696901</v>
      </c>
      <c r="V49" s="66">
        <v>151.42279413705899</v>
      </c>
      <c r="W49" s="61">
        <v>150.238824495335</v>
      </c>
      <c r="X49" s="16">
        <v>155.49037775633599</v>
      </c>
      <c r="Y49" s="16">
        <v>175.01160161102399</v>
      </c>
      <c r="Z49" s="64">
        <v>168.81366398319901</v>
      </c>
      <c r="AA49" s="151">
        <f t="shared" si="1"/>
        <v>6.2492297788836915E-2</v>
      </c>
      <c r="AB49" s="151">
        <f t="shared" si="1"/>
        <v>9.7152682280392533E-2</v>
      </c>
      <c r="AC49" s="151">
        <f t="shared" si="1"/>
        <v>3.9026021133700572E-2</v>
      </c>
      <c r="AD49" s="151">
        <f t="shared" si="1"/>
        <v>-1.7539816620752546E-2</v>
      </c>
      <c r="AE49" s="151">
        <f t="shared" si="1"/>
        <v>7.8555606374328457E-2</v>
      </c>
      <c r="AF49" s="151">
        <f t="shared" si="1"/>
        <v>6.0391855534193128E-2</v>
      </c>
      <c r="AG49" s="151">
        <f t="shared" si="1"/>
        <v>0.16853369450876832</v>
      </c>
      <c r="AH49" s="151">
        <f t="shared" si="1"/>
        <v>0.12550719909419716</v>
      </c>
      <c r="AI49" s="151">
        <f t="shared" si="1"/>
        <v>3.782313661606973E-2</v>
      </c>
      <c r="AJ49" s="151">
        <f t="shared" si="1"/>
        <v>5.3426384946027472E-2</v>
      </c>
    </row>
    <row r="50" spans="16:36" x14ac:dyDescent="0.25">
      <c r="P50" s="25">
        <v>39082</v>
      </c>
      <c r="Q50" s="61">
        <v>164.70808337199</v>
      </c>
      <c r="R50" s="16">
        <v>173.240653339972</v>
      </c>
      <c r="S50" s="16">
        <v>187.24888657649799</v>
      </c>
      <c r="T50" s="16">
        <v>187.305249998356</v>
      </c>
      <c r="U50" s="65">
        <v>219.71637992204799</v>
      </c>
      <c r="V50" s="66">
        <v>153.52012017393</v>
      </c>
      <c r="W50" s="61">
        <v>154.98056545785099</v>
      </c>
      <c r="X50" s="16">
        <v>158.418384542665</v>
      </c>
      <c r="Y50" s="16">
        <v>176.51807979499199</v>
      </c>
      <c r="Z50" s="64">
        <v>177.26207355698301</v>
      </c>
      <c r="AA50" s="151">
        <f t="shared" si="1"/>
        <v>3.9067871352747474E-2</v>
      </c>
      <c r="AB50" s="151">
        <f t="shared" si="1"/>
        <v>9.3802710016437585E-2</v>
      </c>
      <c r="AC50" s="151">
        <f t="shared" si="1"/>
        <v>3.5546152217804439E-2</v>
      </c>
      <c r="AD50" s="151">
        <f t="shared" si="1"/>
        <v>-2.0022297401866784E-2</v>
      </c>
      <c r="AE50" s="151">
        <f t="shared" si="1"/>
        <v>8.8588881705156108E-3</v>
      </c>
      <c r="AF50" s="151">
        <f t="shared" si="1"/>
        <v>1.8912728834190373E-2</v>
      </c>
      <c r="AG50" s="151">
        <f t="shared" si="1"/>
        <v>0.15622947563181611</v>
      </c>
      <c r="AH50" s="151">
        <f t="shared" si="1"/>
        <v>0.10473096233238421</v>
      </c>
      <c r="AI50" s="151">
        <f t="shared" si="1"/>
        <v>2.9776786769247554E-2</v>
      </c>
      <c r="AJ50" s="151">
        <f t="shared" si="1"/>
        <v>6.4087445460795589E-2</v>
      </c>
    </row>
    <row r="51" spans="16:36" x14ac:dyDescent="0.25">
      <c r="P51" s="25">
        <v>39172</v>
      </c>
      <c r="Q51" s="61">
        <v>168.24884202723899</v>
      </c>
      <c r="R51" s="16">
        <v>175.507832791532</v>
      </c>
      <c r="S51" s="16">
        <v>193.786275812426</v>
      </c>
      <c r="T51" s="16">
        <v>192.41271702816101</v>
      </c>
      <c r="U51" s="65">
        <v>219.210193811686</v>
      </c>
      <c r="V51" s="66">
        <v>158.61643007447901</v>
      </c>
      <c r="W51" s="61">
        <v>162.134463070967</v>
      </c>
      <c r="X51" s="16">
        <v>163.17743251572</v>
      </c>
      <c r="Y51" s="16">
        <v>178.48700739658301</v>
      </c>
      <c r="Z51" s="64">
        <v>176.83853390372201</v>
      </c>
      <c r="AA51" s="151">
        <f t="shared" ref="AA51:AJ76" si="2">IFERROR(Q51/Q47-1,"NULL")</f>
        <v>4.085734919488182E-2</v>
      </c>
      <c r="AB51" s="151">
        <f t="shared" si="2"/>
        <v>7.3192767244624424E-2</v>
      </c>
      <c r="AC51" s="151">
        <f t="shared" si="2"/>
        <v>3.3060501666941855E-2</v>
      </c>
      <c r="AD51" s="151">
        <f t="shared" si="2"/>
        <v>8.9250589951350712E-3</v>
      </c>
      <c r="AE51" s="151">
        <f t="shared" si="2"/>
        <v>3.2095432411305413E-2</v>
      </c>
      <c r="AF51" s="151">
        <f t="shared" si="2"/>
        <v>7.0626134466469148E-2</v>
      </c>
      <c r="AG51" s="151">
        <f t="shared" si="2"/>
        <v>0.17071753581486915</v>
      </c>
      <c r="AH51" s="151">
        <f t="shared" si="2"/>
        <v>9.4702506787144092E-2</v>
      </c>
      <c r="AI51" s="151">
        <f t="shared" si="2"/>
        <v>3.1850313470961122E-2</v>
      </c>
      <c r="AJ51" s="151">
        <f t="shared" si="2"/>
        <v>6.0374079521902768E-2</v>
      </c>
    </row>
    <row r="52" spans="16:36" x14ac:dyDescent="0.25">
      <c r="P52" s="25">
        <v>39263</v>
      </c>
      <c r="Q52" s="61">
        <v>174.819560079078</v>
      </c>
      <c r="R52" s="16">
        <v>178.56713162572001</v>
      </c>
      <c r="S52" s="16">
        <v>198.893817251022</v>
      </c>
      <c r="T52" s="16">
        <v>197.177057600334</v>
      </c>
      <c r="U52" s="65">
        <v>218.19011392534901</v>
      </c>
      <c r="V52" s="66">
        <v>167.16572807928301</v>
      </c>
      <c r="W52" s="61">
        <v>167.15909852706599</v>
      </c>
      <c r="X52" s="16">
        <v>168.73895951486199</v>
      </c>
      <c r="Y52" s="16">
        <v>182.10055379865699</v>
      </c>
      <c r="Z52" s="64">
        <v>172.350808909086</v>
      </c>
      <c r="AA52" s="151">
        <f t="shared" si="2"/>
        <v>5.7629067529960887E-2</v>
      </c>
      <c r="AB52" s="151">
        <f t="shared" si="2"/>
        <v>5.993734408275686E-2</v>
      </c>
      <c r="AC52" s="151">
        <f t="shared" si="2"/>
        <v>2.6428706326035556E-2</v>
      </c>
      <c r="AD52" s="151">
        <f t="shared" si="2"/>
        <v>4.0761385514335835E-2</v>
      </c>
      <c r="AE52" s="151">
        <f t="shared" si="2"/>
        <v>1.3082831413487872E-2</v>
      </c>
      <c r="AF52" s="151">
        <f t="shared" si="2"/>
        <v>0.12900091503213451</v>
      </c>
      <c r="AG52" s="151">
        <f t="shared" si="2"/>
        <v>0.15590968205467082</v>
      </c>
      <c r="AH52" s="151">
        <f t="shared" si="2"/>
        <v>0.1053781617965508</v>
      </c>
      <c r="AI52" s="151">
        <f t="shared" si="2"/>
        <v>4.773714601291279E-2</v>
      </c>
      <c r="AJ52" s="151">
        <f t="shared" si="2"/>
        <v>4.8238741975512145E-2</v>
      </c>
    </row>
    <row r="53" spans="16:36" x14ac:dyDescent="0.25">
      <c r="P53" s="25">
        <v>39355</v>
      </c>
      <c r="Q53" s="61">
        <v>172.451429998572</v>
      </c>
      <c r="R53" s="16">
        <v>179.129445043114</v>
      </c>
      <c r="S53" s="16">
        <v>194.00291455764599</v>
      </c>
      <c r="T53" s="16">
        <v>190.118113190694</v>
      </c>
      <c r="U53" s="65">
        <v>219.00851413102799</v>
      </c>
      <c r="V53" s="66">
        <v>172.88295522732901</v>
      </c>
      <c r="W53" s="61">
        <v>170.065754436757</v>
      </c>
      <c r="X53" s="16">
        <v>169.36255975364901</v>
      </c>
      <c r="Y53" s="16">
        <v>186.11418517490901</v>
      </c>
      <c r="Z53" s="64">
        <v>169.49622987290701</v>
      </c>
      <c r="AA53" s="151">
        <f t="shared" si="2"/>
        <v>4.0464106091386398E-2</v>
      </c>
      <c r="AB53" s="151">
        <f t="shared" si="2"/>
        <v>4.5155832679109276E-2</v>
      </c>
      <c r="AC53" s="151">
        <f t="shared" si="2"/>
        <v>2.121159633711045E-2</v>
      </c>
      <c r="AD53" s="151">
        <f t="shared" si="2"/>
        <v>1.609142351472892E-2</v>
      </c>
      <c r="AE53" s="151">
        <f t="shared" si="2"/>
        <v>1.5887136222936249E-4</v>
      </c>
      <c r="AF53" s="151">
        <f t="shared" si="2"/>
        <v>0.14172345195826686</v>
      </c>
      <c r="AG53" s="151">
        <f t="shared" si="2"/>
        <v>0.13196941608151125</v>
      </c>
      <c r="AH53" s="151">
        <f t="shared" si="2"/>
        <v>8.9215694228048426E-2</v>
      </c>
      <c r="AI53" s="151">
        <f t="shared" si="2"/>
        <v>6.3439128958783675E-2</v>
      </c>
      <c r="AJ53" s="151">
        <f t="shared" si="2"/>
        <v>4.0433094904921418E-3</v>
      </c>
    </row>
    <row r="54" spans="16:36" x14ac:dyDescent="0.25">
      <c r="P54" s="25">
        <v>39447</v>
      </c>
      <c r="Q54" s="61">
        <v>165.29362490388101</v>
      </c>
      <c r="R54" s="16">
        <v>176.10911920336699</v>
      </c>
      <c r="S54" s="16">
        <v>187.05275835218799</v>
      </c>
      <c r="T54" s="16">
        <v>179.52681460911</v>
      </c>
      <c r="U54" s="65">
        <v>223.68176392922399</v>
      </c>
      <c r="V54" s="66">
        <v>172.489298274942</v>
      </c>
      <c r="W54" s="61">
        <v>169.85842693893699</v>
      </c>
      <c r="X54" s="16">
        <v>167.50305446082501</v>
      </c>
      <c r="Y54" s="16">
        <v>185.04672913789301</v>
      </c>
      <c r="Z54" s="64">
        <v>166.915133638453</v>
      </c>
      <c r="AA54" s="151">
        <f t="shared" si="2"/>
        <v>3.5550260794947608E-3</v>
      </c>
      <c r="AB54" s="151">
        <f t="shared" si="2"/>
        <v>1.6557694790990229E-2</v>
      </c>
      <c r="AC54" s="151">
        <f t="shared" si="2"/>
        <v>-1.0474199761389968E-3</v>
      </c>
      <c r="AD54" s="151">
        <f t="shared" si="2"/>
        <v>-4.1528122619703733E-2</v>
      </c>
      <c r="AE54" s="151">
        <f t="shared" si="2"/>
        <v>1.804773958401662E-2</v>
      </c>
      <c r="AF54" s="151">
        <f t="shared" si="2"/>
        <v>0.12356151154337924</v>
      </c>
      <c r="AG54" s="151">
        <f t="shared" si="2"/>
        <v>9.5998239760792581E-2</v>
      </c>
      <c r="AH54" s="151">
        <f t="shared" si="2"/>
        <v>5.7346058315052018E-2</v>
      </c>
      <c r="AI54" s="151">
        <f t="shared" si="2"/>
        <v>4.8316010194571435E-2</v>
      </c>
      <c r="AJ54" s="151">
        <f t="shared" si="2"/>
        <v>-5.8370861351815684E-2</v>
      </c>
    </row>
    <row r="55" spans="16:36" x14ac:dyDescent="0.25">
      <c r="P55" s="25">
        <v>39538</v>
      </c>
      <c r="Q55" s="61">
        <v>163.47285236424901</v>
      </c>
      <c r="R55" s="16">
        <v>173.11671582041899</v>
      </c>
      <c r="S55" s="16">
        <v>184.494532956721</v>
      </c>
      <c r="T55" s="16">
        <v>175.976834202871</v>
      </c>
      <c r="U55" s="65">
        <v>214.10015811223499</v>
      </c>
      <c r="V55" s="66">
        <v>172.286288722298</v>
      </c>
      <c r="W55" s="61">
        <v>160.98254969816</v>
      </c>
      <c r="X55" s="16">
        <v>167.51788152222599</v>
      </c>
      <c r="Y55" s="16">
        <v>180.23949171582001</v>
      </c>
      <c r="Z55" s="64">
        <v>163.08472354105899</v>
      </c>
      <c r="AA55" s="151">
        <f t="shared" si="2"/>
        <v>-2.838646379638543E-2</v>
      </c>
      <c r="AB55" s="151">
        <f t="shared" si="2"/>
        <v>-1.362399006973769E-2</v>
      </c>
      <c r="AC55" s="151">
        <f t="shared" si="2"/>
        <v>-4.7948405101189251E-2</v>
      </c>
      <c r="AD55" s="151">
        <f t="shared" si="2"/>
        <v>-8.5419940423607787E-2</v>
      </c>
      <c r="AE55" s="151">
        <f t="shared" si="2"/>
        <v>-2.3311122583290156E-2</v>
      </c>
      <c r="AF55" s="151">
        <f t="shared" si="2"/>
        <v>8.6181857966417752E-2</v>
      </c>
      <c r="AG55" s="151">
        <f t="shared" si="2"/>
        <v>-7.1046793568052546E-3</v>
      </c>
      <c r="AH55" s="151">
        <f t="shared" si="2"/>
        <v>2.6599566739033298E-2</v>
      </c>
      <c r="AI55" s="151">
        <f t="shared" si="2"/>
        <v>9.8185539933621779E-3</v>
      </c>
      <c r="AJ55" s="151">
        <f t="shared" si="2"/>
        <v>-7.7776093586882755E-2</v>
      </c>
    </row>
    <row r="56" spans="16:36" x14ac:dyDescent="0.25">
      <c r="P56" s="25">
        <v>39629</v>
      </c>
      <c r="Q56" s="61">
        <v>162.92294634773501</v>
      </c>
      <c r="R56" s="16">
        <v>172.290719216735</v>
      </c>
      <c r="S56" s="16">
        <v>181.79230335609699</v>
      </c>
      <c r="T56" s="16">
        <v>174.881061503041</v>
      </c>
      <c r="U56" s="65">
        <v>201.706996162118</v>
      </c>
      <c r="V56" s="66">
        <v>161.34552558650799</v>
      </c>
      <c r="W56" s="61">
        <v>155.315391165303</v>
      </c>
      <c r="X56" s="16">
        <v>165.931690601154</v>
      </c>
      <c r="Y56" s="16">
        <v>176.824672738831</v>
      </c>
      <c r="Z56" s="64">
        <v>159.22343248766899</v>
      </c>
      <c r="AA56" s="151">
        <f t="shared" si="2"/>
        <v>-6.8050816086950849E-2</v>
      </c>
      <c r="AB56" s="151">
        <f t="shared" si="2"/>
        <v>-3.5148755271157572E-2</v>
      </c>
      <c r="AC56" s="151">
        <f t="shared" si="2"/>
        <v>-8.5983134776589587E-2</v>
      </c>
      <c r="AD56" s="151">
        <f t="shared" si="2"/>
        <v>-0.11307601588459459</v>
      </c>
      <c r="AE56" s="151">
        <f t="shared" si="2"/>
        <v>-7.5544750707039365E-2</v>
      </c>
      <c r="AF56" s="151">
        <f t="shared" si="2"/>
        <v>-3.4816960148761011E-2</v>
      </c>
      <c r="AG56" s="151">
        <f t="shared" si="2"/>
        <v>-7.0852902810105145E-2</v>
      </c>
      <c r="AH56" s="151">
        <f t="shared" si="2"/>
        <v>-1.6636756098171501E-2</v>
      </c>
      <c r="AI56" s="151">
        <f t="shared" si="2"/>
        <v>-2.8972350439193995E-2</v>
      </c>
      <c r="AJ56" s="151">
        <f t="shared" si="2"/>
        <v>-7.6166607540215425E-2</v>
      </c>
    </row>
    <row r="57" spans="16:36" x14ac:dyDescent="0.25">
      <c r="P57" s="25">
        <v>39721</v>
      </c>
      <c r="Q57" s="61">
        <v>154.23539767729699</v>
      </c>
      <c r="R57" s="16">
        <v>166.29030247721701</v>
      </c>
      <c r="S57" s="16">
        <v>169.69422671307501</v>
      </c>
      <c r="T57" s="16">
        <v>167.18432930435901</v>
      </c>
      <c r="U57" s="65">
        <v>189.12788158334101</v>
      </c>
      <c r="V57" s="66">
        <v>151.49031829729199</v>
      </c>
      <c r="W57" s="61">
        <v>153.340636217455</v>
      </c>
      <c r="X57" s="16">
        <v>162.073961898677</v>
      </c>
      <c r="Y57" s="16">
        <v>168.55050355499401</v>
      </c>
      <c r="Z57" s="64">
        <v>154.68395557994799</v>
      </c>
      <c r="AA57" s="151">
        <f t="shared" si="2"/>
        <v>-0.10562992908453039</v>
      </c>
      <c r="AB57" s="151">
        <f t="shared" si="2"/>
        <v>-7.1675221026932689E-2</v>
      </c>
      <c r="AC57" s="151">
        <f t="shared" si="2"/>
        <v>-0.12530063220956356</v>
      </c>
      <c r="AD57" s="151">
        <f t="shared" si="2"/>
        <v>-0.12062913681102938</v>
      </c>
      <c r="AE57" s="151">
        <f t="shared" si="2"/>
        <v>-0.13643594024755612</v>
      </c>
      <c r="AF57" s="151">
        <f t="shared" si="2"/>
        <v>-0.12374057871643385</v>
      </c>
      <c r="AG57" s="151">
        <f t="shared" si="2"/>
        <v>-9.8345009403534189E-2</v>
      </c>
      <c r="AH57" s="151">
        <f t="shared" si="2"/>
        <v>-4.3035472926093221E-2</v>
      </c>
      <c r="AI57" s="151">
        <f t="shared" si="2"/>
        <v>-9.4370461893642066E-2</v>
      </c>
      <c r="AJ57" s="151">
        <f t="shared" si="2"/>
        <v>-8.7389992709959841E-2</v>
      </c>
    </row>
    <row r="58" spans="16:36" x14ac:dyDescent="0.25">
      <c r="P58" s="25">
        <v>39813</v>
      </c>
      <c r="Q58" s="61">
        <v>142.11648879731101</v>
      </c>
      <c r="R58" s="16">
        <v>154.878051195929</v>
      </c>
      <c r="S58" s="16">
        <v>156.90264204448999</v>
      </c>
      <c r="T58" s="16">
        <v>157.348600102999</v>
      </c>
      <c r="U58" s="65">
        <v>170.22018507004501</v>
      </c>
      <c r="V58" s="66">
        <v>149.60994432226499</v>
      </c>
      <c r="W58" s="61">
        <v>150.13607373755301</v>
      </c>
      <c r="X58" s="16">
        <v>159.21601563349901</v>
      </c>
      <c r="Y58" s="16">
        <v>156.90262242013901</v>
      </c>
      <c r="Z58" s="64">
        <v>146.29960912505601</v>
      </c>
      <c r="AA58" s="151">
        <f t="shared" si="2"/>
        <v>-0.14021796739013748</v>
      </c>
      <c r="AB58" s="151">
        <f t="shared" si="2"/>
        <v>-0.12055632384897008</v>
      </c>
      <c r="AC58" s="151">
        <f t="shared" si="2"/>
        <v>-0.16118509330362585</v>
      </c>
      <c r="AD58" s="151">
        <f t="shared" si="2"/>
        <v>-0.12353705798434844</v>
      </c>
      <c r="AE58" s="151">
        <f t="shared" si="2"/>
        <v>-0.23900731968518885</v>
      </c>
      <c r="AF58" s="151">
        <f t="shared" si="2"/>
        <v>-0.13264216494294101</v>
      </c>
      <c r="AG58" s="151">
        <f t="shared" si="2"/>
        <v>-0.11611053720916675</v>
      </c>
      <c r="AH58" s="151">
        <f t="shared" si="2"/>
        <v>-4.9473956483964576E-2</v>
      </c>
      <c r="AI58" s="151">
        <f t="shared" si="2"/>
        <v>-0.15209188970198761</v>
      </c>
      <c r="AJ58" s="151">
        <f t="shared" si="2"/>
        <v>-0.12350901960784044</v>
      </c>
    </row>
    <row r="59" spans="16:36" x14ac:dyDescent="0.25">
      <c r="P59" s="25">
        <v>39903</v>
      </c>
      <c r="Q59" s="61">
        <v>131.49594670472101</v>
      </c>
      <c r="R59" s="16">
        <v>142.96586319588701</v>
      </c>
      <c r="S59" s="16">
        <v>151.74894052079699</v>
      </c>
      <c r="T59" s="16">
        <v>149.37231857256299</v>
      </c>
      <c r="U59" s="65">
        <v>163.31533786564799</v>
      </c>
      <c r="V59" s="66">
        <v>136.604151830885</v>
      </c>
      <c r="W59" s="61">
        <v>134.80249665362501</v>
      </c>
      <c r="X59" s="16">
        <v>149.16920998563899</v>
      </c>
      <c r="Y59" s="16">
        <v>147.23118667653301</v>
      </c>
      <c r="Z59" s="64">
        <v>135.737174637826</v>
      </c>
      <c r="AA59" s="151">
        <f t="shared" si="2"/>
        <v>-0.19560988382509714</v>
      </c>
      <c r="AB59" s="151">
        <f t="shared" si="2"/>
        <v>-0.17416488339467273</v>
      </c>
      <c r="AC59" s="151">
        <f t="shared" si="2"/>
        <v>-0.17748814510186883</v>
      </c>
      <c r="AD59" s="151">
        <f t="shared" si="2"/>
        <v>-0.15118191977267637</v>
      </c>
      <c r="AE59" s="151">
        <f t="shared" si="2"/>
        <v>-0.23720122719369841</v>
      </c>
      <c r="AF59" s="151">
        <f t="shared" si="2"/>
        <v>-0.20710955675020504</v>
      </c>
      <c r="AG59" s="151">
        <f t="shared" si="2"/>
        <v>-0.16262665173102431</v>
      </c>
      <c r="AH59" s="151">
        <f t="shared" si="2"/>
        <v>-0.10953261448780038</v>
      </c>
      <c r="AI59" s="151">
        <f t="shared" si="2"/>
        <v>-0.18313580850156042</v>
      </c>
      <c r="AJ59" s="151">
        <f t="shared" si="2"/>
        <v>-0.16768921275663096</v>
      </c>
    </row>
    <row r="60" spans="16:36" x14ac:dyDescent="0.25">
      <c r="P60" s="25">
        <v>39994</v>
      </c>
      <c r="Q60" s="61">
        <v>122.0681615299</v>
      </c>
      <c r="R60" s="16">
        <v>135.38949812077399</v>
      </c>
      <c r="S60" s="16">
        <v>149.229646679735</v>
      </c>
      <c r="T60" s="16">
        <v>138.23561358515801</v>
      </c>
      <c r="U60" s="65">
        <v>155.11396194077901</v>
      </c>
      <c r="V60" s="66">
        <v>126.019971155147</v>
      </c>
      <c r="W60" s="61">
        <v>111.922205441911</v>
      </c>
      <c r="X60" s="16">
        <v>133.43091157712999</v>
      </c>
      <c r="Y60" s="16">
        <v>138.50390967736601</v>
      </c>
      <c r="Z60" s="64">
        <v>126.44995046856</v>
      </c>
      <c r="AA60" s="151">
        <f t="shared" si="2"/>
        <v>-0.25076139201801873</v>
      </c>
      <c r="AB60" s="151">
        <f t="shared" si="2"/>
        <v>-0.21417997013257983</v>
      </c>
      <c r="AC60" s="151">
        <f t="shared" si="2"/>
        <v>-0.17912010616080853</v>
      </c>
      <c r="AD60" s="151">
        <f t="shared" si="2"/>
        <v>-0.20954497647102721</v>
      </c>
      <c r="AE60" s="151">
        <f t="shared" si="2"/>
        <v>-0.23099364478111983</v>
      </c>
      <c r="AF60" s="151">
        <f t="shared" si="2"/>
        <v>-0.21894350216994785</v>
      </c>
      <c r="AG60" s="151">
        <f t="shared" si="2"/>
        <v>-0.27938754425959234</v>
      </c>
      <c r="AH60" s="151">
        <f t="shared" si="2"/>
        <v>-0.19586842577374419</v>
      </c>
      <c r="AI60" s="151">
        <f t="shared" si="2"/>
        <v>-0.21671615430084534</v>
      </c>
      <c r="AJ60" s="151">
        <f t="shared" si="2"/>
        <v>-0.20583328412824609</v>
      </c>
    </row>
    <row r="61" spans="16:36" x14ac:dyDescent="0.25">
      <c r="P61" s="25">
        <v>40086</v>
      </c>
      <c r="Q61" s="61">
        <v>120.494470271555</v>
      </c>
      <c r="R61" s="16">
        <v>133.50666040821599</v>
      </c>
      <c r="S61" s="16">
        <v>145.97086591961499</v>
      </c>
      <c r="T61" s="16">
        <v>128.73254990483699</v>
      </c>
      <c r="U61" s="65">
        <v>148.540905997089</v>
      </c>
      <c r="V61" s="66">
        <v>113.760594831429</v>
      </c>
      <c r="W61" s="61">
        <v>101.28748532718799</v>
      </c>
      <c r="X61" s="16">
        <v>125.279216240312</v>
      </c>
      <c r="Y61" s="16">
        <v>131.910900033128</v>
      </c>
      <c r="Z61" s="64">
        <v>121.477512697956</v>
      </c>
      <c r="AA61" s="151">
        <f t="shared" si="2"/>
        <v>-0.21876254033679943</v>
      </c>
      <c r="AB61" s="151">
        <f t="shared" si="2"/>
        <v>-0.19714704694516161</v>
      </c>
      <c r="AC61" s="151">
        <f t="shared" si="2"/>
        <v>-0.13980063584350644</v>
      </c>
      <c r="AD61" s="151">
        <f t="shared" si="2"/>
        <v>-0.22999631340758364</v>
      </c>
      <c r="AE61" s="151">
        <f t="shared" si="2"/>
        <v>-0.21460069898983647</v>
      </c>
      <c r="AF61" s="151">
        <f t="shared" si="2"/>
        <v>-0.2490569951263838</v>
      </c>
      <c r="AG61" s="151">
        <f t="shared" si="2"/>
        <v>-0.33946090334756096</v>
      </c>
      <c r="AH61" s="151">
        <f t="shared" si="2"/>
        <v>-0.22702441050566657</v>
      </c>
      <c r="AI61" s="151">
        <f t="shared" si="2"/>
        <v>-0.21738056397981265</v>
      </c>
      <c r="AJ61" s="151">
        <f t="shared" si="2"/>
        <v>-0.21467283246987645</v>
      </c>
    </row>
    <row r="62" spans="16:36" x14ac:dyDescent="0.25">
      <c r="P62" s="25">
        <v>40178</v>
      </c>
      <c r="Q62" s="61">
        <v>121.816720966326</v>
      </c>
      <c r="R62" s="16">
        <v>130.824081597457</v>
      </c>
      <c r="S62" s="16">
        <v>141.63855798935001</v>
      </c>
      <c r="T62" s="16">
        <v>125.64490582322099</v>
      </c>
      <c r="U62" s="65">
        <v>143.71621599077099</v>
      </c>
      <c r="V62" s="66">
        <v>99.999860282863295</v>
      </c>
      <c r="W62" s="61">
        <v>99.667198791383498</v>
      </c>
      <c r="X62" s="16">
        <v>123.067304709525</v>
      </c>
      <c r="Y62" s="16">
        <v>128.77377422607799</v>
      </c>
      <c r="Z62" s="64">
        <v>119.554932311871</v>
      </c>
      <c r="AA62" s="151">
        <f t="shared" si="2"/>
        <v>-0.14283893447393625</v>
      </c>
      <c r="AB62" s="151">
        <f t="shared" si="2"/>
        <v>-0.15530909262308867</v>
      </c>
      <c r="AC62" s="151">
        <f t="shared" si="2"/>
        <v>-9.728379239663687E-2</v>
      </c>
      <c r="AD62" s="151">
        <f t="shared" si="2"/>
        <v>-0.20148698024021217</v>
      </c>
      <c r="AE62" s="151">
        <f t="shared" si="2"/>
        <v>-0.15570403162449697</v>
      </c>
      <c r="AF62" s="151">
        <f t="shared" si="2"/>
        <v>-0.331596166712955</v>
      </c>
      <c r="AG62" s="151">
        <f t="shared" si="2"/>
        <v>-0.3361542212326144</v>
      </c>
      <c r="AH62" s="151">
        <f t="shared" si="2"/>
        <v>-0.22704192653071475</v>
      </c>
      <c r="AI62" s="151">
        <f t="shared" si="2"/>
        <v>-0.17927583210649123</v>
      </c>
      <c r="AJ62" s="151">
        <f t="shared" si="2"/>
        <v>-0.18280757531159109</v>
      </c>
    </row>
    <row r="63" spans="16:36" x14ac:dyDescent="0.25">
      <c r="P63" s="25">
        <v>40268</v>
      </c>
      <c r="Q63" s="61">
        <v>118.121209607859</v>
      </c>
      <c r="R63" s="16">
        <v>128.156102851491</v>
      </c>
      <c r="S63" s="16">
        <v>137.161618805828</v>
      </c>
      <c r="T63" s="16">
        <v>126.650131891863</v>
      </c>
      <c r="U63" s="65">
        <v>137.02068441792099</v>
      </c>
      <c r="V63" s="66">
        <v>99.469681999213506</v>
      </c>
      <c r="W63" s="61">
        <v>109.48274788639</v>
      </c>
      <c r="X63" s="16">
        <v>119.64404666111299</v>
      </c>
      <c r="Y63" s="16">
        <v>129.742628416999</v>
      </c>
      <c r="Z63" s="64">
        <v>120.12755131759999</v>
      </c>
      <c r="AA63" s="151">
        <f t="shared" si="2"/>
        <v>-0.10171216248129289</v>
      </c>
      <c r="AB63" s="151">
        <f t="shared" si="2"/>
        <v>-0.10358948642239285</v>
      </c>
      <c r="AC63" s="151">
        <f t="shared" si="2"/>
        <v>-9.6127997104334395E-2</v>
      </c>
      <c r="AD63" s="151">
        <f t="shared" si="2"/>
        <v>-0.15211778793981745</v>
      </c>
      <c r="AE63" s="151">
        <f t="shared" si="2"/>
        <v>-0.16100541315573436</v>
      </c>
      <c r="AF63" s="151">
        <f t="shared" si="2"/>
        <v>-0.27183997948791272</v>
      </c>
      <c r="AG63" s="151">
        <f t="shared" si="2"/>
        <v>-0.18782848534544649</v>
      </c>
      <c r="AH63" s="151">
        <f t="shared" si="2"/>
        <v>-0.19793068105253409</v>
      </c>
      <c r="AI63" s="151">
        <f t="shared" si="2"/>
        <v>-0.11878297427539175</v>
      </c>
      <c r="AJ63" s="151">
        <f t="shared" si="2"/>
        <v>-0.1149988819339699</v>
      </c>
    </row>
    <row r="64" spans="16:36" x14ac:dyDescent="0.25">
      <c r="P64" s="25">
        <v>40359</v>
      </c>
      <c r="Q64" s="61">
        <v>112.80683662278</v>
      </c>
      <c r="R64" s="16">
        <v>128.818739889618</v>
      </c>
      <c r="S64" s="16">
        <v>132.02708563559401</v>
      </c>
      <c r="T64" s="16">
        <v>126.23742842569099</v>
      </c>
      <c r="U64" s="65">
        <v>135.95398916017399</v>
      </c>
      <c r="V64" s="66">
        <v>97.321463782938096</v>
      </c>
      <c r="W64" s="61">
        <v>117.766397693491</v>
      </c>
      <c r="X64" s="16">
        <v>118.72632885288</v>
      </c>
      <c r="Y64" s="16">
        <v>130.184749790056</v>
      </c>
      <c r="Z64" s="64">
        <v>126.102246084193</v>
      </c>
      <c r="AA64" s="151">
        <f t="shared" si="2"/>
        <v>-7.5870110527153978E-2</v>
      </c>
      <c r="AB64" s="151">
        <f t="shared" si="2"/>
        <v>-4.8532259313750936E-2</v>
      </c>
      <c r="AC64" s="151">
        <f t="shared" si="2"/>
        <v>-0.11527576072775791</v>
      </c>
      <c r="AD64" s="151">
        <f t="shared" si="2"/>
        <v>-8.6795181417382739E-2</v>
      </c>
      <c r="AE64" s="151">
        <f t="shared" si="2"/>
        <v>-0.1235219095745882</v>
      </c>
      <c r="AF64" s="151">
        <f t="shared" si="2"/>
        <v>-0.22772983606604147</v>
      </c>
      <c r="AG64" s="151">
        <f t="shared" si="2"/>
        <v>5.2216557281952403E-2</v>
      </c>
      <c r="AH64" s="151">
        <f t="shared" si="2"/>
        <v>-0.11020371929146255</v>
      </c>
      <c r="AI64" s="151">
        <f t="shared" si="2"/>
        <v>-6.0064440828340837E-2</v>
      </c>
      <c r="AJ64" s="151">
        <f t="shared" si="2"/>
        <v>-2.7497391899212742E-3</v>
      </c>
    </row>
    <row r="65" spans="16:36" x14ac:dyDescent="0.25">
      <c r="P65" s="25">
        <v>40451</v>
      </c>
      <c r="Q65" s="61">
        <v>110.34380725742101</v>
      </c>
      <c r="R65" s="16">
        <v>125.228145914897</v>
      </c>
      <c r="S65" s="16">
        <v>131.968431334088</v>
      </c>
      <c r="T65" s="16">
        <v>126.084903583356</v>
      </c>
      <c r="U65" s="65">
        <v>132.94915971776899</v>
      </c>
      <c r="V65" s="66">
        <v>99.179870145942999</v>
      </c>
      <c r="W65" s="61">
        <v>114.134670245009</v>
      </c>
      <c r="X65" s="16">
        <v>119.84688595768699</v>
      </c>
      <c r="Y65" s="16">
        <v>128.63999100594299</v>
      </c>
      <c r="Z65" s="64">
        <v>135.16695619974001</v>
      </c>
      <c r="AA65" s="151">
        <f t="shared" si="2"/>
        <v>-8.4241733178773592E-2</v>
      </c>
      <c r="AB65" s="151">
        <f t="shared" si="2"/>
        <v>-6.2008250884309724E-2</v>
      </c>
      <c r="AC65" s="151">
        <f t="shared" si="2"/>
        <v>-9.5926228136770986E-2</v>
      </c>
      <c r="AD65" s="151">
        <f t="shared" si="2"/>
        <v>-2.0567030820396348E-2</v>
      </c>
      <c r="AE65" s="151">
        <f t="shared" si="2"/>
        <v>-0.10496601037040643</v>
      </c>
      <c r="AF65" s="151">
        <f t="shared" si="2"/>
        <v>-0.12817025708323515</v>
      </c>
      <c r="AG65" s="151">
        <f t="shared" si="2"/>
        <v>0.12683881800718888</v>
      </c>
      <c r="AH65" s="151">
        <f t="shared" si="2"/>
        <v>-4.3361783747151161E-2</v>
      </c>
      <c r="AI65" s="151">
        <f t="shared" si="2"/>
        <v>-2.4796351373264525E-2</v>
      </c>
      <c r="AJ65" s="151">
        <f t="shared" si="2"/>
        <v>0.11269117384566241</v>
      </c>
    </row>
    <row r="66" spans="16:36" x14ac:dyDescent="0.25">
      <c r="P66" s="25">
        <v>40543</v>
      </c>
      <c r="Q66" s="61">
        <v>108.669141071138</v>
      </c>
      <c r="R66" s="16">
        <v>118.507173645207</v>
      </c>
      <c r="S66" s="16">
        <v>133.81281537729501</v>
      </c>
      <c r="T66" s="16">
        <v>128.22853996270101</v>
      </c>
      <c r="U66" s="65">
        <v>130.849785077273</v>
      </c>
      <c r="V66" s="66">
        <v>101.286418142096</v>
      </c>
      <c r="W66" s="61">
        <v>115.92889062487799</v>
      </c>
      <c r="X66" s="16">
        <v>119.363628243124</v>
      </c>
      <c r="Y66" s="16">
        <v>129.911582700982</v>
      </c>
      <c r="Z66" s="64">
        <v>140.14795768151399</v>
      </c>
      <c r="AA66" s="151">
        <f t="shared" si="2"/>
        <v>-0.10792918895610737</v>
      </c>
      <c r="AB66" s="151">
        <f t="shared" si="2"/>
        <v>-9.4148629226757041E-2</v>
      </c>
      <c r="AC66" s="151">
        <f t="shared" si="2"/>
        <v>-5.5251498766624163E-2</v>
      </c>
      <c r="AD66" s="151">
        <f t="shared" si="2"/>
        <v>2.0562983612842256E-2</v>
      </c>
      <c r="AE66" s="151">
        <f t="shared" si="2"/>
        <v>-8.9526646835206392E-2</v>
      </c>
      <c r="AF66" s="151">
        <f t="shared" si="2"/>
        <v>1.2865596567770199E-2</v>
      </c>
      <c r="AG66" s="151">
        <f t="shared" si="2"/>
        <v>0.1631599165090647</v>
      </c>
      <c r="AH66" s="151">
        <f t="shared" si="2"/>
        <v>-3.0094723169104665E-2</v>
      </c>
      <c r="AI66" s="151">
        <f t="shared" si="2"/>
        <v>8.8357158260070623E-3</v>
      </c>
      <c r="AJ66" s="151">
        <f t="shared" si="2"/>
        <v>0.17224739265398115</v>
      </c>
    </row>
    <row r="67" spans="16:36" x14ac:dyDescent="0.25">
      <c r="P67" s="25">
        <v>40633</v>
      </c>
      <c r="Q67" s="61">
        <v>106.985678046388</v>
      </c>
      <c r="R67" s="16">
        <v>118.535448837109</v>
      </c>
      <c r="S67" s="16">
        <v>131.84924873841001</v>
      </c>
      <c r="T67" s="16">
        <v>132.15597670838901</v>
      </c>
      <c r="U67" s="65">
        <v>131.612711763433</v>
      </c>
      <c r="V67" s="66">
        <v>100.04073779898199</v>
      </c>
      <c r="W67" s="61">
        <v>120.445787427995</v>
      </c>
      <c r="X67" s="16">
        <v>119.71775283599899</v>
      </c>
      <c r="Y67" s="16">
        <v>133.41591924138001</v>
      </c>
      <c r="Z67" s="64">
        <v>141.20522718896601</v>
      </c>
      <c r="AA67" s="151">
        <f t="shared" si="2"/>
        <v>-9.4272075255908305E-2</v>
      </c>
      <c r="AB67" s="151">
        <f t="shared" si="2"/>
        <v>-7.5069807838418323E-2</v>
      </c>
      <c r="AC67" s="151">
        <f t="shared" si="2"/>
        <v>-3.8730733230397441E-2</v>
      </c>
      <c r="AD67" s="151">
        <f t="shared" si="2"/>
        <v>4.3472870768322958E-2</v>
      </c>
      <c r="AE67" s="151">
        <f t="shared" si="2"/>
        <v>-3.9468293983946023E-2</v>
      </c>
      <c r="AF67" s="151">
        <f t="shared" si="2"/>
        <v>5.7410035730585118E-3</v>
      </c>
      <c r="AG67" s="151">
        <f t="shared" si="2"/>
        <v>0.10013485917417153</v>
      </c>
      <c r="AH67" s="151">
        <f t="shared" si="2"/>
        <v>6.1604548611415844E-4</v>
      </c>
      <c r="AI67" s="151">
        <f t="shared" si="2"/>
        <v>2.8312135103158775E-2</v>
      </c>
      <c r="AJ67" s="151">
        <f t="shared" si="2"/>
        <v>0.17546079679622917</v>
      </c>
    </row>
    <row r="68" spans="16:36" x14ac:dyDescent="0.25">
      <c r="P68" s="25">
        <v>40724</v>
      </c>
      <c r="Q68" s="61">
        <v>108.345830175237</v>
      </c>
      <c r="R68" s="16">
        <v>124.020601075388</v>
      </c>
      <c r="S68" s="16">
        <v>129.86173256527101</v>
      </c>
      <c r="T68" s="16">
        <v>137.05477987287901</v>
      </c>
      <c r="U68" s="65">
        <v>127.738920416356</v>
      </c>
      <c r="V68" s="66">
        <v>100.90229194250701</v>
      </c>
      <c r="W68" s="61">
        <v>119.912165885286</v>
      </c>
      <c r="X68" s="16">
        <v>121.428442284019</v>
      </c>
      <c r="Y68" s="16">
        <v>135.300955059302</v>
      </c>
      <c r="Z68" s="64">
        <v>143.66712337003901</v>
      </c>
      <c r="AA68" s="151">
        <f t="shared" si="2"/>
        <v>-3.9545532709691744E-2</v>
      </c>
      <c r="AB68" s="151">
        <f t="shared" si="2"/>
        <v>-3.7247211223626508E-2</v>
      </c>
      <c r="AC68" s="151">
        <f t="shared" si="2"/>
        <v>-1.6400824572463502E-2</v>
      </c>
      <c r="AD68" s="151">
        <f t="shared" si="2"/>
        <v>8.5690524451356387E-2</v>
      </c>
      <c r="AE68" s="151">
        <f t="shared" si="2"/>
        <v>-6.0425360039560339E-2</v>
      </c>
      <c r="AF68" s="151">
        <f t="shared" si="2"/>
        <v>3.6793817318196531E-2</v>
      </c>
      <c r="AG68" s="151">
        <f t="shared" si="2"/>
        <v>1.8220547064534909E-2</v>
      </c>
      <c r="AH68" s="151">
        <f t="shared" si="2"/>
        <v>2.2759176142701509E-2</v>
      </c>
      <c r="AI68" s="151">
        <f t="shared" si="2"/>
        <v>3.9299574470102794E-2</v>
      </c>
      <c r="AJ68" s="151">
        <f t="shared" si="2"/>
        <v>0.13929075675716907</v>
      </c>
    </row>
    <row r="69" spans="16:36" x14ac:dyDescent="0.25">
      <c r="P69" s="25">
        <v>40816</v>
      </c>
      <c r="Q69" s="61">
        <v>109.43948796470799</v>
      </c>
      <c r="R69" s="16">
        <v>123.884492868661</v>
      </c>
      <c r="S69" s="16">
        <v>130.367787541806</v>
      </c>
      <c r="T69" s="16">
        <v>141.41257062790399</v>
      </c>
      <c r="U69" s="65">
        <v>125.92311707381801</v>
      </c>
      <c r="V69" s="66">
        <v>102.78883126376</v>
      </c>
      <c r="W69" s="61">
        <v>118.439648993502</v>
      </c>
      <c r="X69" s="16">
        <v>124.273322307923</v>
      </c>
      <c r="Y69" s="16">
        <v>135.767868537271</v>
      </c>
      <c r="Z69" s="64">
        <v>149.18180551404501</v>
      </c>
      <c r="AA69" s="151">
        <f t="shared" si="2"/>
        <v>-8.1954693715010629E-3</v>
      </c>
      <c r="AB69" s="151">
        <f t="shared" si="2"/>
        <v>-1.0729640979825095E-2</v>
      </c>
      <c r="AC69" s="151">
        <f t="shared" si="2"/>
        <v>-1.2128990063008716E-2</v>
      </c>
      <c r="AD69" s="151">
        <f t="shared" si="2"/>
        <v>0.12156623520289034</v>
      </c>
      <c r="AE69" s="151">
        <f t="shared" si="2"/>
        <v>-5.2847589701704112E-2</v>
      </c>
      <c r="AF69" s="151">
        <f t="shared" si="2"/>
        <v>3.6388040360472607E-2</v>
      </c>
      <c r="AG69" s="151">
        <f t="shared" si="2"/>
        <v>3.7718414038886205E-2</v>
      </c>
      <c r="AH69" s="151">
        <f t="shared" si="2"/>
        <v>3.6934095657677801E-2</v>
      </c>
      <c r="AI69" s="151">
        <f t="shared" si="2"/>
        <v>5.5409499608863655E-2</v>
      </c>
      <c r="AJ69" s="151">
        <f t="shared" si="2"/>
        <v>0.10368546949888291</v>
      </c>
    </row>
    <row r="70" spans="16:36" x14ac:dyDescent="0.25">
      <c r="P70" s="25">
        <v>40908</v>
      </c>
      <c r="Q70" s="61">
        <v>107.86584585345901</v>
      </c>
      <c r="R70" s="16">
        <v>119.283697918115</v>
      </c>
      <c r="S70" s="16">
        <v>131.05627696719</v>
      </c>
      <c r="T70" s="16">
        <v>144.119825102535</v>
      </c>
      <c r="U70" s="65">
        <v>128.53122542119499</v>
      </c>
      <c r="V70" s="66">
        <v>102.351204190575</v>
      </c>
      <c r="W70" s="61">
        <v>121.549234104226</v>
      </c>
      <c r="X70" s="16">
        <v>124.558880554078</v>
      </c>
      <c r="Y70" s="16">
        <v>137.62990764236599</v>
      </c>
      <c r="Z70" s="64">
        <v>152.165196671404</v>
      </c>
      <c r="AA70" s="151">
        <f t="shared" si="2"/>
        <v>-7.3921189563201928E-3</v>
      </c>
      <c r="AB70" s="151">
        <f t="shared" si="2"/>
        <v>6.5525507783419368E-3</v>
      </c>
      <c r="AC70" s="151">
        <f t="shared" si="2"/>
        <v>-2.0599958250132833E-2</v>
      </c>
      <c r="AD70" s="151">
        <f t="shared" si="2"/>
        <v>0.12392939313242146</v>
      </c>
      <c r="AE70" s="151">
        <f t="shared" si="2"/>
        <v>-1.771924695717908E-2</v>
      </c>
      <c r="AF70" s="151">
        <f t="shared" si="2"/>
        <v>1.0512624180126551E-2</v>
      </c>
      <c r="AG70" s="151">
        <f t="shared" si="2"/>
        <v>4.8480956291855559E-2</v>
      </c>
      <c r="AH70" s="151">
        <f t="shared" si="2"/>
        <v>4.3524584393263677E-2</v>
      </c>
      <c r="AI70" s="151">
        <f t="shared" si="2"/>
        <v>5.9412138478439624E-2</v>
      </c>
      <c r="AJ70" s="151">
        <f t="shared" si="2"/>
        <v>8.5746800657624744E-2</v>
      </c>
    </row>
    <row r="71" spans="16:36" x14ac:dyDescent="0.25">
      <c r="P71" s="25">
        <v>40999</v>
      </c>
      <c r="Q71" s="61">
        <v>106.961789867371</v>
      </c>
      <c r="R71" s="16">
        <v>118.68822315064899</v>
      </c>
      <c r="S71" s="16">
        <v>131.186680536127</v>
      </c>
      <c r="T71" s="16">
        <v>146.23030394084</v>
      </c>
      <c r="U71" s="65">
        <v>126.157044141424</v>
      </c>
      <c r="V71" s="66">
        <v>103.85374065287</v>
      </c>
      <c r="W71" s="61">
        <v>125.044452658678</v>
      </c>
      <c r="X71" s="16">
        <v>124.450043362353</v>
      </c>
      <c r="Y71" s="16">
        <v>140.16713122697001</v>
      </c>
      <c r="Z71" s="64">
        <v>150.380793729006</v>
      </c>
      <c r="AA71" s="151">
        <f t="shared" si="2"/>
        <v>-2.2328389606174337E-4</v>
      </c>
      <c r="AB71" s="151">
        <f t="shared" si="2"/>
        <v>1.2888491589544415E-3</v>
      </c>
      <c r="AC71" s="151">
        <f t="shared" si="2"/>
        <v>-5.0251951271831352E-3</v>
      </c>
      <c r="AD71" s="151">
        <f t="shared" si="2"/>
        <v>0.10649784885254898</v>
      </c>
      <c r="AE71" s="151">
        <f t="shared" si="2"/>
        <v>-4.1452436842235096E-2</v>
      </c>
      <c r="AF71" s="151">
        <f t="shared" si="2"/>
        <v>3.8114501529863842E-2</v>
      </c>
      <c r="AG71" s="151">
        <f t="shared" si="2"/>
        <v>3.8180374165698305E-2</v>
      </c>
      <c r="AH71" s="151">
        <f t="shared" si="2"/>
        <v>3.9528728315145978E-2</v>
      </c>
      <c r="AI71" s="151">
        <f t="shared" si="2"/>
        <v>5.0602746838445123E-2</v>
      </c>
      <c r="AJ71" s="151">
        <f t="shared" si="2"/>
        <v>6.4980360307490104E-2</v>
      </c>
    </row>
    <row r="72" spans="16:36" x14ac:dyDescent="0.25">
      <c r="P72" s="25">
        <v>41090</v>
      </c>
      <c r="Q72" s="61">
        <v>107.81643059903401</v>
      </c>
      <c r="R72" s="16">
        <v>120.826796387746</v>
      </c>
      <c r="S72" s="16">
        <v>133.0657065643</v>
      </c>
      <c r="T72" s="16">
        <v>149.99391403251599</v>
      </c>
      <c r="U72" s="65">
        <v>124.622036684286</v>
      </c>
      <c r="V72" s="66">
        <v>104.879672408506</v>
      </c>
      <c r="W72" s="61">
        <v>126.57000854965899</v>
      </c>
      <c r="X72" s="16">
        <v>127.80439780149401</v>
      </c>
      <c r="Y72" s="16">
        <v>141.373118953838</v>
      </c>
      <c r="Z72" s="64">
        <v>152.81218364978901</v>
      </c>
      <c r="AA72" s="151">
        <f t="shared" si="2"/>
        <v>-4.8862016687374332E-3</v>
      </c>
      <c r="AB72" s="151">
        <f t="shared" si="2"/>
        <v>-2.5752211003239656E-2</v>
      </c>
      <c r="AC72" s="151">
        <f t="shared" si="2"/>
        <v>2.4672195078089043E-2</v>
      </c>
      <c r="AD72" s="151">
        <f t="shared" si="2"/>
        <v>9.4408485217650107E-2</v>
      </c>
      <c r="AE72" s="151">
        <f t="shared" si="2"/>
        <v>-2.4400423315859676E-2</v>
      </c>
      <c r="AF72" s="151">
        <f t="shared" si="2"/>
        <v>3.9418137977135892E-2</v>
      </c>
      <c r="AG72" s="151">
        <f t="shared" si="2"/>
        <v>5.552266206868639E-2</v>
      </c>
      <c r="AH72" s="151">
        <f t="shared" si="2"/>
        <v>5.25079248118967E-2</v>
      </c>
      <c r="AI72" s="151">
        <f t="shared" si="2"/>
        <v>4.4878943329517362E-2</v>
      </c>
      <c r="AJ72" s="151">
        <f t="shared" si="2"/>
        <v>6.3654509572070639E-2</v>
      </c>
    </row>
    <row r="73" spans="16:36" x14ac:dyDescent="0.25">
      <c r="P73" s="25">
        <v>41182</v>
      </c>
      <c r="Q73" s="61">
        <v>110.068971239668</v>
      </c>
      <c r="R73" s="16">
        <v>123.940917471547</v>
      </c>
      <c r="S73" s="16">
        <v>136.207095799211</v>
      </c>
      <c r="T73" s="16">
        <v>155.532443451489</v>
      </c>
      <c r="U73" s="65">
        <v>128.46331102552799</v>
      </c>
      <c r="V73" s="66">
        <v>104.979690574038</v>
      </c>
      <c r="W73" s="61">
        <v>127.865964366249</v>
      </c>
      <c r="X73" s="16">
        <v>129.565345947688</v>
      </c>
      <c r="Y73" s="16">
        <v>142.62839713365801</v>
      </c>
      <c r="Z73" s="64">
        <v>159.755331050807</v>
      </c>
      <c r="AA73" s="151">
        <f t="shared" si="2"/>
        <v>5.7518843213428816E-3</v>
      </c>
      <c r="AB73" s="151">
        <f t="shared" si="2"/>
        <v>4.5546138648533407E-4</v>
      </c>
      <c r="AC73" s="151">
        <f t="shared" si="2"/>
        <v>4.4791035941547097E-2</v>
      </c>
      <c r="AD73" s="151">
        <f t="shared" si="2"/>
        <v>9.9848781200211345E-2</v>
      </c>
      <c r="AE73" s="151">
        <f t="shared" si="2"/>
        <v>2.0172578401318253E-2</v>
      </c>
      <c r="AF73" s="151">
        <f t="shared" si="2"/>
        <v>2.1314176679917418E-2</v>
      </c>
      <c r="AG73" s="151">
        <f t="shared" si="2"/>
        <v>7.9587498382945654E-2</v>
      </c>
      <c r="AH73" s="151">
        <f t="shared" si="2"/>
        <v>4.2583746386472887E-2</v>
      </c>
      <c r="AI73" s="151">
        <f t="shared" si="2"/>
        <v>5.0531312528513839E-2</v>
      </c>
      <c r="AJ73" s="151">
        <f t="shared" si="2"/>
        <v>7.0876776831652721E-2</v>
      </c>
    </row>
    <row r="74" spans="16:36" x14ac:dyDescent="0.25">
      <c r="P74" s="25">
        <v>41274</v>
      </c>
      <c r="Q74" s="61">
        <v>112.108261543146</v>
      </c>
      <c r="R74" s="16">
        <v>124.791116042526</v>
      </c>
      <c r="S74" s="16">
        <v>138.00933917317801</v>
      </c>
      <c r="T74" s="16">
        <v>159.69464445320801</v>
      </c>
      <c r="U74" s="65">
        <v>128.90731105304499</v>
      </c>
      <c r="V74" s="66">
        <v>109.801331857101</v>
      </c>
      <c r="W74" s="61">
        <v>128.78317176127501</v>
      </c>
      <c r="X74" s="16">
        <v>128.52375624737701</v>
      </c>
      <c r="Y74" s="16">
        <v>142.66720175137701</v>
      </c>
      <c r="Z74" s="64">
        <v>163.86523154358201</v>
      </c>
      <c r="AA74" s="151">
        <f t="shared" si="2"/>
        <v>3.9330481823231844E-2</v>
      </c>
      <c r="AB74" s="151">
        <f t="shared" si="2"/>
        <v>4.6170752756103273E-2</v>
      </c>
      <c r="AC74" s="151">
        <f t="shared" si="2"/>
        <v>5.3054018982461315E-2</v>
      </c>
      <c r="AD74" s="151">
        <f t="shared" si="2"/>
        <v>0.10806854185114512</v>
      </c>
      <c r="AE74" s="151">
        <f t="shared" si="2"/>
        <v>2.9260254122496221E-3</v>
      </c>
      <c r="AF74" s="151">
        <f t="shared" si="2"/>
        <v>7.2789838922208361E-2</v>
      </c>
      <c r="AG74" s="151">
        <f t="shared" si="2"/>
        <v>5.9514465149538065E-2</v>
      </c>
      <c r="AH74" s="151">
        <f t="shared" si="2"/>
        <v>3.1831336920032927E-2</v>
      </c>
      <c r="AI74" s="151">
        <f t="shared" si="2"/>
        <v>3.6600286923831327E-2</v>
      </c>
      <c r="AJ74" s="151">
        <f t="shared" si="2"/>
        <v>7.6890347649231972E-2</v>
      </c>
    </row>
    <row r="75" spans="16:36" x14ac:dyDescent="0.25">
      <c r="P75" s="25">
        <v>41364</v>
      </c>
      <c r="Q75" s="61">
        <v>114.182292967503</v>
      </c>
      <c r="R75" s="16">
        <v>125.170115108646</v>
      </c>
      <c r="S75" s="16">
        <v>141.037227438087</v>
      </c>
      <c r="T75" s="16">
        <v>163.44857558012501</v>
      </c>
      <c r="U75" s="65">
        <v>128.56030227604799</v>
      </c>
      <c r="V75" s="66">
        <v>113.690428960362</v>
      </c>
      <c r="W75" s="61">
        <v>134.63899862715701</v>
      </c>
      <c r="X75" s="16">
        <v>129.97985251729301</v>
      </c>
      <c r="Y75" s="16">
        <v>145.23169656684999</v>
      </c>
      <c r="Z75" s="64">
        <v>166.416746125218</v>
      </c>
      <c r="AA75" s="151">
        <f t="shared" si="2"/>
        <v>6.7505443851352709E-2</v>
      </c>
      <c r="AB75" s="151">
        <f t="shared" si="2"/>
        <v>5.4612764315880247E-2</v>
      </c>
      <c r="AC75" s="151">
        <f t="shared" si="2"/>
        <v>7.5088010929945659E-2</v>
      </c>
      <c r="AD75" s="151">
        <f t="shared" si="2"/>
        <v>0.11774762942605221</v>
      </c>
      <c r="AE75" s="151">
        <f t="shared" si="2"/>
        <v>1.9049734011918673E-2</v>
      </c>
      <c r="AF75" s="151">
        <f t="shared" si="2"/>
        <v>9.4716745354132437E-2</v>
      </c>
      <c r="AG75" s="151">
        <f t="shared" si="2"/>
        <v>7.6729081254554687E-2</v>
      </c>
      <c r="AH75" s="151">
        <f t="shared" si="2"/>
        <v>4.4433967281467535E-2</v>
      </c>
      <c r="AI75" s="151">
        <f t="shared" si="2"/>
        <v>3.6132332134835687E-2</v>
      </c>
      <c r="AJ75" s="151">
        <f t="shared" si="2"/>
        <v>0.10663564141781046</v>
      </c>
    </row>
    <row r="76" spans="16:36" x14ac:dyDescent="0.25">
      <c r="P76" s="25">
        <v>41455</v>
      </c>
      <c r="Q76" s="61">
        <v>117.03564835296601</v>
      </c>
      <c r="R76" s="16">
        <v>128.849596721457</v>
      </c>
      <c r="S76" s="16">
        <v>148.403784079856</v>
      </c>
      <c r="T76" s="16">
        <v>170.44991130047401</v>
      </c>
      <c r="U76" s="65">
        <v>131.37439550370601</v>
      </c>
      <c r="V76" s="66">
        <v>114.909492971251</v>
      </c>
      <c r="W76" s="61">
        <v>143.22357529133399</v>
      </c>
      <c r="X76" s="16">
        <v>133.22214867185701</v>
      </c>
      <c r="Y76" s="16">
        <v>151.94059235242</v>
      </c>
      <c r="Z76" s="64">
        <v>169.36538106187899</v>
      </c>
      <c r="AA76" s="151">
        <f t="shared" si="2"/>
        <v>8.5508467519370912E-2</v>
      </c>
      <c r="AB76" s="151">
        <f t="shared" si="2"/>
        <v>6.6399181088646841E-2</v>
      </c>
      <c r="AC76" s="151">
        <f t="shared" si="2"/>
        <v>0.11526694526770753</v>
      </c>
      <c r="AD76" s="151">
        <f t="shared" si="2"/>
        <v>0.13637884843463399</v>
      </c>
      <c r="AE76" s="151">
        <f t="shared" si="2"/>
        <v>5.418270314845075E-2</v>
      </c>
      <c r="AF76" s="151">
        <f t="shared" ref="AF76:AJ113" si="3">IFERROR(V76/V72-1,"NULL")</f>
        <v>9.5631692323359774E-2</v>
      </c>
      <c r="AG76" s="151">
        <f t="shared" si="3"/>
        <v>0.13157593123762057</v>
      </c>
      <c r="AH76" s="151">
        <f t="shared" si="3"/>
        <v>4.2390958085635422E-2</v>
      </c>
      <c r="AI76" s="151">
        <f t="shared" si="3"/>
        <v>7.4748817008363222E-2</v>
      </c>
      <c r="AJ76" s="151">
        <f t="shared" si="3"/>
        <v>0.10832380649717144</v>
      </c>
    </row>
    <row r="77" spans="16:36" x14ac:dyDescent="0.25">
      <c r="P77" s="25">
        <v>41547</v>
      </c>
      <c r="Q77" s="61">
        <v>119.577610538256</v>
      </c>
      <c r="R77" s="16">
        <v>133.52659614005799</v>
      </c>
      <c r="S77" s="16">
        <v>151.79212944209999</v>
      </c>
      <c r="T77" s="16">
        <v>177.30857661108999</v>
      </c>
      <c r="U77" s="65">
        <v>130.39242202772499</v>
      </c>
      <c r="V77" s="66">
        <v>116.86205053443</v>
      </c>
      <c r="W77" s="61">
        <v>147.40633385938199</v>
      </c>
      <c r="X77" s="16">
        <v>136.63423236945499</v>
      </c>
      <c r="Y77" s="16">
        <v>155.004210680863</v>
      </c>
      <c r="Z77" s="64">
        <v>173.52164011644601</v>
      </c>
      <c r="AA77" s="151">
        <f t="shared" ref="AA77:AE113" si="4">IFERROR(Q77/Q73-1,"NULL")</f>
        <v>8.6388009186381343E-2</v>
      </c>
      <c r="AB77" s="151">
        <f t="shared" si="4"/>
        <v>7.7340710913420319E-2</v>
      </c>
      <c r="AC77" s="151">
        <f t="shared" si="4"/>
        <v>0.11442159860646006</v>
      </c>
      <c r="AD77" s="151">
        <f t="shared" si="4"/>
        <v>0.14001022986816913</v>
      </c>
      <c r="AE77" s="151">
        <f t="shared" si="4"/>
        <v>1.5016824545442731E-2</v>
      </c>
      <c r="AF77" s="151">
        <f t="shared" si="3"/>
        <v>0.11318722598074182</v>
      </c>
      <c r="AG77" s="151">
        <f t="shared" si="3"/>
        <v>0.15281916176820221</v>
      </c>
      <c r="AH77" s="151">
        <f t="shared" si="3"/>
        <v>5.4558465228974562E-2</v>
      </c>
      <c r="AI77" s="151">
        <f t="shared" si="3"/>
        <v>8.6769632106343586E-2</v>
      </c>
      <c r="AJ77" s="151">
        <f t="shared" si="3"/>
        <v>8.6171203020830145E-2</v>
      </c>
    </row>
    <row r="78" spans="16:36" x14ac:dyDescent="0.25">
      <c r="P78" s="25">
        <v>41639</v>
      </c>
      <c r="Q78" s="61">
        <v>121.428936788602</v>
      </c>
      <c r="R78" s="16">
        <v>136.12452037155501</v>
      </c>
      <c r="S78" s="16">
        <v>150.39817917156199</v>
      </c>
      <c r="T78" s="16">
        <v>181.06527437379501</v>
      </c>
      <c r="U78" s="65">
        <v>135.453865421855</v>
      </c>
      <c r="V78" s="66">
        <v>116.35488760761601</v>
      </c>
      <c r="W78" s="61">
        <v>146.883826827946</v>
      </c>
      <c r="X78" s="16">
        <v>141.292182670069</v>
      </c>
      <c r="Y78" s="16">
        <v>156.93944320318701</v>
      </c>
      <c r="Z78" s="64">
        <v>178.43199694701599</v>
      </c>
      <c r="AA78" s="151">
        <f t="shared" si="4"/>
        <v>8.3139949876654295E-2</v>
      </c>
      <c r="AB78" s="151">
        <f t="shared" si="4"/>
        <v>9.0818999688782709E-2</v>
      </c>
      <c r="AC78" s="151">
        <f t="shared" si="4"/>
        <v>8.9768127813713461E-2</v>
      </c>
      <c r="AD78" s="151">
        <f t="shared" si="4"/>
        <v>0.13382183224590727</v>
      </c>
      <c r="AE78" s="151">
        <f t="shared" si="4"/>
        <v>5.078497344589028E-2</v>
      </c>
      <c r="AF78" s="151">
        <f t="shared" si="3"/>
        <v>5.9685576118912786E-2</v>
      </c>
      <c r="AG78" s="151">
        <f t="shared" si="3"/>
        <v>0.14055139983835874</v>
      </c>
      <c r="AH78" s="151">
        <f t="shared" si="3"/>
        <v>9.9346819572529999E-2</v>
      </c>
      <c r="AI78" s="151">
        <f t="shared" si="3"/>
        <v>0.10003870039227314</v>
      </c>
      <c r="AJ78" s="151">
        <f t="shared" si="3"/>
        <v>8.8894790348248875E-2</v>
      </c>
    </row>
    <row r="79" spans="16:36" x14ac:dyDescent="0.25">
      <c r="P79" s="25">
        <v>41729</v>
      </c>
      <c r="Q79" s="61">
        <v>124.827545937697</v>
      </c>
      <c r="R79" s="16">
        <v>140.15254000137401</v>
      </c>
      <c r="S79" s="16">
        <v>153.07059756690501</v>
      </c>
      <c r="T79" s="16">
        <v>187.25421006780601</v>
      </c>
      <c r="U79" s="65">
        <v>139.321031423916</v>
      </c>
      <c r="V79" s="66">
        <v>119.94982092750099</v>
      </c>
      <c r="W79" s="61">
        <v>146.59930229402099</v>
      </c>
      <c r="X79" s="16">
        <v>146.21882709602201</v>
      </c>
      <c r="Y79" s="16">
        <v>160.045193200629</v>
      </c>
      <c r="Z79" s="64">
        <v>176.78136350515899</v>
      </c>
      <c r="AA79" s="151">
        <f t="shared" si="4"/>
        <v>9.3230331021848523E-2</v>
      </c>
      <c r="AB79" s="151">
        <f t="shared" si="4"/>
        <v>0.11969650167472845</v>
      </c>
      <c r="AC79" s="151">
        <f t="shared" si="4"/>
        <v>8.5320523860272779E-2</v>
      </c>
      <c r="AD79" s="151">
        <f t="shared" si="4"/>
        <v>0.14564601987620951</v>
      </c>
      <c r="AE79" s="151">
        <f t="shared" si="4"/>
        <v>8.3701803413329667E-2</v>
      </c>
      <c r="AF79" s="151">
        <f t="shared" si="3"/>
        <v>5.5056454834217616E-2</v>
      </c>
      <c r="AG79" s="151">
        <f t="shared" si="3"/>
        <v>8.8832387263845458E-2</v>
      </c>
      <c r="AH79" s="151">
        <f t="shared" si="3"/>
        <v>0.12493455150342236</v>
      </c>
      <c r="AI79" s="151">
        <f t="shared" si="3"/>
        <v>0.10199906070063958</v>
      </c>
      <c r="AJ79" s="151">
        <f t="shared" si="3"/>
        <v>6.228109623139888E-2</v>
      </c>
    </row>
    <row r="80" spans="16:36" x14ac:dyDescent="0.25">
      <c r="P80" s="25">
        <v>41820</v>
      </c>
      <c r="Q80" s="61">
        <v>130.21549722321399</v>
      </c>
      <c r="R80" s="16">
        <v>146.749774716888</v>
      </c>
      <c r="S80" s="16">
        <v>159.746685902134</v>
      </c>
      <c r="T80" s="16">
        <v>198.13203689877699</v>
      </c>
      <c r="U80" s="65">
        <v>143.99256063001599</v>
      </c>
      <c r="V80" s="66">
        <v>125.894773444004</v>
      </c>
      <c r="W80" s="61">
        <v>152.53980419470699</v>
      </c>
      <c r="X80" s="16">
        <v>148.831536531701</v>
      </c>
      <c r="Y80" s="16">
        <v>161.37798666631599</v>
      </c>
      <c r="Z80" s="64">
        <v>176.32886933776601</v>
      </c>
      <c r="AA80" s="151">
        <f t="shared" si="4"/>
        <v>0.11261396895498943</v>
      </c>
      <c r="AB80" s="151">
        <f t="shared" si="4"/>
        <v>0.1389230424533423</v>
      </c>
      <c r="AC80" s="151">
        <f t="shared" si="4"/>
        <v>7.6432699426143946E-2</v>
      </c>
      <c r="AD80" s="151">
        <f t="shared" si="4"/>
        <v>0.16240621885396078</v>
      </c>
      <c r="AE80" s="151">
        <f t="shared" si="4"/>
        <v>9.6047369641019786E-2</v>
      </c>
      <c r="AF80" s="151">
        <f t="shared" si="3"/>
        <v>9.559941645118375E-2</v>
      </c>
      <c r="AG80" s="151">
        <f t="shared" si="3"/>
        <v>6.504675563658191E-2</v>
      </c>
      <c r="AH80" s="151">
        <f t="shared" si="3"/>
        <v>0.11716811367674218</v>
      </c>
      <c r="AI80" s="151">
        <f t="shared" si="3"/>
        <v>6.2112396481950993E-2</v>
      </c>
      <c r="AJ80" s="151">
        <f t="shared" si="3"/>
        <v>4.1115180872429047E-2</v>
      </c>
    </row>
    <row r="81" spans="15:36" x14ac:dyDescent="0.25">
      <c r="P81" s="25">
        <v>41912</v>
      </c>
      <c r="Q81" s="61">
        <v>132.34696664225299</v>
      </c>
      <c r="R81" s="16">
        <v>150.48821165665501</v>
      </c>
      <c r="S81" s="16">
        <v>164.427135061575</v>
      </c>
      <c r="T81" s="16">
        <v>203.556877531065</v>
      </c>
      <c r="U81" s="65">
        <v>150.780313934395</v>
      </c>
      <c r="V81" s="66">
        <v>131.52149785399999</v>
      </c>
      <c r="W81" s="61">
        <v>157.200946680225</v>
      </c>
      <c r="X81" s="16">
        <v>151.87284296828199</v>
      </c>
      <c r="Y81" s="16">
        <v>163.37121284467099</v>
      </c>
      <c r="Z81" s="64">
        <v>186.64201932223901</v>
      </c>
      <c r="AA81" s="151">
        <f t="shared" si="4"/>
        <v>0.10678718237066409</v>
      </c>
      <c r="AB81" s="151">
        <f t="shared" si="4"/>
        <v>0.12702799297606404</v>
      </c>
      <c r="AC81" s="151">
        <f t="shared" si="4"/>
        <v>8.3238871909327328E-2</v>
      </c>
      <c r="AD81" s="151">
        <f t="shared" si="4"/>
        <v>0.14803740135790622</v>
      </c>
      <c r="AE81" s="151">
        <f t="shared" si="4"/>
        <v>0.15635795078900361</v>
      </c>
      <c r="AF81" s="151">
        <f t="shared" si="3"/>
        <v>0.12544232496802721</v>
      </c>
      <c r="AG81" s="151">
        <f t="shared" si="3"/>
        <v>6.6446349789735404E-2</v>
      </c>
      <c r="AH81" s="151">
        <f t="shared" si="3"/>
        <v>0.11152849717501412</v>
      </c>
      <c r="AI81" s="151">
        <f t="shared" si="3"/>
        <v>5.3979192739703974E-2</v>
      </c>
      <c r="AJ81" s="151">
        <f t="shared" si="3"/>
        <v>7.5612351272084766E-2</v>
      </c>
    </row>
    <row r="82" spans="15:36" x14ac:dyDescent="0.25">
      <c r="P82" s="25">
        <v>42004</v>
      </c>
      <c r="Q82" s="61">
        <v>132.78133845183399</v>
      </c>
      <c r="R82" s="16">
        <v>151.559931320641</v>
      </c>
      <c r="S82" s="16">
        <v>165.94060447823099</v>
      </c>
      <c r="T82" s="16">
        <v>203.36895053916501</v>
      </c>
      <c r="U82" s="65">
        <v>158.66270370077601</v>
      </c>
      <c r="V82" s="66">
        <v>138.88087556059199</v>
      </c>
      <c r="W82" s="61">
        <v>160.20494542174399</v>
      </c>
      <c r="X82" s="16">
        <v>157.155338009356</v>
      </c>
      <c r="Y82" s="16">
        <v>168.28128224076201</v>
      </c>
      <c r="Z82" s="64">
        <v>195.870689852005</v>
      </c>
      <c r="AA82" s="151">
        <f t="shared" si="4"/>
        <v>9.3490085340989237E-2</v>
      </c>
      <c r="AB82" s="151">
        <f t="shared" si="4"/>
        <v>0.1133918481913081</v>
      </c>
      <c r="AC82" s="151">
        <f t="shared" si="4"/>
        <v>0.10334184490983422</v>
      </c>
      <c r="AD82" s="151">
        <f t="shared" si="4"/>
        <v>0.12318030744716868</v>
      </c>
      <c r="AE82" s="151">
        <f t="shared" si="4"/>
        <v>0.1713412770218099</v>
      </c>
      <c r="AF82" s="151">
        <f t="shared" si="3"/>
        <v>0.19359726450804926</v>
      </c>
      <c r="AG82" s="151">
        <f t="shared" si="3"/>
        <v>9.0691527321124621E-2</v>
      </c>
      <c r="AH82" s="151">
        <f t="shared" si="3"/>
        <v>0.11227199579985969</v>
      </c>
      <c r="AI82" s="151">
        <f t="shared" si="3"/>
        <v>7.2268887961395967E-2</v>
      </c>
      <c r="AJ82" s="151">
        <f t="shared" si="3"/>
        <v>9.7732991858894502E-2</v>
      </c>
    </row>
    <row r="83" spans="15:36" x14ac:dyDescent="0.25">
      <c r="P83" s="25">
        <v>42094</v>
      </c>
      <c r="Q83" s="61">
        <v>137.38316387662601</v>
      </c>
      <c r="R83" s="16">
        <v>155.227286035822</v>
      </c>
      <c r="S83" s="16">
        <v>168.82881138082899</v>
      </c>
      <c r="T83" s="16">
        <v>208.77255095034499</v>
      </c>
      <c r="U83" s="65">
        <v>161.12262970949499</v>
      </c>
      <c r="V83" s="66">
        <v>139.363456986279</v>
      </c>
      <c r="W83" s="61">
        <v>167.73021396568001</v>
      </c>
      <c r="X83" s="16">
        <v>161.10612944843001</v>
      </c>
      <c r="Y83" s="16">
        <v>174.42839063995501</v>
      </c>
      <c r="Z83" s="64">
        <v>200.38216118550599</v>
      </c>
      <c r="AA83" s="151">
        <f t="shared" si="4"/>
        <v>0.1005837120694153</v>
      </c>
      <c r="AB83" s="151">
        <f t="shared" si="4"/>
        <v>0.10755956356053353</v>
      </c>
      <c r="AC83" s="151">
        <f t="shared" si="4"/>
        <v>0.10294735935185906</v>
      </c>
      <c r="AD83" s="151">
        <f t="shared" si="4"/>
        <v>0.11491512460385822</v>
      </c>
      <c r="AE83" s="151">
        <f t="shared" si="4"/>
        <v>0.15648461730980623</v>
      </c>
      <c r="AF83" s="151">
        <f t="shared" si="3"/>
        <v>0.161847978668612</v>
      </c>
      <c r="AG83" s="151">
        <f t="shared" si="3"/>
        <v>0.14414060190599454</v>
      </c>
      <c r="AH83" s="151">
        <f t="shared" si="3"/>
        <v>0.10181522207555038</v>
      </c>
      <c r="AI83" s="151">
        <f t="shared" si="3"/>
        <v>8.9869599652990351E-2</v>
      </c>
      <c r="AJ83" s="151">
        <f t="shared" si="3"/>
        <v>0.13350274719234334</v>
      </c>
    </row>
    <row r="84" spans="15:36" x14ac:dyDescent="0.25">
      <c r="P84" s="25">
        <v>42185</v>
      </c>
      <c r="Q84" s="61">
        <v>143.35248812573801</v>
      </c>
      <c r="R84" s="16">
        <v>161.95762551128601</v>
      </c>
      <c r="S84" s="16">
        <v>172.40474595428901</v>
      </c>
      <c r="T84" s="16">
        <v>220.54047898034599</v>
      </c>
      <c r="U84" s="65">
        <v>165.602187092983</v>
      </c>
      <c r="V84" s="66">
        <v>140.46205648735199</v>
      </c>
      <c r="W84" s="61">
        <v>173.14433297136301</v>
      </c>
      <c r="X84" s="16">
        <v>164.291237369583</v>
      </c>
      <c r="Y84" s="16">
        <v>177.38497334557701</v>
      </c>
      <c r="Z84" s="64">
        <v>205.64241539056999</v>
      </c>
      <c r="AA84" s="151">
        <f t="shared" si="4"/>
        <v>0.10088653948772874</v>
      </c>
      <c r="AB84" s="151">
        <f t="shared" si="4"/>
        <v>0.10363116961329055</v>
      </c>
      <c r="AC84" s="151">
        <f t="shared" si="4"/>
        <v>7.9238326483403565E-2</v>
      </c>
      <c r="AD84" s="151">
        <f t="shared" si="4"/>
        <v>0.11309852981028601</v>
      </c>
      <c r="AE84" s="151">
        <f t="shared" si="4"/>
        <v>0.15007460363519898</v>
      </c>
      <c r="AF84" s="151">
        <f t="shared" si="3"/>
        <v>0.11570999053290554</v>
      </c>
      <c r="AG84" s="151">
        <f t="shared" si="3"/>
        <v>0.13507640766573759</v>
      </c>
      <c r="AH84" s="151">
        <f t="shared" si="3"/>
        <v>0.10387382404393231</v>
      </c>
      <c r="AI84" s="151">
        <f t="shared" si="3"/>
        <v>9.9189406250054013E-2</v>
      </c>
      <c r="AJ84" s="151">
        <f t="shared" si="3"/>
        <v>0.16624360017106765</v>
      </c>
    </row>
    <row r="85" spans="15:36" x14ac:dyDescent="0.25">
      <c r="P85" s="25">
        <v>42277</v>
      </c>
      <c r="Q85" s="61">
        <v>143.52882661517501</v>
      </c>
      <c r="R85" s="16">
        <v>164.61616075711399</v>
      </c>
      <c r="S85" s="16">
        <v>173.826632791224</v>
      </c>
      <c r="T85" s="16">
        <v>226.056083576948</v>
      </c>
      <c r="U85" s="65">
        <v>166.33349605526999</v>
      </c>
      <c r="V85" s="66">
        <v>146.064275712284</v>
      </c>
      <c r="W85" s="61">
        <v>173.050325271329</v>
      </c>
      <c r="X85" s="16">
        <v>166.01975385275901</v>
      </c>
      <c r="Y85" s="16">
        <v>178.155194780453</v>
      </c>
      <c r="Z85" s="64">
        <v>209.20150942412801</v>
      </c>
      <c r="AA85" s="151">
        <f t="shared" si="4"/>
        <v>8.4488978150498051E-2</v>
      </c>
      <c r="AB85" s="151">
        <f t="shared" si="4"/>
        <v>9.3880769429917077E-2</v>
      </c>
      <c r="AC85" s="151">
        <f t="shared" si="4"/>
        <v>5.7165125002810901E-2</v>
      </c>
      <c r="AD85" s="151">
        <f t="shared" si="4"/>
        <v>0.11053031623777665</v>
      </c>
      <c r="AE85" s="151">
        <f t="shared" si="4"/>
        <v>0.10315127827391457</v>
      </c>
      <c r="AF85" s="151">
        <f t="shared" si="3"/>
        <v>0.11057338986838272</v>
      </c>
      <c r="AG85" s="151">
        <f t="shared" si="3"/>
        <v>0.1008224118608172</v>
      </c>
      <c r="AH85" s="151">
        <f t="shared" si="3"/>
        <v>9.3149707399838189E-2</v>
      </c>
      <c r="AI85" s="151">
        <f t="shared" si="3"/>
        <v>9.0493188355271759E-2</v>
      </c>
      <c r="AJ85" s="151">
        <f t="shared" si="3"/>
        <v>0.12087037090474162</v>
      </c>
    </row>
    <row r="86" spans="15:36" x14ac:dyDescent="0.25">
      <c r="P86" s="25">
        <v>42369</v>
      </c>
      <c r="Q86" s="61">
        <v>141.793869650413</v>
      </c>
      <c r="R86" s="16">
        <v>164.09994669097199</v>
      </c>
      <c r="S86" s="16">
        <v>175.06147167713499</v>
      </c>
      <c r="T86" s="16">
        <v>225.58700861333901</v>
      </c>
      <c r="U86" s="65">
        <v>171.42668394378299</v>
      </c>
      <c r="V86" s="66">
        <v>151.41175817727699</v>
      </c>
      <c r="W86" s="61">
        <v>168.17676908601501</v>
      </c>
      <c r="X86" s="16">
        <v>167.596384340702</v>
      </c>
      <c r="Y86" s="16">
        <v>178.965422100067</v>
      </c>
      <c r="Z86" s="64">
        <v>212.632907103055</v>
      </c>
      <c r="AA86" s="151">
        <f t="shared" si="4"/>
        <v>6.7874983816707646E-2</v>
      </c>
      <c r="AB86" s="151">
        <f t="shared" si="4"/>
        <v>8.2739648012912337E-2</v>
      </c>
      <c r="AC86" s="151">
        <f t="shared" si="4"/>
        <v>5.4964649716582992E-2</v>
      </c>
      <c r="AD86" s="151">
        <f t="shared" si="4"/>
        <v>0.10925000111998528</v>
      </c>
      <c r="AE86" s="151">
        <f t="shared" si="4"/>
        <v>8.0447262937600961E-2</v>
      </c>
      <c r="AF86" s="151">
        <f t="shared" si="3"/>
        <v>9.0227560606196855E-2</v>
      </c>
      <c r="AG86" s="151">
        <f t="shared" si="3"/>
        <v>4.9760159671007553E-2</v>
      </c>
      <c r="AH86" s="151">
        <f t="shared" si="3"/>
        <v>6.64377453772802E-2</v>
      </c>
      <c r="AI86" s="151">
        <f t="shared" si="3"/>
        <v>6.34897697298209E-2</v>
      </c>
      <c r="AJ86" s="151">
        <f t="shared" si="3"/>
        <v>8.557797628483943E-2</v>
      </c>
    </row>
    <row r="87" spans="15:36" x14ac:dyDescent="0.25">
      <c r="P87" s="25">
        <v>42460</v>
      </c>
      <c r="Q87" s="61">
        <v>144.631321186615</v>
      </c>
      <c r="R87" s="16">
        <v>169.904943011791</v>
      </c>
      <c r="S87" s="16">
        <v>178.87233283714099</v>
      </c>
      <c r="T87" s="16">
        <v>233.019492955316</v>
      </c>
      <c r="U87" s="65">
        <v>175.287891880475</v>
      </c>
      <c r="V87" s="66">
        <v>153.90526363787001</v>
      </c>
      <c r="W87" s="61">
        <v>165.577765016135</v>
      </c>
      <c r="X87" s="16">
        <v>172.05950044085799</v>
      </c>
      <c r="Y87" s="16">
        <v>179.295757530207</v>
      </c>
      <c r="Z87" s="64">
        <v>217.46285605289501</v>
      </c>
      <c r="AA87" s="151">
        <f t="shared" si="4"/>
        <v>5.2758701324552737E-2</v>
      </c>
      <c r="AB87" s="151">
        <f t="shared" si="4"/>
        <v>9.4555907990182986E-2</v>
      </c>
      <c r="AC87" s="151">
        <f t="shared" si="4"/>
        <v>5.9489380835932693E-2</v>
      </c>
      <c r="AD87" s="151">
        <f t="shared" si="4"/>
        <v>0.11614046911146847</v>
      </c>
      <c r="AE87" s="151">
        <f t="shared" si="4"/>
        <v>8.7916031388763027E-2</v>
      </c>
      <c r="AF87" s="151">
        <f t="shared" si="3"/>
        <v>0.10434447426933957</v>
      </c>
      <c r="AG87" s="151">
        <f t="shared" si="3"/>
        <v>-1.2832803933496617E-2</v>
      </c>
      <c r="AH87" s="151">
        <f t="shared" si="3"/>
        <v>6.7988542893609338E-2</v>
      </c>
      <c r="AI87" s="151">
        <f t="shared" si="3"/>
        <v>2.7904671208593079E-2</v>
      </c>
      <c r="AJ87" s="151">
        <f t="shared" si="3"/>
        <v>8.5240596100649713E-2</v>
      </c>
    </row>
    <row r="88" spans="15:36" x14ac:dyDescent="0.25">
      <c r="P88" s="25">
        <v>42551</v>
      </c>
      <c r="Q88" s="61">
        <v>149.42926646429899</v>
      </c>
      <c r="R88" s="16">
        <v>180.20120247647799</v>
      </c>
      <c r="S88" s="16">
        <v>183.943657971985</v>
      </c>
      <c r="T88" s="16">
        <v>247.908092918856</v>
      </c>
      <c r="U88" s="65">
        <v>180.33085903508299</v>
      </c>
      <c r="V88" s="66">
        <v>160.51399218676499</v>
      </c>
      <c r="W88" s="61">
        <v>170.89833948031699</v>
      </c>
      <c r="X88" s="16">
        <v>176.524129924047</v>
      </c>
      <c r="Y88" s="16">
        <v>180.55540331146</v>
      </c>
      <c r="Z88" s="64">
        <v>222.31914395101299</v>
      </c>
      <c r="AA88" s="151">
        <f t="shared" si="4"/>
        <v>4.239046296309068E-2</v>
      </c>
      <c r="AB88" s="151">
        <f t="shared" si="4"/>
        <v>0.11264413705497733</v>
      </c>
      <c r="AC88" s="151">
        <f t="shared" si="4"/>
        <v>6.692920170976846E-2</v>
      </c>
      <c r="AD88" s="151">
        <f t="shared" si="4"/>
        <v>0.12409338215388988</v>
      </c>
      <c r="AE88" s="151">
        <f t="shared" si="4"/>
        <v>8.8940081049956543E-2</v>
      </c>
      <c r="AF88" s="151">
        <f t="shared" si="3"/>
        <v>0.14275695658221133</v>
      </c>
      <c r="AG88" s="151">
        <f t="shared" si="3"/>
        <v>-1.2971799033223319E-2</v>
      </c>
      <c r="AH88" s="151">
        <f t="shared" si="3"/>
        <v>7.4458581908086741E-2</v>
      </c>
      <c r="AI88" s="151">
        <f t="shared" si="3"/>
        <v>1.7873159750157797E-2</v>
      </c>
      <c r="AJ88" s="151">
        <f t="shared" si="3"/>
        <v>8.1095762898764967E-2</v>
      </c>
    </row>
    <row r="89" spans="15:36" x14ac:dyDescent="0.25">
      <c r="P89" s="25">
        <v>42643</v>
      </c>
      <c r="Q89" s="61">
        <v>153.501184774991</v>
      </c>
      <c r="R89" s="16">
        <v>182.52878798479099</v>
      </c>
      <c r="S89" s="16">
        <v>188.78927812638301</v>
      </c>
      <c r="T89" s="16">
        <v>254.93487833655399</v>
      </c>
      <c r="U89" s="65">
        <v>188.11672516129201</v>
      </c>
      <c r="V89" s="66">
        <v>162.34356160613299</v>
      </c>
      <c r="W89" s="61">
        <v>176.08868877019</v>
      </c>
      <c r="X89" s="16">
        <v>178.986464428614</v>
      </c>
      <c r="Y89" s="16">
        <v>184.288059619249</v>
      </c>
      <c r="Z89" s="64">
        <v>226.813290743452</v>
      </c>
      <c r="AA89" s="151">
        <f t="shared" si="4"/>
        <v>6.9479827815729145E-2</v>
      </c>
      <c r="AB89" s="151">
        <f t="shared" si="4"/>
        <v>0.10881451216752969</v>
      </c>
      <c r="AC89" s="151">
        <f t="shared" si="4"/>
        <v>8.607797950691487E-2</v>
      </c>
      <c r="AD89" s="151">
        <f t="shared" si="4"/>
        <v>0.12775057544415014</v>
      </c>
      <c r="AE89" s="151">
        <f t="shared" si="4"/>
        <v>0.1309611691128274</v>
      </c>
      <c r="AF89" s="151">
        <f t="shared" si="3"/>
        <v>0.11145289164282568</v>
      </c>
      <c r="AG89" s="151">
        <f t="shared" si="3"/>
        <v>1.7557687303373148E-2</v>
      </c>
      <c r="AH89" s="151">
        <f t="shared" si="3"/>
        <v>7.8103420074667751E-2</v>
      </c>
      <c r="AI89" s="151">
        <f t="shared" si="3"/>
        <v>3.4424282976164289E-2</v>
      </c>
      <c r="AJ89" s="151">
        <f t="shared" si="3"/>
        <v>8.418572775982458E-2</v>
      </c>
    </row>
    <row r="90" spans="15:36" x14ac:dyDescent="0.25">
      <c r="O90" s="68"/>
      <c r="P90" s="25">
        <v>42735</v>
      </c>
      <c r="Q90" s="61">
        <v>156.53386322392001</v>
      </c>
      <c r="R90" s="16">
        <v>181.03743079390901</v>
      </c>
      <c r="S90" s="16">
        <v>193.20647774526</v>
      </c>
      <c r="T90" s="16">
        <v>254.58719969690401</v>
      </c>
      <c r="U90" s="65">
        <v>193.91189894631901</v>
      </c>
      <c r="V90" s="66">
        <v>165.401838394723</v>
      </c>
      <c r="W90" s="61">
        <v>174.489978779886</v>
      </c>
      <c r="X90" s="16">
        <v>182.111043813451</v>
      </c>
      <c r="Y90" s="16">
        <v>189.37949921668701</v>
      </c>
      <c r="Z90" s="64">
        <v>229.12004402596301</v>
      </c>
      <c r="AA90" s="151">
        <f t="shared" si="4"/>
        <v>0.10395367310200254</v>
      </c>
      <c r="AB90" s="151">
        <f t="shared" si="4"/>
        <v>0.1032144400073034</v>
      </c>
      <c r="AC90" s="151">
        <f t="shared" si="4"/>
        <v>0.1036493403962111</v>
      </c>
      <c r="AD90" s="151">
        <f t="shared" si="4"/>
        <v>0.12855434921463926</v>
      </c>
      <c r="AE90" s="151">
        <f t="shared" si="4"/>
        <v>0.13116519835330731</v>
      </c>
      <c r="AF90" s="151">
        <f t="shared" si="3"/>
        <v>9.2397581177718235E-2</v>
      </c>
      <c r="AG90" s="151">
        <f t="shared" si="3"/>
        <v>3.7539130571845325E-2</v>
      </c>
      <c r="AH90" s="151">
        <f t="shared" si="3"/>
        <v>8.6604848486722563E-2</v>
      </c>
      <c r="AI90" s="151">
        <f t="shared" si="3"/>
        <v>5.8190442569386658E-2</v>
      </c>
      <c r="AJ90" s="151">
        <f t="shared" si="3"/>
        <v>7.7538030907498889E-2</v>
      </c>
    </row>
    <row r="91" spans="15:36" x14ac:dyDescent="0.25">
      <c r="O91" s="69"/>
      <c r="P91" s="25">
        <v>42825</v>
      </c>
      <c r="Q91" s="61">
        <v>162.04602810154401</v>
      </c>
      <c r="R91" s="16">
        <v>191.39659827482299</v>
      </c>
      <c r="S91" s="16">
        <v>199.54210182571299</v>
      </c>
      <c r="T91" s="16">
        <v>262.74623721953202</v>
      </c>
      <c r="U91" s="65">
        <v>199.98208117127501</v>
      </c>
      <c r="V91" s="66">
        <v>171.613896492766</v>
      </c>
      <c r="W91" s="61">
        <v>174.59591155798799</v>
      </c>
      <c r="X91" s="16">
        <v>188.05538672542599</v>
      </c>
      <c r="Y91" s="16">
        <v>189.950268206912</v>
      </c>
      <c r="Z91" s="64">
        <v>230.77310542717899</v>
      </c>
      <c r="AA91" s="151">
        <f t="shared" si="4"/>
        <v>0.12040757681013758</v>
      </c>
      <c r="AB91" s="151">
        <f t="shared" si="4"/>
        <v>0.12649223078542526</v>
      </c>
      <c r="AC91" s="151">
        <f t="shared" si="4"/>
        <v>0.11555598711507464</v>
      </c>
      <c r="AD91" s="151">
        <f t="shared" si="4"/>
        <v>0.12757192064578238</v>
      </c>
      <c r="AE91" s="151">
        <f t="shared" si="4"/>
        <v>0.14087789536335138</v>
      </c>
      <c r="AF91" s="151">
        <f t="shared" si="3"/>
        <v>0.11506190520269244</v>
      </c>
      <c r="AG91" s="151">
        <f t="shared" si="3"/>
        <v>5.4464719589458088E-2</v>
      </c>
      <c r="AH91" s="151">
        <f t="shared" si="3"/>
        <v>9.2967178467812994E-2</v>
      </c>
      <c r="AI91" s="151">
        <f t="shared" si="3"/>
        <v>5.942422075943421E-2</v>
      </c>
      <c r="AJ91" s="151">
        <f t="shared" si="3"/>
        <v>6.1207001581210063E-2</v>
      </c>
    </row>
    <row r="92" spans="15:36" x14ac:dyDescent="0.25">
      <c r="O92" s="70"/>
      <c r="P92" s="25">
        <v>42916</v>
      </c>
      <c r="Q92" s="61">
        <v>168.67975446238401</v>
      </c>
      <c r="R92" s="16">
        <v>209.243530590239</v>
      </c>
      <c r="S92" s="16">
        <v>207.557675818728</v>
      </c>
      <c r="T92" s="16">
        <v>276.70933459350101</v>
      </c>
      <c r="U92" s="65">
        <v>209.707073123306</v>
      </c>
      <c r="V92" s="66">
        <v>172.85747640915</v>
      </c>
      <c r="W92" s="61">
        <v>181.77490611471501</v>
      </c>
      <c r="X92" s="16">
        <v>193.64282520356801</v>
      </c>
      <c r="Y92" s="16">
        <v>187.74277854253199</v>
      </c>
      <c r="Z92" s="64">
        <v>235.001647438997</v>
      </c>
      <c r="AA92" s="151">
        <f t="shared" si="4"/>
        <v>0.12882675832906032</v>
      </c>
      <c r="AB92" s="151">
        <f t="shared" si="4"/>
        <v>0.16116611717700358</v>
      </c>
      <c r="AC92" s="151">
        <f t="shared" si="4"/>
        <v>0.12837636321410684</v>
      </c>
      <c r="AD92" s="151">
        <f t="shared" si="4"/>
        <v>0.11617709343628446</v>
      </c>
      <c r="AE92" s="151">
        <f t="shared" si="4"/>
        <v>0.16290175871955404</v>
      </c>
      <c r="AF92" s="151">
        <f t="shared" si="3"/>
        <v>7.6899739731242978E-2</v>
      </c>
      <c r="AG92" s="151">
        <f t="shared" si="3"/>
        <v>6.3643489266615783E-2</v>
      </c>
      <c r="AH92" s="151">
        <f t="shared" si="3"/>
        <v>9.6976516960523451E-2</v>
      </c>
      <c r="AI92" s="151">
        <f t="shared" si="3"/>
        <v>3.9807034844998146E-2</v>
      </c>
      <c r="AJ92" s="151">
        <f t="shared" si="3"/>
        <v>5.7046385041760184E-2</v>
      </c>
    </row>
    <row r="93" spans="15:36" x14ac:dyDescent="0.25">
      <c r="O93" s="70"/>
      <c r="P93" s="25">
        <v>43008</v>
      </c>
      <c r="Q93" s="61">
        <v>168.467474623377</v>
      </c>
      <c r="R93" s="16">
        <v>213.34509193907601</v>
      </c>
      <c r="S93" s="16">
        <v>210.114305711263</v>
      </c>
      <c r="T93" s="16">
        <v>280.17978851033598</v>
      </c>
      <c r="U93" s="65">
        <v>219.98876850515001</v>
      </c>
      <c r="V93" s="66">
        <v>176.99539573068901</v>
      </c>
      <c r="W93" s="61">
        <v>183.935263673207</v>
      </c>
      <c r="X93" s="16">
        <v>197.164082612789</v>
      </c>
      <c r="Y93" s="16">
        <v>187.39918171526401</v>
      </c>
      <c r="Z93" s="64">
        <v>240.58183180243799</v>
      </c>
      <c r="AA93" s="151">
        <f t="shared" si="4"/>
        <v>9.7499507058035118E-2</v>
      </c>
      <c r="AB93" s="151">
        <f t="shared" si="4"/>
        <v>0.16882982840412408</v>
      </c>
      <c r="AC93" s="151">
        <f t="shared" si="4"/>
        <v>0.11295677273899085</v>
      </c>
      <c r="AD93" s="151">
        <f t="shared" si="4"/>
        <v>9.9024936636778138E-2</v>
      </c>
      <c r="AE93" s="151">
        <f t="shared" si="4"/>
        <v>0.1694269518913365</v>
      </c>
      <c r="AF93" s="151">
        <f t="shared" si="3"/>
        <v>9.0252018494600517E-2</v>
      </c>
      <c r="AG93" s="151">
        <f t="shared" si="3"/>
        <v>4.4560357384780147E-2</v>
      </c>
      <c r="AH93" s="151">
        <f t="shared" si="3"/>
        <v>0.10155861920734721</v>
      </c>
      <c r="AI93" s="151">
        <f t="shared" si="3"/>
        <v>1.6881843036617772E-2</v>
      </c>
      <c r="AJ93" s="151">
        <f t="shared" si="3"/>
        <v>6.0704295651525797E-2</v>
      </c>
    </row>
    <row r="94" spans="15:36" x14ac:dyDescent="0.25">
      <c r="O94" s="70"/>
      <c r="P94" s="25">
        <v>43100</v>
      </c>
      <c r="Q94" s="61">
        <v>167.075447763406</v>
      </c>
      <c r="R94" s="16">
        <v>208.75494983432401</v>
      </c>
      <c r="S94" s="16">
        <v>208.488887359198</v>
      </c>
      <c r="T94" s="16">
        <v>278.12572563791798</v>
      </c>
      <c r="U94" s="65">
        <v>236.817546116876</v>
      </c>
      <c r="V94" s="66">
        <v>181.48970767981501</v>
      </c>
      <c r="W94" s="61">
        <v>182.78236119071499</v>
      </c>
      <c r="X94" s="16">
        <v>202.185834302378</v>
      </c>
      <c r="Y94" s="16">
        <v>188.96468158629199</v>
      </c>
      <c r="Z94" s="64">
        <v>245.919166771698</v>
      </c>
      <c r="AA94" s="151">
        <f t="shared" si="4"/>
        <v>6.7343795919777349E-2</v>
      </c>
      <c r="AB94" s="151">
        <f t="shared" si="4"/>
        <v>0.15310380245049049</v>
      </c>
      <c r="AC94" s="151">
        <f t="shared" si="4"/>
        <v>7.9098846955264257E-2</v>
      </c>
      <c r="AD94" s="151">
        <f t="shared" si="4"/>
        <v>9.245761754337023E-2</v>
      </c>
      <c r="AE94" s="151">
        <f t="shared" si="4"/>
        <v>0.2212636119995639</v>
      </c>
      <c r="AF94" s="151">
        <f t="shared" si="3"/>
        <v>9.7265359570545717E-2</v>
      </c>
      <c r="AG94" s="151">
        <f t="shared" si="3"/>
        <v>4.7523545299352543E-2</v>
      </c>
      <c r="AH94" s="151">
        <f t="shared" si="3"/>
        <v>0.11023378960746055</v>
      </c>
      <c r="AI94" s="151">
        <f t="shared" si="3"/>
        <v>-2.1904040939531022E-3</v>
      </c>
      <c r="AJ94" s="151">
        <f t="shared" si="3"/>
        <v>7.332017945942515E-2</v>
      </c>
    </row>
    <row r="95" spans="15:36" x14ac:dyDescent="0.25">
      <c r="O95" s="70"/>
      <c r="P95" s="25">
        <v>43190</v>
      </c>
      <c r="Q95" s="61">
        <v>172.22738582758299</v>
      </c>
      <c r="R95" s="16">
        <v>212.21246347813499</v>
      </c>
      <c r="S95" s="16">
        <v>208.30514983406701</v>
      </c>
      <c r="T95" s="16">
        <v>287.89566836319602</v>
      </c>
      <c r="U95" s="65">
        <v>244.02080151091599</v>
      </c>
      <c r="V95" s="66">
        <v>181.24860423267901</v>
      </c>
      <c r="W95" s="61">
        <v>184.39996209402301</v>
      </c>
      <c r="X95" s="16">
        <v>210.020612304461</v>
      </c>
      <c r="Y95" s="16">
        <v>191.574814465804</v>
      </c>
      <c r="Z95" s="64">
        <v>250.58118787466299</v>
      </c>
      <c r="AA95" s="151">
        <f t="shared" si="4"/>
        <v>6.2830035671463502E-2</v>
      </c>
      <c r="AB95" s="151">
        <f t="shared" si="4"/>
        <v>0.10875775949488342</v>
      </c>
      <c r="AC95" s="151">
        <f t="shared" si="4"/>
        <v>4.3915784830250937E-2</v>
      </c>
      <c r="AD95" s="151">
        <f t="shared" si="4"/>
        <v>9.5717569202145913E-2</v>
      </c>
      <c r="AE95" s="151">
        <f t="shared" si="4"/>
        <v>0.22021333152305744</v>
      </c>
      <c r="AF95" s="151">
        <f t="shared" si="3"/>
        <v>5.6141769033949629E-2</v>
      </c>
      <c r="AG95" s="151">
        <f t="shared" si="3"/>
        <v>5.6152807064894228E-2</v>
      </c>
      <c r="AH95" s="151">
        <f t="shared" si="3"/>
        <v>0.11680189523688456</v>
      </c>
      <c r="AI95" s="151">
        <f t="shared" si="3"/>
        <v>8.5524820482083541E-3</v>
      </c>
      <c r="AJ95" s="151">
        <f t="shared" si="3"/>
        <v>8.5833582777411044E-2</v>
      </c>
    </row>
    <row r="96" spans="15:36" x14ac:dyDescent="0.25">
      <c r="O96" s="70"/>
      <c r="P96" s="25">
        <v>43281</v>
      </c>
      <c r="Q96" s="61">
        <v>178.92032788996099</v>
      </c>
      <c r="R96" s="16">
        <v>219.064144994674</v>
      </c>
      <c r="S96" s="16">
        <v>209.074955771258</v>
      </c>
      <c r="T96" s="16">
        <v>304.45843051055198</v>
      </c>
      <c r="U96" s="65">
        <v>244.92288352340401</v>
      </c>
      <c r="V96" s="66">
        <v>184.250913264042</v>
      </c>
      <c r="W96" s="61">
        <v>186.04518492269801</v>
      </c>
      <c r="X96" s="16">
        <v>216.14148709804999</v>
      </c>
      <c r="Y96" s="16">
        <v>191.78970104723399</v>
      </c>
      <c r="Z96" s="64">
        <v>255.201517644619</v>
      </c>
      <c r="AA96" s="151">
        <f t="shared" si="4"/>
        <v>6.0710151376587751E-2</v>
      </c>
      <c r="AB96" s="151">
        <f t="shared" si="4"/>
        <v>4.6933897438705907E-2</v>
      </c>
      <c r="AC96" s="151">
        <f t="shared" si="4"/>
        <v>7.3101606411083431E-3</v>
      </c>
      <c r="AD96" s="151">
        <f t="shared" si="4"/>
        <v>0.10028247134422008</v>
      </c>
      <c r="AE96" s="151">
        <f t="shared" si="4"/>
        <v>0.16792857711285403</v>
      </c>
      <c r="AF96" s="151">
        <f t="shared" si="3"/>
        <v>6.591231742805248E-2</v>
      </c>
      <c r="AG96" s="151">
        <f t="shared" si="3"/>
        <v>2.349212495418973E-2</v>
      </c>
      <c r="AH96" s="151">
        <f t="shared" si="3"/>
        <v>0.11618639560143862</v>
      </c>
      <c r="AI96" s="151">
        <f t="shared" si="3"/>
        <v>2.1555675995203138E-2</v>
      </c>
      <c r="AJ96" s="151">
        <f t="shared" si="3"/>
        <v>8.5956291905849636E-2</v>
      </c>
    </row>
    <row r="97" spans="15:36" x14ac:dyDescent="0.25">
      <c r="O97" s="70"/>
      <c r="P97" s="25">
        <v>43373</v>
      </c>
      <c r="Q97" s="61">
        <v>180.39948497179</v>
      </c>
      <c r="R97" s="16">
        <v>224.21243821988699</v>
      </c>
      <c r="S97" s="16">
        <v>211.24770983351701</v>
      </c>
      <c r="T97" s="16">
        <v>308.61876183982599</v>
      </c>
      <c r="U97" s="65">
        <v>244.36032685858299</v>
      </c>
      <c r="V97" s="66">
        <v>184.44299037067501</v>
      </c>
      <c r="W97" s="61">
        <v>187.62010673651801</v>
      </c>
      <c r="X97" s="16">
        <v>217.908247194941</v>
      </c>
      <c r="Y97" s="16">
        <v>188.327323154325</v>
      </c>
      <c r="Z97" s="64">
        <v>259.570443732885</v>
      </c>
      <c r="AA97" s="151">
        <f t="shared" si="4"/>
        <v>7.0826789414918156E-2</v>
      </c>
      <c r="AB97" s="151">
        <f t="shared" si="4"/>
        <v>5.0937878073681331E-2</v>
      </c>
      <c r="AC97" s="151">
        <f t="shared" si="4"/>
        <v>5.3942263398834012E-3</v>
      </c>
      <c r="AD97" s="151">
        <f t="shared" si="4"/>
        <v>0.10150258689498903</v>
      </c>
      <c r="AE97" s="151">
        <f t="shared" si="4"/>
        <v>0.11078546654468147</v>
      </c>
      <c r="AF97" s="151">
        <f t="shared" si="3"/>
        <v>4.2077900440517846E-2</v>
      </c>
      <c r="AG97" s="151">
        <f t="shared" si="3"/>
        <v>2.003336929376287E-2</v>
      </c>
      <c r="AH97" s="151">
        <f t="shared" si="3"/>
        <v>0.10521269547299594</v>
      </c>
      <c r="AI97" s="151">
        <f t="shared" si="3"/>
        <v>4.9527507567841411E-3</v>
      </c>
      <c r="AJ97" s="151">
        <f t="shared" si="3"/>
        <v>7.8927871602707533E-2</v>
      </c>
    </row>
    <row r="98" spans="15:36" x14ac:dyDescent="0.25">
      <c r="O98" s="68"/>
      <c r="P98" s="25">
        <v>43465</v>
      </c>
      <c r="Q98" s="61">
        <v>179.454231384297</v>
      </c>
      <c r="R98" s="16">
        <v>228.096728992896</v>
      </c>
      <c r="S98" s="16">
        <v>213.082969600946</v>
      </c>
      <c r="T98" s="16">
        <v>305.62757466643501</v>
      </c>
      <c r="U98" s="65">
        <v>243.70737932687601</v>
      </c>
      <c r="V98" s="66">
        <v>185.863036270603</v>
      </c>
      <c r="W98" s="61">
        <v>188.32655785294699</v>
      </c>
      <c r="X98" s="16">
        <v>218.221999179497</v>
      </c>
      <c r="Y98" s="16">
        <v>185.817398226997</v>
      </c>
      <c r="Z98" s="64">
        <v>261.91829311764599</v>
      </c>
      <c r="AA98" s="151">
        <f t="shared" si="4"/>
        <v>7.4090979773524079E-2</v>
      </c>
      <c r="AB98" s="151">
        <f t="shared" si="4"/>
        <v>9.2653032533706936E-2</v>
      </c>
      <c r="AC98" s="151">
        <f t="shared" si="4"/>
        <v>2.2035142016145093E-2</v>
      </c>
      <c r="AD98" s="151">
        <f t="shared" si="4"/>
        <v>9.8882794698109677E-2</v>
      </c>
      <c r="AE98" s="151">
        <f t="shared" si="4"/>
        <v>2.9093423705182975E-2</v>
      </c>
      <c r="AF98" s="151">
        <f t="shared" si="3"/>
        <v>2.4096840788919272E-2</v>
      </c>
      <c r="AG98" s="151">
        <f t="shared" si="3"/>
        <v>3.03322302333493E-2</v>
      </c>
      <c r="AH98" s="151">
        <f t="shared" si="3"/>
        <v>7.9313988205208297E-2</v>
      </c>
      <c r="AI98" s="151">
        <f t="shared" si="3"/>
        <v>-1.665540530047549E-2</v>
      </c>
      <c r="AJ98" s="151">
        <f t="shared" si="3"/>
        <v>6.505847655543251E-2</v>
      </c>
    </row>
    <row r="99" spans="15:36" x14ac:dyDescent="0.25">
      <c r="O99" s="68"/>
      <c r="P99" s="25">
        <v>43555</v>
      </c>
      <c r="Q99" s="61">
        <v>181.173495535456</v>
      </c>
      <c r="R99" s="16">
        <v>232.94946668528701</v>
      </c>
      <c r="S99" s="16">
        <v>213.386438973217</v>
      </c>
      <c r="T99" s="16">
        <v>311.38387891122198</v>
      </c>
      <c r="U99" s="65">
        <v>242.32532871498901</v>
      </c>
      <c r="V99" s="66">
        <v>182.801146753757</v>
      </c>
      <c r="W99" s="61">
        <v>194.354347471121</v>
      </c>
      <c r="X99" s="16">
        <v>222.98229153154301</v>
      </c>
      <c r="Y99" s="16">
        <v>187.77342716751099</v>
      </c>
      <c r="Z99" s="64">
        <v>266.61650302478301</v>
      </c>
      <c r="AA99" s="151">
        <f t="shared" si="4"/>
        <v>5.194359575792995E-2</v>
      </c>
      <c r="AB99" s="151">
        <f t="shared" si="4"/>
        <v>9.7718121109736877E-2</v>
      </c>
      <c r="AC99" s="151">
        <f t="shared" si="4"/>
        <v>2.4393487838383576E-2</v>
      </c>
      <c r="AD99" s="151">
        <f t="shared" si="4"/>
        <v>8.1585842126649544E-2</v>
      </c>
      <c r="AE99" s="151">
        <f t="shared" si="4"/>
        <v>-6.9480666624690546E-3</v>
      </c>
      <c r="AF99" s="151">
        <f t="shared" si="3"/>
        <v>8.5658178039533794E-3</v>
      </c>
      <c r="AG99" s="151">
        <f t="shared" si="3"/>
        <v>5.3982578217789401E-2</v>
      </c>
      <c r="AH99" s="151">
        <f t="shared" si="3"/>
        <v>6.1716224349883442E-2</v>
      </c>
      <c r="AI99" s="151">
        <f t="shared" si="3"/>
        <v>-1.9842834293709033E-2</v>
      </c>
      <c r="AJ99" s="151">
        <f t="shared" si="3"/>
        <v>6.3992493954257545E-2</v>
      </c>
    </row>
    <row r="100" spans="15:36" x14ac:dyDescent="0.25">
      <c r="O100" s="68"/>
      <c r="P100" s="25">
        <v>43646</v>
      </c>
      <c r="Q100" s="61">
        <v>184.67201333248499</v>
      </c>
      <c r="R100" s="16">
        <v>236.720497789055</v>
      </c>
      <c r="S100" s="16">
        <v>214.72027990854599</v>
      </c>
      <c r="T100" s="16">
        <v>323.94219223339098</v>
      </c>
      <c r="U100" s="65">
        <v>255.29391010318199</v>
      </c>
      <c r="V100" s="66">
        <v>186.42223646331701</v>
      </c>
      <c r="W100" s="61">
        <v>201.00624468679999</v>
      </c>
      <c r="X100" s="16">
        <v>231.06128011769599</v>
      </c>
      <c r="Y100" s="16">
        <v>190.26857131914099</v>
      </c>
      <c r="Z100" s="64">
        <v>272.95453250289398</v>
      </c>
      <c r="AA100" s="151">
        <f t="shared" si="4"/>
        <v>3.214662923075684E-2</v>
      </c>
      <c r="AB100" s="151">
        <f t="shared" si="4"/>
        <v>8.0599008088750868E-2</v>
      </c>
      <c r="AC100" s="151">
        <f t="shared" si="4"/>
        <v>2.700143647747244E-2</v>
      </c>
      <c r="AD100" s="151">
        <f t="shared" si="4"/>
        <v>6.3994817585331099E-2</v>
      </c>
      <c r="AE100" s="151">
        <f t="shared" si="4"/>
        <v>4.2344048994453987E-2</v>
      </c>
      <c r="AF100" s="151">
        <f t="shared" si="3"/>
        <v>1.1784599385748384E-2</v>
      </c>
      <c r="AG100" s="151">
        <f t="shared" si="3"/>
        <v>8.041626968372384E-2</v>
      </c>
      <c r="AH100" s="151">
        <f t="shared" si="3"/>
        <v>6.9027900288655797E-2</v>
      </c>
      <c r="AI100" s="151">
        <f t="shared" si="3"/>
        <v>-7.9312378078026935E-3</v>
      </c>
      <c r="AJ100" s="151">
        <f t="shared" si="3"/>
        <v>6.9564691550921598E-2</v>
      </c>
    </row>
    <row r="101" spans="15:36" x14ac:dyDescent="0.25">
      <c r="O101" s="68"/>
      <c r="P101" s="25">
        <v>43738</v>
      </c>
      <c r="Q101" s="61">
        <v>187.43413502677501</v>
      </c>
      <c r="R101" s="16">
        <v>239.21379825305101</v>
      </c>
      <c r="S101" s="16">
        <v>216.868655583757</v>
      </c>
      <c r="T101" s="16">
        <v>335.832033630588</v>
      </c>
      <c r="U101" s="65">
        <v>263.09533832582099</v>
      </c>
      <c r="V101" s="66">
        <v>187.17769138123299</v>
      </c>
      <c r="W101" s="61">
        <v>201.09546382704099</v>
      </c>
      <c r="X101" s="16">
        <v>235.58801652062499</v>
      </c>
      <c r="Y101" s="16">
        <v>190.818692676577</v>
      </c>
      <c r="Z101" s="64">
        <v>277.98149911807599</v>
      </c>
      <c r="AA101" s="151">
        <f t="shared" si="4"/>
        <v>3.8994845556710178E-2</v>
      </c>
      <c r="AB101" s="151">
        <f t="shared" si="4"/>
        <v>6.69069037929646E-2</v>
      </c>
      <c r="AC101" s="151">
        <f t="shared" si="4"/>
        <v>2.6608315681480477E-2</v>
      </c>
      <c r="AD101" s="151">
        <f t="shared" si="4"/>
        <v>8.8177632586335708E-2</v>
      </c>
      <c r="AE101" s="151">
        <f t="shared" si="4"/>
        <v>7.6669612076924354E-2</v>
      </c>
      <c r="AF101" s="151">
        <f t="shared" si="3"/>
        <v>1.4826809113548167E-2</v>
      </c>
      <c r="AG101" s="151">
        <f t="shared" si="3"/>
        <v>7.1822563822793839E-2</v>
      </c>
      <c r="AH101" s="151">
        <f t="shared" si="3"/>
        <v>8.1134007332304581E-2</v>
      </c>
      <c r="AI101" s="151">
        <f t="shared" si="3"/>
        <v>1.3228932905346102E-2</v>
      </c>
      <c r="AJ101" s="151">
        <f t="shared" si="3"/>
        <v>7.0928935977538243E-2</v>
      </c>
    </row>
    <row r="102" spans="15:36" x14ac:dyDescent="0.25">
      <c r="O102" s="68"/>
      <c r="P102" s="25">
        <v>43830</v>
      </c>
      <c r="Q102" s="61">
        <v>188.59327449127099</v>
      </c>
      <c r="R102" s="16">
        <v>243.424607481012</v>
      </c>
      <c r="S102" s="16">
        <v>218.30925010456801</v>
      </c>
      <c r="T102" s="16">
        <v>340.49706224799399</v>
      </c>
      <c r="U102" s="65">
        <v>275.69199458801597</v>
      </c>
      <c r="V102" s="66">
        <v>191.08870722157801</v>
      </c>
      <c r="W102" s="61">
        <v>201.173336327274</v>
      </c>
      <c r="X102" s="16">
        <v>241.12789564268101</v>
      </c>
      <c r="Y102" s="16">
        <v>191.513617528125</v>
      </c>
      <c r="Z102" s="64">
        <v>283.86791457965103</v>
      </c>
      <c r="AA102" s="151">
        <f t="shared" si="4"/>
        <v>5.0926874426287183E-2</v>
      </c>
      <c r="AB102" s="151">
        <f t="shared" si="4"/>
        <v>6.7199028043025466E-2</v>
      </c>
      <c r="AC102" s="151">
        <f t="shared" si="4"/>
        <v>2.452697422703265E-2</v>
      </c>
      <c r="AD102" s="151">
        <f t="shared" si="4"/>
        <v>0.11409143176827508</v>
      </c>
      <c r="AE102" s="151">
        <f t="shared" si="4"/>
        <v>0.13124188257853353</v>
      </c>
      <c r="AF102" s="151">
        <f t="shared" si="3"/>
        <v>2.8115708512190807E-2</v>
      </c>
      <c r="AG102" s="151">
        <f t="shared" si="3"/>
        <v>6.821543716823153E-2</v>
      </c>
      <c r="AH102" s="151">
        <f t="shared" si="3"/>
        <v>0.10496602794085352</v>
      </c>
      <c r="AI102" s="151">
        <f t="shared" si="3"/>
        <v>3.0654929815395526E-2</v>
      </c>
      <c r="AJ102" s="151">
        <f t="shared" si="3"/>
        <v>8.3803315914806831E-2</v>
      </c>
    </row>
    <row r="103" spans="15:36" x14ac:dyDescent="0.25">
      <c r="O103" s="68"/>
      <c r="P103" s="25">
        <v>43921</v>
      </c>
      <c r="Q103" s="61">
        <v>189.519188281775</v>
      </c>
      <c r="R103" s="16">
        <v>250.11733229697799</v>
      </c>
      <c r="S103" s="16">
        <v>217.652789590342</v>
      </c>
      <c r="T103" s="16">
        <v>340.53651542489803</v>
      </c>
      <c r="U103" s="65">
        <v>284.946843191298</v>
      </c>
      <c r="V103" s="66">
        <v>197.24117368621401</v>
      </c>
      <c r="W103" s="61">
        <v>201.06810488649199</v>
      </c>
      <c r="X103" s="16">
        <v>247.657834508099</v>
      </c>
      <c r="Y103" s="16">
        <v>192.06269129188999</v>
      </c>
      <c r="Z103" s="64">
        <v>287.71670611020699</v>
      </c>
      <c r="AA103" s="151">
        <f t="shared" si="4"/>
        <v>4.6064644950705391E-2</v>
      </c>
      <c r="AB103" s="151">
        <f t="shared" si="4"/>
        <v>7.3697810327613356E-2</v>
      </c>
      <c r="AC103" s="151">
        <f t="shared" si="4"/>
        <v>1.9993541471773124E-2</v>
      </c>
      <c r="AD103" s="151">
        <f t="shared" si="4"/>
        <v>9.362281893208646E-2</v>
      </c>
      <c r="AE103" s="151">
        <f t="shared" si="4"/>
        <v>0.17588551185434809</v>
      </c>
      <c r="AF103" s="151">
        <f t="shared" si="3"/>
        <v>7.8993087236528758E-2</v>
      </c>
      <c r="AG103" s="151">
        <f t="shared" si="3"/>
        <v>3.4543901398288002E-2</v>
      </c>
      <c r="AH103" s="151">
        <f t="shared" si="3"/>
        <v>0.11066144673226397</v>
      </c>
      <c r="AI103" s="151">
        <f t="shared" si="3"/>
        <v>2.2842764224314749E-2</v>
      </c>
      <c r="AJ103" s="151">
        <f t="shared" si="3"/>
        <v>7.9140649007247044E-2</v>
      </c>
    </row>
    <row r="104" spans="15:36" x14ac:dyDescent="0.25">
      <c r="O104" s="68"/>
      <c r="P104" s="25">
        <v>44012</v>
      </c>
      <c r="Q104" s="61">
        <v>190.24846936231901</v>
      </c>
      <c r="R104" s="16">
        <v>256.464972470833</v>
      </c>
      <c r="S104" s="16">
        <v>213.975367971559</v>
      </c>
      <c r="T104" s="16">
        <v>342.03871319625603</v>
      </c>
      <c r="U104" s="65">
        <v>287.60490207962602</v>
      </c>
      <c r="V104" s="66">
        <v>192.55575027723</v>
      </c>
      <c r="W104" s="61">
        <v>193.972111043979</v>
      </c>
      <c r="X104" s="16">
        <v>254.38158473963799</v>
      </c>
      <c r="Y104" s="16">
        <v>190.731336676176</v>
      </c>
      <c r="Z104" s="64">
        <v>293.89653763477702</v>
      </c>
      <c r="AA104" s="151">
        <f t="shared" si="4"/>
        <v>3.0196541041625613E-2</v>
      </c>
      <c r="AB104" s="151">
        <f t="shared" si="4"/>
        <v>8.340838611860546E-2</v>
      </c>
      <c r="AC104" s="151">
        <f t="shared" si="4"/>
        <v>-3.4692202213235657E-3</v>
      </c>
      <c r="AD104" s="151">
        <f t="shared" si="4"/>
        <v>5.5863426860515375E-2</v>
      </c>
      <c r="AE104" s="151">
        <f t="shared" si="4"/>
        <v>0.12656389634748799</v>
      </c>
      <c r="AF104" s="151">
        <f t="shared" si="3"/>
        <v>3.2901192101726151E-2</v>
      </c>
      <c r="AG104" s="151">
        <f t="shared" si="3"/>
        <v>-3.4994602549693443E-2</v>
      </c>
      <c r="AH104" s="151">
        <f t="shared" si="3"/>
        <v>0.10092692557603455</v>
      </c>
      <c r="AI104" s="151">
        <f t="shared" si="3"/>
        <v>2.4321691902484677E-3</v>
      </c>
      <c r="AJ104" s="151">
        <f t="shared" si="3"/>
        <v>7.672341961077711E-2</v>
      </c>
    </row>
    <row r="105" spans="15:36" x14ac:dyDescent="0.25">
      <c r="O105" s="68"/>
      <c r="P105" s="25">
        <v>44104</v>
      </c>
      <c r="Q105" s="61">
        <v>195.57351854782499</v>
      </c>
      <c r="R105" s="16">
        <v>263.27267634330599</v>
      </c>
      <c r="S105" s="16">
        <v>216.82407729372599</v>
      </c>
      <c r="T105" s="16">
        <v>356.61737145715898</v>
      </c>
      <c r="U105" s="65">
        <v>299.17598808050599</v>
      </c>
      <c r="V105" s="66">
        <v>194.66841598262999</v>
      </c>
      <c r="W105" s="61">
        <v>191.896188510911</v>
      </c>
      <c r="X105" s="16">
        <v>266.580504332011</v>
      </c>
      <c r="Y105" s="16">
        <v>191.42949722056099</v>
      </c>
      <c r="Z105" s="64">
        <v>303.06288207111999</v>
      </c>
      <c r="AA105" s="151">
        <f t="shared" si="4"/>
        <v>4.3425299878740109E-2</v>
      </c>
      <c r="AB105" s="151">
        <f t="shared" si="4"/>
        <v>0.10057479236546563</v>
      </c>
      <c r="AC105" s="151">
        <f t="shared" si="4"/>
        <v>-2.0555432462576739E-4</v>
      </c>
      <c r="AD105" s="151">
        <f t="shared" si="4"/>
        <v>6.189206432116201E-2</v>
      </c>
      <c r="AE105" s="151">
        <f t="shared" si="4"/>
        <v>0.13713906899407768</v>
      </c>
      <c r="AF105" s="151">
        <f t="shared" si="3"/>
        <v>4.0019323596316436E-2</v>
      </c>
      <c r="AG105" s="151">
        <f t="shared" si="3"/>
        <v>-4.5745812168304978E-2</v>
      </c>
      <c r="AH105" s="151">
        <f t="shared" si="3"/>
        <v>0.13155375332375074</v>
      </c>
      <c r="AI105" s="151">
        <f t="shared" si="3"/>
        <v>3.2009680782125738E-3</v>
      </c>
      <c r="AJ105" s="151">
        <f t="shared" si="3"/>
        <v>9.0226806577478058E-2</v>
      </c>
    </row>
    <row r="106" spans="15:36" x14ac:dyDescent="0.25">
      <c r="O106" s="68"/>
      <c r="P106" s="25">
        <v>44196</v>
      </c>
      <c r="Q106" s="61">
        <v>201.10894916243899</v>
      </c>
      <c r="R106" s="16">
        <v>271.40985539097602</v>
      </c>
      <c r="S106" s="16">
        <v>226.13481111695799</v>
      </c>
      <c r="T106" s="16">
        <v>374.09929475223799</v>
      </c>
      <c r="U106" s="65">
        <v>320.12202730137398</v>
      </c>
      <c r="V106" s="66">
        <v>193.89779278106201</v>
      </c>
      <c r="W106" s="61">
        <v>196.11368853843399</v>
      </c>
      <c r="X106" s="16">
        <v>278.30964543634701</v>
      </c>
      <c r="Y106" s="16">
        <v>194.12872891187899</v>
      </c>
      <c r="Z106" s="64">
        <v>308.68066714534501</v>
      </c>
      <c r="AA106" s="151">
        <f t="shared" si="4"/>
        <v>6.6363313882368935E-2</v>
      </c>
      <c r="AB106" s="151">
        <f t="shared" si="4"/>
        <v>0.11496474493502862</v>
      </c>
      <c r="AC106" s="151">
        <f t="shared" si="4"/>
        <v>3.5846218191128543E-2</v>
      </c>
      <c r="AD106" s="151">
        <f t="shared" si="4"/>
        <v>9.8685822081397312E-2</v>
      </c>
      <c r="AE106" s="151">
        <f t="shared" si="4"/>
        <v>0.16115822579379802</v>
      </c>
      <c r="AF106" s="151">
        <f t="shared" si="3"/>
        <v>1.470042683488737E-2</v>
      </c>
      <c r="AG106" s="151">
        <f t="shared" si="3"/>
        <v>-2.5150687865557075E-2</v>
      </c>
      <c r="AH106" s="151">
        <f t="shared" si="3"/>
        <v>0.15419928786988768</v>
      </c>
      <c r="AI106" s="151">
        <f t="shared" si="3"/>
        <v>1.3654963117021968E-2</v>
      </c>
      <c r="AJ106" s="151">
        <f t="shared" si="3"/>
        <v>8.7409500303817333E-2</v>
      </c>
    </row>
    <row r="107" spans="15:36" x14ac:dyDescent="0.25">
      <c r="O107" s="68"/>
      <c r="P107" s="25">
        <v>44286</v>
      </c>
      <c r="Q107" s="61">
        <v>201.777686488125</v>
      </c>
      <c r="R107" s="16">
        <v>283.28260521219102</v>
      </c>
      <c r="S107" s="16">
        <v>235.80881169158701</v>
      </c>
      <c r="T107" s="16">
        <v>389.00454952842898</v>
      </c>
      <c r="U107" s="65">
        <v>321.894896679385</v>
      </c>
      <c r="V107" s="66">
        <v>188.564049582298</v>
      </c>
      <c r="W107" s="61">
        <v>195.88056629450301</v>
      </c>
      <c r="X107" s="16">
        <v>284.88912457157102</v>
      </c>
      <c r="Y107" s="16">
        <v>199.696746958576</v>
      </c>
      <c r="Z107" s="64">
        <v>319.242374793897</v>
      </c>
      <c r="AA107" s="151">
        <f t="shared" si="4"/>
        <v>6.4682095346061841E-2</v>
      </c>
      <c r="AB107" s="151">
        <f t="shared" si="4"/>
        <v>0.13259885914597103</v>
      </c>
      <c r="AC107" s="151">
        <f t="shared" si="4"/>
        <v>8.3417364580613107E-2</v>
      </c>
      <c r="AD107" s="151">
        <f t="shared" si="4"/>
        <v>0.14232844910348574</v>
      </c>
      <c r="AE107" s="151">
        <f t="shared" si="4"/>
        <v>0.12966647769907769</v>
      </c>
      <c r="AF107" s="151">
        <f t="shared" si="3"/>
        <v>-4.399245827709497E-2</v>
      </c>
      <c r="AG107" s="151">
        <f t="shared" si="3"/>
        <v>-2.5799907921335796E-2</v>
      </c>
      <c r="AH107" s="151">
        <f t="shared" si="3"/>
        <v>0.15033358479218428</v>
      </c>
      <c r="AI107" s="151">
        <f t="shared" si="3"/>
        <v>3.9747728282553574E-2</v>
      </c>
      <c r="AJ107" s="151">
        <f t="shared" si="3"/>
        <v>0.10957190880537349</v>
      </c>
    </row>
    <row r="108" spans="15:36" x14ac:dyDescent="0.25">
      <c r="O108" s="68"/>
      <c r="P108" s="25">
        <v>44377</v>
      </c>
      <c r="Q108" s="61">
        <v>206.609249099154</v>
      </c>
      <c r="R108" s="16">
        <v>301.72036800044799</v>
      </c>
      <c r="S108" s="16">
        <v>248.29220538533599</v>
      </c>
      <c r="T108" s="16">
        <v>416.15218623118102</v>
      </c>
      <c r="U108" s="65">
        <v>336.75418472207099</v>
      </c>
      <c r="V108" s="66">
        <v>198.91982566818601</v>
      </c>
      <c r="W108" s="61">
        <v>203.21113122445999</v>
      </c>
      <c r="X108" s="16">
        <v>299.66454915488498</v>
      </c>
      <c r="Y108" s="16">
        <v>209.43719506064201</v>
      </c>
      <c r="Z108" s="64">
        <v>339.59656445442602</v>
      </c>
      <c r="AA108" s="151">
        <f t="shared" si="4"/>
        <v>8.5996906002311579E-2</v>
      </c>
      <c r="AB108" s="151">
        <f t="shared" si="4"/>
        <v>0.17645838764497079</v>
      </c>
      <c r="AC108" s="151">
        <f t="shared" si="4"/>
        <v>0.16037751325815353</v>
      </c>
      <c r="AD108" s="151">
        <f t="shared" si="4"/>
        <v>0.2166815339186472</v>
      </c>
      <c r="AE108" s="151">
        <f t="shared" si="4"/>
        <v>0.17089167217614931</v>
      </c>
      <c r="AF108" s="151">
        <f t="shared" si="3"/>
        <v>3.3050560067894086E-2</v>
      </c>
      <c r="AG108" s="151">
        <f t="shared" si="3"/>
        <v>4.7630662628537657E-2</v>
      </c>
      <c r="AH108" s="151">
        <f t="shared" si="3"/>
        <v>0.17801195971632366</v>
      </c>
      <c r="AI108" s="151">
        <f t="shared" si="3"/>
        <v>9.8074384159666739E-2</v>
      </c>
      <c r="AJ108" s="151">
        <f t="shared" si="3"/>
        <v>0.15549698947607227</v>
      </c>
    </row>
    <row r="109" spans="15:36" x14ac:dyDescent="0.25">
      <c r="O109" s="68"/>
      <c r="P109" s="25">
        <v>44469</v>
      </c>
      <c r="Q109" s="61">
        <v>218.23575249556001</v>
      </c>
      <c r="R109" s="16">
        <v>316.27371396027502</v>
      </c>
      <c r="S109" s="16">
        <v>257.75200637927497</v>
      </c>
      <c r="T109" s="16">
        <v>440.98472234711699</v>
      </c>
      <c r="U109" s="65">
        <v>345.38995911741699</v>
      </c>
      <c r="V109" s="66">
        <v>207.514197595285</v>
      </c>
      <c r="W109" s="61">
        <v>217.93688541249199</v>
      </c>
      <c r="X109" s="16">
        <v>327.70322047645698</v>
      </c>
      <c r="Y109" s="16">
        <v>216.01779869988201</v>
      </c>
      <c r="Z109" s="64">
        <v>364.05956745379399</v>
      </c>
      <c r="AA109" s="151">
        <f t="shared" si="4"/>
        <v>0.1158757796863652</v>
      </c>
      <c r="AB109" s="151">
        <f t="shared" si="4"/>
        <v>0.2013161348648882</v>
      </c>
      <c r="AC109" s="151">
        <f t="shared" si="4"/>
        <v>0.18876099737809549</v>
      </c>
      <c r="AD109" s="151">
        <f t="shared" si="4"/>
        <v>0.23657667192494913</v>
      </c>
      <c r="AE109" s="151">
        <f t="shared" si="4"/>
        <v>0.15447085621214751</v>
      </c>
      <c r="AF109" s="151">
        <f t="shared" si="3"/>
        <v>6.5988011192330331E-2</v>
      </c>
      <c r="AG109" s="151">
        <f t="shared" si="3"/>
        <v>0.13570200171068203</v>
      </c>
      <c r="AH109" s="151">
        <f t="shared" si="3"/>
        <v>0.22928426929645651</v>
      </c>
      <c r="AI109" s="151">
        <f t="shared" si="3"/>
        <v>0.12844572981869606</v>
      </c>
      <c r="AJ109" s="151">
        <f t="shared" si="3"/>
        <v>0.20126742333414449</v>
      </c>
    </row>
    <row r="110" spans="15:36" x14ac:dyDescent="0.25">
      <c r="O110" s="68"/>
      <c r="P110" s="25">
        <v>44561</v>
      </c>
      <c r="Q110" s="61">
        <v>226.08783637192701</v>
      </c>
      <c r="R110" s="16">
        <v>324.91125591749699</v>
      </c>
      <c r="S110" s="16">
        <v>261.52081962809501</v>
      </c>
      <c r="T110" s="16">
        <v>451.58902150952298</v>
      </c>
      <c r="U110" s="65">
        <v>355.26498958990402</v>
      </c>
      <c r="V110" s="66">
        <v>223.59665577166601</v>
      </c>
      <c r="W110" s="61">
        <v>222.538255652017</v>
      </c>
      <c r="X110" s="16">
        <v>346.99301026927202</v>
      </c>
      <c r="Y110" s="16">
        <v>220.11908855303199</v>
      </c>
      <c r="Z110" s="64">
        <v>382.78013065034298</v>
      </c>
      <c r="AA110" s="151">
        <f t="shared" si="4"/>
        <v>0.12420574675327933</v>
      </c>
      <c r="AB110" s="151">
        <f t="shared" si="4"/>
        <v>0.19712401544686053</v>
      </c>
      <c r="AC110" s="151">
        <f t="shared" si="4"/>
        <v>0.15648191597018291</v>
      </c>
      <c r="AD110" s="151">
        <f t="shared" si="4"/>
        <v>0.20713678920086065</v>
      </c>
      <c r="AE110" s="151">
        <f t="shared" si="4"/>
        <v>0.1097798942009236</v>
      </c>
      <c r="AF110" s="151">
        <f t="shared" si="3"/>
        <v>0.15316761766410725</v>
      </c>
      <c r="AG110" s="151">
        <f t="shared" si="3"/>
        <v>0.13474106428019361</v>
      </c>
      <c r="AH110" s="151">
        <f t="shared" si="3"/>
        <v>0.24678758339560947</v>
      </c>
      <c r="AI110" s="151">
        <f t="shared" si="3"/>
        <v>0.13388208837935989</v>
      </c>
      <c r="AJ110" s="151">
        <f t="shared" si="3"/>
        <v>0.24005216844405619</v>
      </c>
    </row>
    <row r="111" spans="15:36" x14ac:dyDescent="0.25">
      <c r="O111" s="68"/>
      <c r="P111" s="25">
        <v>44651</v>
      </c>
      <c r="Q111" s="61">
        <v>230.94907315555</v>
      </c>
      <c r="R111" s="16">
        <v>347.80790119078199</v>
      </c>
      <c r="S111" s="16">
        <v>267.49577909811501</v>
      </c>
      <c r="T111" s="16">
        <v>471.87807970423501</v>
      </c>
      <c r="U111" s="65">
        <v>363.00042133139101</v>
      </c>
      <c r="V111" s="66">
        <v>233.973618090309</v>
      </c>
      <c r="W111" s="61">
        <v>214.72900215183</v>
      </c>
      <c r="X111" s="16">
        <v>368.69456567250597</v>
      </c>
      <c r="Y111" s="16">
        <v>223.742887993084</v>
      </c>
      <c r="Z111" s="64">
        <v>398.86739275998701</v>
      </c>
      <c r="AA111" s="151">
        <f t="shared" si="4"/>
        <v>0.14457191563221627</v>
      </c>
      <c r="AB111" s="151">
        <f t="shared" si="4"/>
        <v>0.22777712006093243</v>
      </c>
      <c r="AC111" s="151">
        <f t="shared" si="4"/>
        <v>0.13437567145697327</v>
      </c>
      <c r="AD111" s="151">
        <f t="shared" si="4"/>
        <v>0.21304000242739973</v>
      </c>
      <c r="AE111" s="151">
        <f t="shared" si="4"/>
        <v>0.12769859067678269</v>
      </c>
      <c r="AF111" s="151">
        <f t="shared" si="3"/>
        <v>0.24081774128526123</v>
      </c>
      <c r="AG111" s="151">
        <f t="shared" si="3"/>
        <v>9.6224123780552562E-2</v>
      </c>
      <c r="AH111" s="151">
        <f t="shared" si="3"/>
        <v>0.29416862165926938</v>
      </c>
      <c r="AI111" s="151">
        <f t="shared" si="3"/>
        <v>0.12041328364500603</v>
      </c>
      <c r="AJ111" s="151">
        <f t="shared" si="3"/>
        <v>0.24941869956172313</v>
      </c>
    </row>
    <row r="112" spans="15:36" x14ac:dyDescent="0.25">
      <c r="O112" s="68"/>
      <c r="P112" s="25">
        <v>44742</v>
      </c>
      <c r="Q112" s="61">
        <v>239.70179791737499</v>
      </c>
      <c r="R112" s="16">
        <v>382.24435387248099</v>
      </c>
      <c r="S112" s="16">
        <v>276.13133650252701</v>
      </c>
      <c r="T112" s="16">
        <v>502.92064464726599</v>
      </c>
      <c r="U112" s="65">
        <v>382.63451839657398</v>
      </c>
      <c r="V112" s="66">
        <v>242.71758007993</v>
      </c>
      <c r="W112" s="61">
        <v>205.79897222569301</v>
      </c>
      <c r="X112" s="16">
        <v>401.79286090410397</v>
      </c>
      <c r="Y112" s="16">
        <v>224.6526978524</v>
      </c>
      <c r="Z112" s="64">
        <v>415.93971062441</v>
      </c>
      <c r="AA112" s="151">
        <f t="shared" si="4"/>
        <v>0.16016973568467652</v>
      </c>
      <c r="AB112" s="151">
        <f t="shared" si="4"/>
        <v>0.26688283063446816</v>
      </c>
      <c r="AC112" s="151">
        <f t="shared" si="4"/>
        <v>0.11212245295411583</v>
      </c>
      <c r="AD112" s="151">
        <f t="shared" si="4"/>
        <v>0.20850174836732283</v>
      </c>
      <c r="AE112" s="151">
        <f t="shared" si="4"/>
        <v>0.13624280188936266</v>
      </c>
      <c r="AF112" s="151">
        <f t="shared" si="3"/>
        <v>0.22017792477257703</v>
      </c>
      <c r="AG112" s="151">
        <f t="shared" si="3"/>
        <v>1.2734740393598676E-2</v>
      </c>
      <c r="AH112" s="151">
        <f t="shared" si="3"/>
        <v>0.3408087878170496</v>
      </c>
      <c r="AI112" s="151">
        <f t="shared" si="3"/>
        <v>7.2649477507337634E-2</v>
      </c>
      <c r="AJ112" s="151">
        <f t="shared" si="3"/>
        <v>0.22480541371975282</v>
      </c>
    </row>
    <row r="113" spans="15:36" x14ac:dyDescent="0.25">
      <c r="P113" s="25">
        <v>44834</v>
      </c>
      <c r="Q113" s="61">
        <v>238.87346317062</v>
      </c>
      <c r="R113" s="16">
        <v>385.39354107342899</v>
      </c>
      <c r="S113" s="16">
        <v>277.36545049619201</v>
      </c>
      <c r="T113" s="16">
        <v>490.40095591775599</v>
      </c>
      <c r="U113" s="65">
        <v>399.10973036017498</v>
      </c>
      <c r="V113" s="66">
        <v>241.73365525814501</v>
      </c>
      <c r="W113" s="61">
        <v>195.898737104872</v>
      </c>
      <c r="X113" s="16">
        <v>411.33365782506098</v>
      </c>
      <c r="Y113" s="16">
        <v>225.14684557209901</v>
      </c>
      <c r="Z113" s="64">
        <v>409.50002751570401</v>
      </c>
      <c r="AA113" s="151">
        <f t="shared" si="4"/>
        <v>9.4566130613634725E-2</v>
      </c>
      <c r="AB113" s="151">
        <f t="shared" si="4"/>
        <v>0.21854433062949918</v>
      </c>
      <c r="AC113" s="151">
        <f t="shared" si="4"/>
        <v>7.609424420175559E-2</v>
      </c>
      <c r="AD113" s="151">
        <f t="shared" si="4"/>
        <v>0.11205883348435242</v>
      </c>
      <c r="AE113" s="151">
        <f t="shared" si="4"/>
        <v>0.15553367961254394</v>
      </c>
      <c r="AF113" s="151">
        <f t="shared" si="3"/>
        <v>0.16490176604493456</v>
      </c>
      <c r="AG113" s="151">
        <f t="shared" si="3"/>
        <v>-0.10112169982565411</v>
      </c>
      <c r="AH113" s="151">
        <f t="shared" si="3"/>
        <v>0.25520175611033458</v>
      </c>
      <c r="AI113" s="151">
        <f t="shared" si="3"/>
        <v>4.226062355584026E-2</v>
      </c>
      <c r="AJ113" s="151">
        <f t="shared" si="3"/>
        <v>0.12481600299565621</v>
      </c>
    </row>
    <row r="114" spans="15:36" x14ac:dyDescent="0.25">
      <c r="P114" s="25">
        <v>44926</v>
      </c>
      <c r="Q114" s="61">
        <v>232.48371781470701</v>
      </c>
      <c r="R114" s="16">
        <v>375.110569619709</v>
      </c>
      <c r="S114" s="16">
        <v>275.87390945556899</v>
      </c>
      <c r="T114" s="16">
        <v>467.43647284868001</v>
      </c>
      <c r="U114" s="65">
        <v>399.55843133629099</v>
      </c>
      <c r="V114" s="66">
        <v>235.422855902582</v>
      </c>
      <c r="W114" s="61">
        <v>184.70370384767</v>
      </c>
      <c r="X114" s="16">
        <v>401.89895729635799</v>
      </c>
      <c r="Y114" s="16">
        <v>223.484872665387</v>
      </c>
      <c r="Z114" s="64">
        <v>384.36417595676801</v>
      </c>
      <c r="AA114" s="151">
        <f t="shared" ref="AA114:AJ115" si="5">IFERROR(Q114/Q110-1,"NULL")</f>
        <v>2.8289365520126397E-2</v>
      </c>
      <c r="AB114" s="151">
        <f t="shared" si="5"/>
        <v>0.15450161478849744</v>
      </c>
      <c r="AC114" s="151">
        <f t="shared" si="5"/>
        <v>5.4883163213870656E-2</v>
      </c>
      <c r="AD114" s="151">
        <f t="shared" si="5"/>
        <v>3.5092640840080458E-2</v>
      </c>
      <c r="AE114" s="151">
        <f t="shared" si="5"/>
        <v>0.12467719320588433</v>
      </c>
      <c r="AF114" s="151">
        <f t="shared" si="5"/>
        <v>5.2890773746601782E-2</v>
      </c>
      <c r="AG114" s="151">
        <f t="shared" si="5"/>
        <v>-0.17001369806505928</v>
      </c>
      <c r="AH114" s="151">
        <f t="shared" si="5"/>
        <v>0.15823358223982109</v>
      </c>
      <c r="AI114" s="151">
        <f t="shared" si="5"/>
        <v>1.5290741636630578E-2</v>
      </c>
      <c r="AJ114" s="151">
        <f t="shared" si="5"/>
        <v>4.1382641876779314E-3</v>
      </c>
    </row>
    <row r="115" spans="15:36" x14ac:dyDescent="0.25">
      <c r="P115" s="25">
        <v>45016</v>
      </c>
      <c r="Q115" s="61">
        <v>226.99688166582399</v>
      </c>
      <c r="R115" s="16">
        <v>376.15675544216299</v>
      </c>
      <c r="S115" s="16">
        <v>277.477529118044</v>
      </c>
      <c r="T115" s="16">
        <v>456.93089316281998</v>
      </c>
      <c r="U115" s="65">
        <v>415.84702319334002</v>
      </c>
      <c r="V115" s="66">
        <v>239.05635329343701</v>
      </c>
      <c r="W115" s="61">
        <v>180.178504672098</v>
      </c>
      <c r="X115" s="16">
        <v>392.62802689449398</v>
      </c>
      <c r="Y115" s="16">
        <v>218.655080422949</v>
      </c>
      <c r="Z115" s="64">
        <v>375.38404434112499</v>
      </c>
      <c r="AA115" s="151">
        <f t="shared" si="5"/>
        <v>-1.7112826805172343E-2</v>
      </c>
      <c r="AB115" s="151">
        <f t="shared" si="5"/>
        <v>8.150721750231571E-2</v>
      </c>
      <c r="AC115" s="151">
        <f t="shared" si="5"/>
        <v>3.7315542150172742E-2</v>
      </c>
      <c r="AD115" s="151">
        <f t="shared" si="5"/>
        <v>-3.1675950175061418E-2</v>
      </c>
      <c r="AE115" s="151">
        <f t="shared" si="5"/>
        <v>0.14558275626271011</v>
      </c>
      <c r="AF115" s="151">
        <f t="shared" si="5"/>
        <v>2.1723539793132574E-2</v>
      </c>
      <c r="AG115" s="151">
        <f t="shared" si="5"/>
        <v>-0.16090279903271809</v>
      </c>
      <c r="AH115" s="151">
        <f t="shared" si="5"/>
        <v>6.4914060174260824E-2</v>
      </c>
      <c r="AI115" s="151">
        <f t="shared" si="5"/>
        <v>-2.2739527570110996E-2</v>
      </c>
      <c r="AJ115" s="151">
        <f t="shared" si="5"/>
        <v>-5.8875076893018408E-2</v>
      </c>
    </row>
    <row r="116" spans="15:36" ht="30" x14ac:dyDescent="0.25">
      <c r="O116" s="68"/>
      <c r="P116" s="68"/>
      <c r="Q116" s="152" t="s">
        <v>9</v>
      </c>
      <c r="R116" s="153" t="s">
        <v>10</v>
      </c>
      <c r="S116" s="153" t="s">
        <v>11</v>
      </c>
      <c r="T116" s="153" t="s">
        <v>12</v>
      </c>
      <c r="U116" s="153" t="s">
        <v>13</v>
      </c>
      <c r="V116" s="154" t="s">
        <v>14</v>
      </c>
      <c r="W116" s="152" t="s">
        <v>9</v>
      </c>
      <c r="X116" s="153" t="s">
        <v>10</v>
      </c>
      <c r="Y116" s="153" t="s">
        <v>11</v>
      </c>
      <c r="Z116" s="153" t="s">
        <v>12</v>
      </c>
    </row>
    <row r="117" spans="15:36" x14ac:dyDescent="0.25">
      <c r="O117" s="69"/>
      <c r="P117" s="69"/>
      <c r="Q117" s="155" t="s">
        <v>129</v>
      </c>
      <c r="R117" s="155" t="s">
        <v>130</v>
      </c>
      <c r="S117" s="155" t="s">
        <v>131</v>
      </c>
      <c r="T117" s="155" t="s">
        <v>132</v>
      </c>
      <c r="U117" s="155" t="s">
        <v>133</v>
      </c>
      <c r="V117" s="155" t="s">
        <v>134</v>
      </c>
      <c r="W117" s="155" t="s">
        <v>129</v>
      </c>
      <c r="X117" s="155" t="s">
        <v>130</v>
      </c>
      <c r="Y117" s="155" t="s">
        <v>131</v>
      </c>
      <c r="Z117" s="155" t="s">
        <v>132</v>
      </c>
    </row>
    <row r="118" spans="15:36" x14ac:dyDescent="0.25">
      <c r="O118" s="70" t="s">
        <v>135</v>
      </c>
      <c r="P118" s="128" t="s">
        <v>135</v>
      </c>
      <c r="Q118" s="156">
        <f>Q110/Q109-1</f>
        <v>3.5979823592501292E-2</v>
      </c>
      <c r="R118" s="156">
        <f t="shared" ref="Q118:Z123" si="6">R110/R109-1</f>
        <v>2.7310337773776672E-2</v>
      </c>
      <c r="S118" s="156">
        <f t="shared" si="6"/>
        <v>1.4621858047825675E-2</v>
      </c>
      <c r="T118" s="156">
        <f t="shared" si="6"/>
        <v>2.4046862907098454E-2</v>
      </c>
      <c r="U118" s="156">
        <f t="shared" si="6"/>
        <v>2.8590959904338131E-2</v>
      </c>
      <c r="V118" s="156">
        <f t="shared" si="6"/>
        <v>7.7500519784899913E-2</v>
      </c>
      <c r="W118" s="156">
        <f t="shared" si="6"/>
        <v>2.1113315585913561E-2</v>
      </c>
      <c r="X118" s="156">
        <f t="shared" si="6"/>
        <v>5.8863595434823779E-2</v>
      </c>
      <c r="Y118" s="156">
        <f t="shared" si="6"/>
        <v>1.8985888560266284E-2</v>
      </c>
      <c r="Z118" s="156">
        <f t="shared" si="6"/>
        <v>5.1421703671954644E-2</v>
      </c>
    </row>
    <row r="119" spans="15:36" x14ac:dyDescent="0.25">
      <c r="O119" s="70" t="s">
        <v>135</v>
      </c>
      <c r="P119" s="128" t="s">
        <v>135</v>
      </c>
      <c r="Q119" s="156">
        <f>Q111/Q110-1</f>
        <v>2.1501540558891419E-2</v>
      </c>
      <c r="R119" s="156">
        <f t="shared" si="6"/>
        <v>7.0470458798445046E-2</v>
      </c>
      <c r="S119" s="156">
        <f t="shared" si="6"/>
        <v>2.2846974395831721E-2</v>
      </c>
      <c r="T119" s="156">
        <f t="shared" si="6"/>
        <v>4.4928147559681442E-2</v>
      </c>
      <c r="U119" s="156">
        <f t="shared" si="6"/>
        <v>2.177369560230602E-2</v>
      </c>
      <c r="V119" s="156">
        <f t="shared" si="6"/>
        <v>4.6409291242887951E-2</v>
      </c>
      <c r="W119" s="156">
        <f t="shared" si="6"/>
        <v>-3.5091735024643689E-2</v>
      </c>
      <c r="X119" s="156">
        <f t="shared" si="6"/>
        <v>6.2541765283379069E-2</v>
      </c>
      <c r="Y119" s="156">
        <f t="shared" si="6"/>
        <v>1.6462904075577045E-2</v>
      </c>
      <c r="Z119" s="156">
        <f t="shared" si="6"/>
        <v>4.2027422066845066E-2</v>
      </c>
    </row>
    <row r="120" spans="15:36" x14ac:dyDescent="0.25">
      <c r="O120" s="70" t="s">
        <v>135</v>
      </c>
      <c r="P120" s="128" t="s">
        <v>135</v>
      </c>
      <c r="Q120" s="156">
        <f t="shared" si="6"/>
        <v>3.7898938680432925E-2</v>
      </c>
      <c r="R120" s="156">
        <f t="shared" si="6"/>
        <v>9.9009978105154328E-2</v>
      </c>
      <c r="S120" s="156">
        <f t="shared" si="6"/>
        <v>3.2282966981862282E-2</v>
      </c>
      <c r="T120" s="156">
        <f t="shared" si="6"/>
        <v>6.5785138742803895E-2</v>
      </c>
      <c r="U120" s="156">
        <f t="shared" si="6"/>
        <v>5.4088358887216303E-2</v>
      </c>
      <c r="V120" s="156">
        <f t="shared" si="6"/>
        <v>3.7371572320799018E-2</v>
      </c>
      <c r="W120" s="156">
        <f t="shared" si="6"/>
        <v>-4.1587442015973086E-2</v>
      </c>
      <c r="X120" s="156">
        <f t="shared" si="6"/>
        <v>8.9771584159983764E-2</v>
      </c>
      <c r="Y120" s="156">
        <f t="shared" si="6"/>
        <v>4.0663185653710965E-3</v>
      </c>
      <c r="Z120" s="156">
        <f t="shared" si="6"/>
        <v>4.2801989268388407E-2</v>
      </c>
    </row>
    <row r="121" spans="15:36" x14ac:dyDescent="0.25">
      <c r="O121" s="70" t="s">
        <v>135</v>
      </c>
      <c r="P121" s="128" t="s">
        <v>135</v>
      </c>
      <c r="Q121" s="156">
        <f t="shared" si="6"/>
        <v>-3.4556885010954552E-3</v>
      </c>
      <c r="R121" s="156">
        <f t="shared" si="6"/>
        <v>8.2386755201062645E-3</v>
      </c>
      <c r="S121" s="156">
        <f t="shared" si="6"/>
        <v>4.4693007657017336E-3</v>
      </c>
      <c r="T121" s="156">
        <f t="shared" si="6"/>
        <v>-2.4893964610044894E-2</v>
      </c>
      <c r="U121" s="156">
        <f t="shared" si="6"/>
        <v>4.3057307094613861E-2</v>
      </c>
      <c r="V121" s="156">
        <f t="shared" si="6"/>
        <v>-4.0537847380522907E-3</v>
      </c>
      <c r="W121" s="156">
        <f t="shared" si="6"/>
        <v>-4.8106338985812513E-2</v>
      </c>
      <c r="X121" s="156">
        <f t="shared" si="6"/>
        <v>2.3745561082117117E-2</v>
      </c>
      <c r="Y121" s="156">
        <f t="shared" si="6"/>
        <v>2.1996073246521863E-3</v>
      </c>
      <c r="Z121" s="156">
        <f t="shared" si="6"/>
        <v>-1.5482251259536395E-2</v>
      </c>
    </row>
    <row r="122" spans="15:36" x14ac:dyDescent="0.25">
      <c r="O122" s="70" t="s">
        <v>135</v>
      </c>
      <c r="P122" s="128" t="s">
        <v>135</v>
      </c>
      <c r="Q122" s="156">
        <f>Q114/Q113-1</f>
        <v>-2.6749498546638439E-2</v>
      </c>
      <c r="R122" s="156">
        <f t="shared" si="6"/>
        <v>-2.6681743095847033E-2</v>
      </c>
      <c r="S122" s="156">
        <f t="shared" si="6"/>
        <v>-5.3775300346698973E-3</v>
      </c>
      <c r="T122" s="156">
        <f t="shared" si="6"/>
        <v>-4.6827973705922621E-2</v>
      </c>
      <c r="U122" s="156">
        <f t="shared" si="6"/>
        <v>1.1242546647787233E-3</v>
      </c>
      <c r="V122" s="156">
        <f t="shared" si="6"/>
        <v>-2.610641595943175E-2</v>
      </c>
      <c r="W122" s="156">
        <f t="shared" si="6"/>
        <v>-5.71470414901597E-2</v>
      </c>
      <c r="X122" s="156">
        <f t="shared" si="6"/>
        <v>-2.2936855152066227E-2</v>
      </c>
      <c r="Y122" s="156">
        <f t="shared" si="6"/>
        <v>-7.3817285891299989E-3</v>
      </c>
      <c r="Z122" s="156">
        <f t="shared" si="6"/>
        <v>-6.138180676427929E-2</v>
      </c>
    </row>
    <row r="123" spans="15:36" x14ac:dyDescent="0.25">
      <c r="O123" s="70" t="s">
        <v>136</v>
      </c>
      <c r="P123" s="128" t="str">
        <f>"QTR "&amp;YEAR(P115)&amp;"Q"&amp;(MONTH(P115)/3)</f>
        <v>QTR 2023Q1</v>
      </c>
      <c r="Q123" s="156">
        <f>Q115/Q114-1</f>
        <v>-2.3600948059752325E-2</v>
      </c>
      <c r="R123" s="156">
        <f>R115/R114-1</f>
        <v>2.7890065148381549E-3</v>
      </c>
      <c r="S123" s="156">
        <f t="shared" si="6"/>
        <v>5.812871777689077E-3</v>
      </c>
      <c r="T123" s="156">
        <f t="shared" si="6"/>
        <v>-2.2474882248354033E-2</v>
      </c>
      <c r="U123" s="156">
        <f>U115/U114-1</f>
        <v>4.0766482645787638E-2</v>
      </c>
      <c r="V123" s="156">
        <f t="shared" si="6"/>
        <v>1.5433919433712751E-2</v>
      </c>
      <c r="W123" s="156">
        <f>W115/W114-1</f>
        <v>-2.4499774943896324E-2</v>
      </c>
      <c r="X123" s="156">
        <f t="shared" si="6"/>
        <v>-2.3067814020297783E-2</v>
      </c>
      <c r="Y123" s="156">
        <f t="shared" si="6"/>
        <v>-2.161127142448438E-2</v>
      </c>
      <c r="Z123" s="156">
        <f t="shared" si="6"/>
        <v>-2.3363601962356317E-2</v>
      </c>
    </row>
    <row r="124" spans="15:36" x14ac:dyDescent="0.25">
      <c r="O124" s="68"/>
      <c r="P124" s="68"/>
      <c r="Q124" s="156"/>
      <c r="R124" s="156"/>
      <c r="S124" s="156"/>
      <c r="T124" s="156"/>
      <c r="U124" s="156"/>
      <c r="V124" s="156"/>
      <c r="W124" s="156"/>
      <c r="X124" s="156"/>
      <c r="Y124" s="156"/>
      <c r="Z124" s="156"/>
    </row>
    <row r="125" spans="15:36" x14ac:dyDescent="0.25">
      <c r="O125" s="68"/>
      <c r="P125" s="68"/>
      <c r="Q125" s="156"/>
      <c r="R125" s="156"/>
      <c r="S125" s="156"/>
      <c r="T125" s="156"/>
      <c r="U125" s="156"/>
      <c r="V125" s="156"/>
      <c r="W125" s="156"/>
      <c r="X125" s="156"/>
      <c r="Y125" s="156"/>
      <c r="Z125" s="156"/>
    </row>
    <row r="126" spans="15:36" x14ac:dyDescent="0.25">
      <c r="O126" s="68" t="s">
        <v>137</v>
      </c>
      <c r="P126" s="128" t="s">
        <v>137</v>
      </c>
      <c r="Q126" s="156">
        <f>Q110/Q106-1</f>
        <v>0.12420574675327933</v>
      </c>
      <c r="R126" s="156">
        <f t="shared" ref="Q126:Z131" si="7">R110/R106-1</f>
        <v>0.19712401544686053</v>
      </c>
      <c r="S126" s="156">
        <f t="shared" si="7"/>
        <v>0.15648191597018291</v>
      </c>
      <c r="T126" s="156">
        <f t="shared" si="7"/>
        <v>0.20713678920086065</v>
      </c>
      <c r="U126" s="156">
        <f>U110/U106-1</f>
        <v>0.1097798942009236</v>
      </c>
      <c r="V126" s="156">
        <f t="shared" si="7"/>
        <v>0.15316761766410725</v>
      </c>
      <c r="W126" s="156">
        <f t="shared" si="7"/>
        <v>0.13474106428019361</v>
      </c>
      <c r="X126" s="156">
        <f t="shared" si="7"/>
        <v>0.24678758339560947</v>
      </c>
      <c r="Y126" s="156">
        <f t="shared" si="7"/>
        <v>0.13388208837935989</v>
      </c>
      <c r="Z126" s="156">
        <f t="shared" si="7"/>
        <v>0.24005216844405619</v>
      </c>
    </row>
    <row r="127" spans="15:36" x14ac:dyDescent="0.25">
      <c r="O127" s="68" t="s">
        <v>137</v>
      </c>
      <c r="P127" s="128" t="s">
        <v>137</v>
      </c>
      <c r="Q127" s="156">
        <f t="shared" si="7"/>
        <v>0.14457191563221627</v>
      </c>
      <c r="R127" s="156">
        <f t="shared" si="7"/>
        <v>0.22777712006093243</v>
      </c>
      <c r="S127" s="156">
        <f t="shared" si="7"/>
        <v>0.13437567145697327</v>
      </c>
      <c r="T127" s="156">
        <f t="shared" si="7"/>
        <v>0.21304000242739973</v>
      </c>
      <c r="U127" s="156">
        <f t="shared" si="7"/>
        <v>0.12769859067678269</v>
      </c>
      <c r="V127" s="156">
        <f>V111/V107-1</f>
        <v>0.24081774128526123</v>
      </c>
      <c r="W127" s="156">
        <f t="shared" si="7"/>
        <v>9.6224123780552562E-2</v>
      </c>
      <c r="X127" s="156">
        <f t="shared" si="7"/>
        <v>0.29416862165926938</v>
      </c>
      <c r="Y127" s="156">
        <f t="shared" si="7"/>
        <v>0.12041328364500603</v>
      </c>
      <c r="Z127" s="156">
        <f t="shared" si="7"/>
        <v>0.24941869956172313</v>
      </c>
    </row>
    <row r="128" spans="15:36" x14ac:dyDescent="0.25">
      <c r="O128" s="68" t="s">
        <v>137</v>
      </c>
      <c r="P128" s="128" t="s">
        <v>137</v>
      </c>
      <c r="Q128" s="156">
        <f t="shared" si="7"/>
        <v>0.16016973568467652</v>
      </c>
      <c r="R128" s="156">
        <f t="shared" si="7"/>
        <v>0.26688283063446816</v>
      </c>
      <c r="S128" s="156">
        <f t="shared" si="7"/>
        <v>0.11212245295411583</v>
      </c>
      <c r="T128" s="156">
        <f t="shared" si="7"/>
        <v>0.20850174836732283</v>
      </c>
      <c r="U128" s="156">
        <f t="shared" si="7"/>
        <v>0.13624280188936266</v>
      </c>
      <c r="V128" s="156">
        <f t="shared" si="7"/>
        <v>0.22017792477257703</v>
      </c>
      <c r="W128" s="156">
        <f t="shared" si="7"/>
        <v>1.2734740393598676E-2</v>
      </c>
      <c r="X128" s="156">
        <f t="shared" si="7"/>
        <v>0.3408087878170496</v>
      </c>
      <c r="Y128" s="156">
        <f t="shared" si="7"/>
        <v>7.2649477507337634E-2</v>
      </c>
      <c r="Z128" s="156">
        <f t="shared" si="7"/>
        <v>0.22480541371975282</v>
      </c>
    </row>
    <row r="129" spans="15:26" x14ac:dyDescent="0.25">
      <c r="O129" s="68" t="s">
        <v>137</v>
      </c>
      <c r="P129" s="128" t="s">
        <v>137</v>
      </c>
      <c r="Q129" s="156">
        <f t="shared" si="7"/>
        <v>9.4566130613634725E-2</v>
      </c>
      <c r="R129" s="156">
        <f t="shared" si="7"/>
        <v>0.21854433062949918</v>
      </c>
      <c r="S129" s="156">
        <f t="shared" si="7"/>
        <v>7.609424420175559E-2</v>
      </c>
      <c r="T129" s="156">
        <f t="shared" si="7"/>
        <v>0.11205883348435242</v>
      </c>
      <c r="U129" s="156">
        <f t="shared" si="7"/>
        <v>0.15553367961254394</v>
      </c>
      <c r="V129" s="156">
        <f t="shared" si="7"/>
        <v>0.16490176604493456</v>
      </c>
      <c r="W129" s="156">
        <f t="shared" si="7"/>
        <v>-0.10112169982565411</v>
      </c>
      <c r="X129" s="156">
        <f t="shared" si="7"/>
        <v>0.25520175611033458</v>
      </c>
      <c r="Y129" s="156">
        <f t="shared" si="7"/>
        <v>4.226062355584026E-2</v>
      </c>
      <c r="Z129" s="156">
        <f t="shared" si="7"/>
        <v>0.12481600299565621</v>
      </c>
    </row>
    <row r="130" spans="15:26" x14ac:dyDescent="0.25">
      <c r="O130" s="68" t="s">
        <v>137</v>
      </c>
      <c r="P130" s="128" t="s">
        <v>137</v>
      </c>
      <c r="Q130" s="156">
        <f t="shared" si="7"/>
        <v>2.8289365520126397E-2</v>
      </c>
      <c r="R130" s="156">
        <f t="shared" si="7"/>
        <v>0.15450161478849744</v>
      </c>
      <c r="S130" s="156">
        <f t="shared" si="7"/>
        <v>5.4883163213870656E-2</v>
      </c>
      <c r="T130" s="156">
        <f t="shared" si="7"/>
        <v>3.5092640840080458E-2</v>
      </c>
      <c r="U130" s="156">
        <f>U114/U110-1</f>
        <v>0.12467719320588433</v>
      </c>
      <c r="V130" s="156">
        <f t="shared" si="7"/>
        <v>5.2890773746601782E-2</v>
      </c>
      <c r="W130" s="156">
        <f t="shared" si="7"/>
        <v>-0.17001369806505928</v>
      </c>
      <c r="X130" s="156">
        <f t="shared" si="7"/>
        <v>0.15823358223982109</v>
      </c>
      <c r="Y130" s="156">
        <f t="shared" si="7"/>
        <v>1.5290741636630578E-2</v>
      </c>
      <c r="Z130" s="156">
        <f t="shared" si="7"/>
        <v>4.1382641876779314E-3</v>
      </c>
    </row>
    <row r="131" spans="15:26" x14ac:dyDescent="0.25">
      <c r="O131" s="68" t="s">
        <v>137</v>
      </c>
      <c r="P131" s="128" t="str">
        <f>"Y/Y "&amp;RIGHT(P123,4)</f>
        <v>Y/Y 23Q1</v>
      </c>
      <c r="Q131" s="156">
        <f>Q115/Q111-1</f>
        <v>-1.7112826805172343E-2</v>
      </c>
      <c r="R131" s="156">
        <f t="shared" si="7"/>
        <v>8.150721750231571E-2</v>
      </c>
      <c r="S131" s="156">
        <f t="shared" si="7"/>
        <v>3.7315542150172742E-2</v>
      </c>
      <c r="T131" s="156">
        <f t="shared" si="7"/>
        <v>-3.1675950175061418E-2</v>
      </c>
      <c r="U131" s="156">
        <f>U115/U111-1</f>
        <v>0.14558275626271011</v>
      </c>
      <c r="V131" s="156">
        <f t="shared" si="7"/>
        <v>2.1723539793132574E-2</v>
      </c>
      <c r="W131" s="156">
        <f>W115/W111-1</f>
        <v>-0.16090279903271809</v>
      </c>
      <c r="X131" s="156">
        <f t="shared" si="7"/>
        <v>6.4914060174260824E-2</v>
      </c>
      <c r="Y131" s="156">
        <f t="shared" si="7"/>
        <v>-2.2739527570110996E-2</v>
      </c>
      <c r="Z131" s="156">
        <f t="shared" si="7"/>
        <v>-5.8875076893018408E-2</v>
      </c>
    </row>
    <row r="132" spans="15:26" x14ac:dyDescent="0.25">
      <c r="O132" s="68"/>
      <c r="P132" s="68"/>
      <c r="Q132" s="157"/>
      <c r="R132" s="131"/>
      <c r="S132" s="131"/>
      <c r="T132" s="131"/>
      <c r="U132" s="158"/>
      <c r="V132" s="158"/>
      <c r="W132" s="157"/>
      <c r="X132" s="131"/>
      <c r="Y132" s="131"/>
      <c r="Z132" s="131"/>
    </row>
    <row r="133" spans="15:26" x14ac:dyDescent="0.25">
      <c r="O133" s="68" t="s">
        <v>100</v>
      </c>
      <c r="P133" s="68" t="s">
        <v>100</v>
      </c>
      <c r="Q133" s="157">
        <f>MIN($Q$59:$Q$70)</f>
        <v>106.985678046388</v>
      </c>
      <c r="R133" s="157">
        <f>MIN($R$59:$R$70)</f>
        <v>118.507173645207</v>
      </c>
      <c r="S133" s="157">
        <f>MIN($S$59:$S$70)</f>
        <v>129.86173256527101</v>
      </c>
      <c r="T133" s="157">
        <f>MIN($T$59:$T$70)</f>
        <v>125.64490582322099</v>
      </c>
      <c r="U133" s="157">
        <f>MIN($U$59:$U$70)</f>
        <v>125.92311707381801</v>
      </c>
      <c r="V133" s="157">
        <f>MIN($V$59:$V$70)</f>
        <v>97.321463782938096</v>
      </c>
      <c r="W133" s="157">
        <f>MIN($Q$59:$Q$70)</f>
        <v>106.985678046388</v>
      </c>
      <c r="X133" s="157">
        <f>MIN($R$59:$R$70)</f>
        <v>118.507173645207</v>
      </c>
      <c r="Y133" s="157">
        <f>MIN($S$59:$S$70)</f>
        <v>129.86173256527101</v>
      </c>
      <c r="Z133" s="157">
        <f>MIN($T$59:$T$70)</f>
        <v>125.64490582322099</v>
      </c>
    </row>
    <row r="134" spans="15:26" x14ac:dyDescent="0.25">
      <c r="O134" s="68" t="s">
        <v>101</v>
      </c>
      <c r="P134" s="68" t="s">
        <v>101</v>
      </c>
      <c r="Q134" s="156">
        <f t="shared" ref="Q134:Z134" si="8">Q115/Q133-1</f>
        <v>1.1217501801259813</v>
      </c>
      <c r="R134" s="156">
        <f t="shared" si="8"/>
        <v>2.1741264589460281</v>
      </c>
      <c r="S134" s="156">
        <f t="shared" si="8"/>
        <v>1.1367151326013492</v>
      </c>
      <c r="T134" s="156">
        <f t="shared" si="8"/>
        <v>2.6366845927339821</v>
      </c>
      <c r="U134" s="156">
        <f t="shared" si="8"/>
        <v>2.3023882576664958</v>
      </c>
      <c r="V134" s="156">
        <f t="shared" si="8"/>
        <v>1.4563579708030159</v>
      </c>
      <c r="W134" s="156">
        <f t="shared" si="8"/>
        <v>0.68413668036925701</v>
      </c>
      <c r="X134" s="156">
        <f t="shared" si="8"/>
        <v>2.3131161162442737</v>
      </c>
      <c r="Y134" s="156">
        <f t="shared" si="8"/>
        <v>0.68375298945783536</v>
      </c>
      <c r="Z134" s="156">
        <f t="shared" si="8"/>
        <v>1.987658288902538</v>
      </c>
    </row>
  </sheetData>
  <mergeCells count="14">
    <mergeCell ref="A27:F27"/>
    <mergeCell ref="A28:F28"/>
    <mergeCell ref="Q5:V5"/>
    <mergeCell ref="W5:Z5"/>
    <mergeCell ref="A7:F7"/>
    <mergeCell ref="I7:O7"/>
    <mergeCell ref="A8:F8"/>
    <mergeCell ref="I8:O8"/>
    <mergeCell ref="I47:O47"/>
    <mergeCell ref="AA5:AF5"/>
    <mergeCell ref="AG5:AJ5"/>
    <mergeCell ref="I26:N26"/>
    <mergeCell ref="I27:N27"/>
    <mergeCell ref="I46:O46"/>
  </mergeCells>
  <conditionalFormatting sqref="P7:P115">
    <cfRule type="expression" dxfId="32" priority="9">
      <formula>$Q7=""</formula>
    </cfRule>
  </conditionalFormatting>
  <conditionalFormatting sqref="O90 O92:O110">
    <cfRule type="expression" dxfId="31" priority="7">
      <formula>$O90=""</formula>
    </cfRule>
  </conditionalFormatting>
  <conditionalFormatting sqref="O111:O112">
    <cfRule type="expression" dxfId="30" priority="8">
      <formula>$O111=""</formula>
    </cfRule>
  </conditionalFormatting>
  <conditionalFormatting sqref="O118:O134 P132:P134">
    <cfRule type="expression" dxfId="29" priority="6">
      <formula>$O118=""</formula>
    </cfRule>
  </conditionalFormatting>
  <conditionalFormatting sqref="O116 P124">
    <cfRule type="expression" dxfId="28" priority="3">
      <formula>$O116=""</formula>
    </cfRule>
  </conditionalFormatting>
  <conditionalFormatting sqref="P116">
    <cfRule type="expression" dxfId="27" priority="4">
      <formula>$O116=""</formula>
    </cfRule>
  </conditionalFormatting>
  <conditionalFormatting sqref="P125">
    <cfRule type="expression" dxfId="26" priority="5">
      <formula>$O126=""</formula>
    </cfRule>
  </conditionalFormatting>
  <conditionalFormatting sqref="P126:P131">
    <cfRule type="expression" dxfId="25" priority="2">
      <formula>$O126=""</formula>
    </cfRule>
  </conditionalFormatting>
  <conditionalFormatting sqref="P118:P123">
    <cfRule type="expression" dxfId="24" priority="1">
      <formula>$O118=""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549CF-53E9-41F0-B865-1CC2F3E7AA96}">
  <sheetPr codeName="Sheet5"/>
  <dimension ref="A1:V410"/>
  <sheetViews>
    <sheetView topLeftCell="E100" workbookViewId="0">
      <selection activeCell="W120" sqref="W120"/>
    </sheetView>
  </sheetViews>
  <sheetFormatPr defaultColWidth="9.140625" defaultRowHeight="15" x14ac:dyDescent="0.25"/>
  <cols>
    <col min="1" max="6" width="13.7109375" style="24" customWidth="1"/>
    <col min="7" max="7" width="9.5703125" style="24" customWidth="1"/>
    <col min="8" max="13" width="13.7109375" style="24" customWidth="1"/>
    <col min="14" max="14" width="23.85546875" style="29" bestFit="1" customWidth="1"/>
    <col min="15" max="18" width="13.7109375" style="14" customWidth="1"/>
    <col min="19" max="19" width="15.42578125" style="14" customWidth="1"/>
    <col min="20" max="20" width="15.7109375" style="14" customWidth="1"/>
    <col min="21" max="21" width="14.85546875" style="14" customWidth="1"/>
    <col min="22" max="22" width="13.7109375" style="14" customWidth="1"/>
    <col min="23" max="16384" width="9.140625" style="24"/>
  </cols>
  <sheetData>
    <row r="1" spans="1:22" s="2" customFormat="1" ht="15.95" customHeight="1" x14ac:dyDescent="0.25">
      <c r="N1" s="18"/>
      <c r="O1" s="43"/>
      <c r="P1" s="44"/>
      <c r="Q1" s="44"/>
      <c r="R1" s="45"/>
      <c r="S1" s="43"/>
      <c r="T1" s="46"/>
      <c r="U1" s="44"/>
      <c r="V1" s="45"/>
    </row>
    <row r="2" spans="1:22" s="5" customFormat="1" ht="15.95" customHeight="1" x14ac:dyDescent="0.25">
      <c r="O2" s="47"/>
      <c r="P2" s="48"/>
      <c r="Q2" s="48"/>
      <c r="R2" s="49"/>
      <c r="S2" s="47"/>
      <c r="T2" s="48"/>
      <c r="U2" s="48"/>
      <c r="V2" s="49"/>
    </row>
    <row r="3" spans="1:22" s="5" customFormat="1" ht="15.95" customHeight="1" x14ac:dyDescent="0.25">
      <c r="O3" s="47"/>
      <c r="P3" s="48"/>
      <c r="Q3" s="48"/>
      <c r="R3" s="49"/>
      <c r="S3" s="47"/>
      <c r="T3" s="48"/>
      <c r="U3" s="48"/>
      <c r="V3" s="49"/>
    </row>
    <row r="4" spans="1:22" s="53" customFormat="1" ht="15.95" customHeight="1" x14ac:dyDescent="0.25">
      <c r="O4" s="47"/>
      <c r="P4" s="48"/>
      <c r="Q4" s="48"/>
      <c r="R4" s="49"/>
      <c r="S4" s="47"/>
      <c r="T4" s="48"/>
      <c r="U4" s="48"/>
      <c r="V4" s="49"/>
    </row>
    <row r="5" spans="1:22" s="54" customFormat="1" ht="15" customHeight="1" x14ac:dyDescent="0.25">
      <c r="O5" s="185" t="s">
        <v>7</v>
      </c>
      <c r="P5" s="186"/>
      <c r="Q5" s="186"/>
      <c r="R5" s="187"/>
      <c r="S5" s="185" t="s">
        <v>16</v>
      </c>
      <c r="T5" s="186"/>
      <c r="U5" s="186"/>
      <c r="V5" s="187"/>
    </row>
    <row r="6" spans="1:22" s="55" customFormat="1" ht="35.1" customHeight="1" x14ac:dyDescent="0.25">
      <c r="N6" s="56" t="s">
        <v>0</v>
      </c>
      <c r="O6" s="57" t="s">
        <v>17</v>
      </c>
      <c r="P6" s="23" t="s">
        <v>18</v>
      </c>
      <c r="Q6" s="23" t="s">
        <v>19</v>
      </c>
      <c r="R6" s="58" t="s">
        <v>20</v>
      </c>
      <c r="S6" s="57" t="s">
        <v>17</v>
      </c>
      <c r="T6" s="23" t="s">
        <v>18</v>
      </c>
      <c r="U6" s="23" t="s">
        <v>19</v>
      </c>
      <c r="V6" s="58" t="s">
        <v>20</v>
      </c>
    </row>
    <row r="7" spans="1:22" x14ac:dyDescent="0.25">
      <c r="A7" s="178" t="s">
        <v>81</v>
      </c>
      <c r="B7" s="178"/>
      <c r="C7" s="178"/>
      <c r="D7" s="178"/>
      <c r="E7" s="178"/>
      <c r="F7" s="178"/>
      <c r="G7" s="60"/>
      <c r="H7" s="178" t="s">
        <v>82</v>
      </c>
      <c r="I7" s="178"/>
      <c r="J7" s="178"/>
      <c r="K7" s="178"/>
      <c r="L7" s="178"/>
      <c r="M7" s="178"/>
      <c r="N7" s="25">
        <v>35155</v>
      </c>
      <c r="O7" s="61">
        <v>66.471122082586106</v>
      </c>
      <c r="P7" s="16">
        <v>54.819434920456999</v>
      </c>
      <c r="Q7" s="16">
        <v>74.408136060769294</v>
      </c>
      <c r="R7" s="64">
        <v>62.803988977742598</v>
      </c>
      <c r="S7" s="61" t="s">
        <v>15</v>
      </c>
      <c r="T7" s="16" t="s">
        <v>15</v>
      </c>
      <c r="U7" s="16" t="s">
        <v>15</v>
      </c>
      <c r="V7" s="64" t="s">
        <v>15</v>
      </c>
    </row>
    <row r="8" spans="1:22" x14ac:dyDescent="0.25">
      <c r="A8" s="178" t="s">
        <v>74</v>
      </c>
      <c r="B8" s="178"/>
      <c r="C8" s="178"/>
      <c r="D8" s="178"/>
      <c r="E8" s="178"/>
      <c r="F8" s="178"/>
      <c r="H8" s="178" t="s">
        <v>74</v>
      </c>
      <c r="I8" s="178"/>
      <c r="J8" s="178"/>
      <c r="K8" s="178"/>
      <c r="L8" s="178"/>
      <c r="M8" s="178"/>
      <c r="N8" s="25">
        <v>35246</v>
      </c>
      <c r="O8" s="61">
        <v>66.837514923308305</v>
      </c>
      <c r="P8" s="16">
        <v>53.689011878663898</v>
      </c>
      <c r="Q8" s="16">
        <v>73.788871191515696</v>
      </c>
      <c r="R8" s="64">
        <v>64.826673918051895</v>
      </c>
      <c r="S8" s="61" t="s">
        <v>15</v>
      </c>
      <c r="T8" s="16" t="s">
        <v>15</v>
      </c>
      <c r="U8" s="16" t="s">
        <v>15</v>
      </c>
      <c r="V8" s="64" t="s">
        <v>15</v>
      </c>
    </row>
    <row r="9" spans="1:22" x14ac:dyDescent="0.25">
      <c r="N9" s="25">
        <v>35338</v>
      </c>
      <c r="O9" s="61">
        <v>70.0384721929384</v>
      </c>
      <c r="P9" s="16">
        <v>55.765010857335</v>
      </c>
      <c r="Q9" s="16">
        <v>76.802813377278</v>
      </c>
      <c r="R9" s="64">
        <v>66.942156524522801</v>
      </c>
      <c r="S9" s="61" t="s">
        <v>15</v>
      </c>
      <c r="T9" s="16" t="s">
        <v>15</v>
      </c>
      <c r="U9" s="16" t="s">
        <v>15</v>
      </c>
      <c r="V9" s="64" t="s">
        <v>15</v>
      </c>
    </row>
    <row r="10" spans="1:22" x14ac:dyDescent="0.25">
      <c r="N10" s="25">
        <v>35430</v>
      </c>
      <c r="O10" s="61">
        <v>72.153299587186794</v>
      </c>
      <c r="P10" s="16">
        <v>62.158428140420199</v>
      </c>
      <c r="Q10" s="16">
        <v>82.305537534348105</v>
      </c>
      <c r="R10" s="64">
        <v>67.173636872798994</v>
      </c>
      <c r="S10" s="61" t="s">
        <v>15</v>
      </c>
      <c r="T10" s="16" t="s">
        <v>15</v>
      </c>
      <c r="U10" s="16" t="s">
        <v>15</v>
      </c>
      <c r="V10" s="64" t="s">
        <v>15</v>
      </c>
    </row>
    <row r="11" spans="1:22" x14ac:dyDescent="0.25">
      <c r="N11" s="25">
        <v>35520</v>
      </c>
      <c r="O11" s="61">
        <v>71.470469872124795</v>
      </c>
      <c r="P11" s="16">
        <v>65.970472199512102</v>
      </c>
      <c r="Q11" s="16">
        <v>84.896486004232699</v>
      </c>
      <c r="R11" s="64">
        <v>67.811037464967995</v>
      </c>
      <c r="S11" s="61" t="s">
        <v>15</v>
      </c>
      <c r="T11" s="16" t="s">
        <v>15</v>
      </c>
      <c r="U11" s="16" t="s">
        <v>15</v>
      </c>
      <c r="V11" s="64" t="s">
        <v>15</v>
      </c>
    </row>
    <row r="12" spans="1:22" x14ac:dyDescent="0.25">
      <c r="N12" s="25">
        <v>35611</v>
      </c>
      <c r="O12" s="61">
        <v>71.775247839646497</v>
      </c>
      <c r="P12" s="16">
        <v>66.266687543550105</v>
      </c>
      <c r="Q12" s="16">
        <v>86.388064849244003</v>
      </c>
      <c r="R12" s="64">
        <v>69.919204741523501</v>
      </c>
      <c r="S12" s="61" t="s">
        <v>15</v>
      </c>
      <c r="T12" s="16" t="s">
        <v>15</v>
      </c>
      <c r="U12" s="16" t="s">
        <v>15</v>
      </c>
      <c r="V12" s="64" t="s">
        <v>15</v>
      </c>
    </row>
    <row r="13" spans="1:22" x14ac:dyDescent="0.25">
      <c r="N13" s="25">
        <v>35703</v>
      </c>
      <c r="O13" s="61">
        <v>72.264834618592701</v>
      </c>
      <c r="P13" s="16">
        <v>70.703602514288406</v>
      </c>
      <c r="Q13" s="16">
        <v>87.770015703199803</v>
      </c>
      <c r="R13" s="64">
        <v>73.908588509781197</v>
      </c>
      <c r="S13" s="61" t="s">
        <v>15</v>
      </c>
      <c r="T13" s="16" t="s">
        <v>15</v>
      </c>
      <c r="U13" s="16" t="s">
        <v>15</v>
      </c>
      <c r="V13" s="64" t="s">
        <v>15</v>
      </c>
    </row>
    <row r="14" spans="1:22" x14ac:dyDescent="0.25">
      <c r="N14" s="25">
        <v>35795</v>
      </c>
      <c r="O14" s="61">
        <v>73.148542003167293</v>
      </c>
      <c r="P14" s="16">
        <v>77.211646615760401</v>
      </c>
      <c r="Q14" s="16">
        <v>88.591899613929897</v>
      </c>
      <c r="R14" s="64">
        <v>77.164525177851104</v>
      </c>
      <c r="S14" s="61" t="s">
        <v>15</v>
      </c>
      <c r="T14" s="16" t="s">
        <v>15</v>
      </c>
      <c r="U14" s="16" t="s">
        <v>15</v>
      </c>
      <c r="V14" s="64" t="s">
        <v>15</v>
      </c>
    </row>
    <row r="15" spans="1:22" x14ac:dyDescent="0.25">
      <c r="N15" s="25">
        <v>35885</v>
      </c>
      <c r="O15" s="61">
        <v>75.183151139406206</v>
      </c>
      <c r="P15" s="16">
        <v>77.838207518992107</v>
      </c>
      <c r="Q15" s="16">
        <v>88.266005261941899</v>
      </c>
      <c r="R15" s="64">
        <v>78.122201131717105</v>
      </c>
      <c r="S15" s="61" t="s">
        <v>15</v>
      </c>
      <c r="T15" s="16" t="s">
        <v>15</v>
      </c>
      <c r="U15" s="16" t="s">
        <v>15</v>
      </c>
      <c r="V15" s="64" t="s">
        <v>15</v>
      </c>
    </row>
    <row r="16" spans="1:22" x14ac:dyDescent="0.25">
      <c r="N16" s="25">
        <v>35976</v>
      </c>
      <c r="O16" s="61">
        <v>77.487238470780696</v>
      </c>
      <c r="P16" s="16">
        <v>77.786474962186205</v>
      </c>
      <c r="Q16" s="16">
        <v>85.706981664736006</v>
      </c>
      <c r="R16" s="64">
        <v>79.346461775541101</v>
      </c>
      <c r="S16" s="61" t="s">
        <v>15</v>
      </c>
      <c r="T16" s="16" t="s">
        <v>15</v>
      </c>
      <c r="U16" s="16" t="s">
        <v>15</v>
      </c>
      <c r="V16" s="64" t="s">
        <v>15</v>
      </c>
    </row>
    <row r="17" spans="14:22" x14ac:dyDescent="0.25">
      <c r="N17" s="25">
        <v>36068</v>
      </c>
      <c r="O17" s="61">
        <v>77.592740946762007</v>
      </c>
      <c r="P17" s="16">
        <v>82.804891695873295</v>
      </c>
      <c r="Q17" s="16">
        <v>85.201395606830104</v>
      </c>
      <c r="R17" s="64">
        <v>81.427380977531499</v>
      </c>
      <c r="S17" s="61" t="s">
        <v>15</v>
      </c>
      <c r="T17" s="16" t="s">
        <v>15</v>
      </c>
      <c r="U17" s="16" t="s">
        <v>15</v>
      </c>
      <c r="V17" s="64" t="s">
        <v>15</v>
      </c>
    </row>
    <row r="18" spans="14:22" x14ac:dyDescent="0.25">
      <c r="N18" s="25">
        <v>36160</v>
      </c>
      <c r="O18" s="61">
        <v>77.636827631545302</v>
      </c>
      <c r="P18" s="16">
        <v>88.070230134338999</v>
      </c>
      <c r="Q18" s="16">
        <v>88.164577429048606</v>
      </c>
      <c r="R18" s="64">
        <v>83.359205261923094</v>
      </c>
      <c r="S18" s="61" t="s">
        <v>15</v>
      </c>
      <c r="T18" s="16" t="s">
        <v>15</v>
      </c>
      <c r="U18" s="16" t="s">
        <v>15</v>
      </c>
      <c r="V18" s="64" t="s">
        <v>15</v>
      </c>
    </row>
    <row r="19" spans="14:22" x14ac:dyDescent="0.25">
      <c r="N19" s="25">
        <v>36250</v>
      </c>
      <c r="O19" s="61">
        <v>82.498988239969293</v>
      </c>
      <c r="P19" s="16">
        <v>88.849101289889305</v>
      </c>
      <c r="Q19" s="16">
        <v>90.168258581919602</v>
      </c>
      <c r="R19" s="64">
        <v>84.879968310643505</v>
      </c>
      <c r="S19" s="61" t="s">
        <v>15</v>
      </c>
      <c r="T19" s="16" t="s">
        <v>15</v>
      </c>
      <c r="U19" s="16" t="s">
        <v>15</v>
      </c>
      <c r="V19" s="64" t="s">
        <v>15</v>
      </c>
    </row>
    <row r="20" spans="14:22" x14ac:dyDescent="0.25">
      <c r="N20" s="25">
        <v>36341</v>
      </c>
      <c r="O20" s="61">
        <v>90.898579891083202</v>
      </c>
      <c r="P20" s="16">
        <v>88.236583476776502</v>
      </c>
      <c r="Q20" s="16">
        <v>91.729310181931098</v>
      </c>
      <c r="R20" s="64">
        <v>85.987200102514507</v>
      </c>
      <c r="S20" s="61" t="s">
        <v>15</v>
      </c>
      <c r="T20" s="16" t="s">
        <v>15</v>
      </c>
      <c r="U20" s="16" t="s">
        <v>15</v>
      </c>
      <c r="V20" s="64" t="s">
        <v>15</v>
      </c>
    </row>
    <row r="21" spans="14:22" x14ac:dyDescent="0.25">
      <c r="N21" s="25">
        <v>36433</v>
      </c>
      <c r="O21" s="61">
        <v>94.223206293179501</v>
      </c>
      <c r="P21" s="16">
        <v>88.300568588732105</v>
      </c>
      <c r="Q21" s="16">
        <v>93.489690663098301</v>
      </c>
      <c r="R21" s="64">
        <v>87.901788802234094</v>
      </c>
      <c r="S21" s="61" t="s">
        <v>15</v>
      </c>
      <c r="T21" s="16" t="s">
        <v>15</v>
      </c>
      <c r="U21" s="16" t="s">
        <v>15</v>
      </c>
      <c r="V21" s="64" t="s">
        <v>15</v>
      </c>
    </row>
    <row r="22" spans="14:22" x14ac:dyDescent="0.25">
      <c r="N22" s="25">
        <v>36525</v>
      </c>
      <c r="O22" s="61">
        <v>92.474152891779994</v>
      </c>
      <c r="P22" s="16">
        <v>90.435986726125293</v>
      </c>
      <c r="Q22" s="16">
        <v>94.261274025441296</v>
      </c>
      <c r="R22" s="64">
        <v>91.003744162861295</v>
      </c>
      <c r="S22" s="61" t="s">
        <v>15</v>
      </c>
      <c r="T22" s="16" t="s">
        <v>15</v>
      </c>
      <c r="U22" s="16" t="s">
        <v>15</v>
      </c>
      <c r="V22" s="64" t="s">
        <v>15</v>
      </c>
    </row>
    <row r="23" spans="14:22" x14ac:dyDescent="0.25">
      <c r="N23" s="25">
        <v>36616</v>
      </c>
      <c r="O23" s="61">
        <v>93.891705772916296</v>
      </c>
      <c r="P23" s="16">
        <v>94.563724967531996</v>
      </c>
      <c r="Q23" s="16">
        <v>95.794871170342603</v>
      </c>
      <c r="R23" s="64">
        <v>94.559841506249896</v>
      </c>
      <c r="S23" s="61">
        <v>101.12866144712</v>
      </c>
      <c r="T23" s="16">
        <v>75.702485261030105</v>
      </c>
      <c r="U23" s="16">
        <v>98.236376647453994</v>
      </c>
      <c r="V23" s="64">
        <v>90.854151239658805</v>
      </c>
    </row>
    <row r="24" spans="14:22" x14ac:dyDescent="0.25">
      <c r="N24" s="25">
        <v>36707</v>
      </c>
      <c r="O24" s="61">
        <v>98.679676677693195</v>
      </c>
      <c r="P24" s="16">
        <v>99.885544206033501</v>
      </c>
      <c r="Q24" s="16">
        <v>99.062740902401003</v>
      </c>
      <c r="R24" s="64">
        <v>98.052057004608002</v>
      </c>
      <c r="S24" s="61">
        <v>101.090077319405</v>
      </c>
      <c r="T24" s="16">
        <v>84.365994777786398</v>
      </c>
      <c r="U24" s="16">
        <v>98.093275110076405</v>
      </c>
      <c r="V24" s="64">
        <v>94.708166814344594</v>
      </c>
    </row>
    <row r="25" spans="14:22" x14ac:dyDescent="0.25">
      <c r="N25" s="25">
        <v>36799</v>
      </c>
      <c r="O25" s="61">
        <v>101.15115939003501</v>
      </c>
      <c r="P25" s="16">
        <v>100.651911904985</v>
      </c>
      <c r="Q25" s="16">
        <v>100.720866113333</v>
      </c>
      <c r="R25" s="64">
        <v>99.367116355473797</v>
      </c>
      <c r="S25" s="61">
        <v>100.746919650038</v>
      </c>
      <c r="T25" s="16">
        <v>96.931969439345593</v>
      </c>
      <c r="U25" s="16">
        <v>98.910136604209498</v>
      </c>
      <c r="V25" s="64">
        <v>97.801233611974297</v>
      </c>
    </row>
    <row r="26" spans="14:22" x14ac:dyDescent="0.25">
      <c r="N26" s="25">
        <v>36891</v>
      </c>
      <c r="O26" s="61">
        <v>100</v>
      </c>
      <c r="P26" s="16">
        <v>100</v>
      </c>
      <c r="Q26" s="16">
        <v>100</v>
      </c>
      <c r="R26" s="64">
        <v>100</v>
      </c>
      <c r="S26" s="61">
        <v>100</v>
      </c>
      <c r="T26" s="16">
        <v>100</v>
      </c>
      <c r="U26" s="16">
        <v>100</v>
      </c>
      <c r="V26" s="64">
        <v>100</v>
      </c>
    </row>
    <row r="27" spans="14:22" x14ac:dyDescent="0.25">
      <c r="N27" s="25">
        <v>36981</v>
      </c>
      <c r="O27" s="61">
        <v>101.342435545811</v>
      </c>
      <c r="P27" s="16">
        <v>103.351722257451</v>
      </c>
      <c r="Q27" s="16">
        <v>99.690949334438599</v>
      </c>
      <c r="R27" s="64">
        <v>102.371953027372</v>
      </c>
      <c r="S27" s="61">
        <v>100.351160566204</v>
      </c>
      <c r="T27" s="16">
        <v>103.576160307904</v>
      </c>
      <c r="U27" s="16">
        <v>100.552518951351</v>
      </c>
      <c r="V27" s="64">
        <v>99.994938854566399</v>
      </c>
    </row>
    <row r="28" spans="14:22" x14ac:dyDescent="0.25">
      <c r="N28" s="25">
        <v>37072</v>
      </c>
      <c r="O28" s="61">
        <v>106.793258851453</v>
      </c>
      <c r="P28" s="16">
        <v>102.726262536364</v>
      </c>
      <c r="Q28" s="16">
        <v>101.670964858646</v>
      </c>
      <c r="R28" s="64">
        <v>105.145481027738</v>
      </c>
      <c r="S28" s="61">
        <v>105.630465573628</v>
      </c>
      <c r="T28" s="16">
        <v>109.18987148770699</v>
      </c>
      <c r="U28" s="16">
        <v>99.7533058079093</v>
      </c>
      <c r="V28" s="64">
        <v>98.759782232246707</v>
      </c>
    </row>
    <row r="29" spans="14:22" x14ac:dyDescent="0.25">
      <c r="N29" s="25">
        <v>37164</v>
      </c>
      <c r="O29" s="61">
        <v>109.49207734443399</v>
      </c>
      <c r="P29" s="16">
        <v>99.9576489011924</v>
      </c>
      <c r="Q29" s="16">
        <v>105.6369511365</v>
      </c>
      <c r="R29" s="64">
        <v>105.758513304739</v>
      </c>
      <c r="S29" s="61">
        <v>111.012154868134</v>
      </c>
      <c r="T29" s="16">
        <v>107.23884805437</v>
      </c>
      <c r="U29" s="16">
        <v>98.199312530747505</v>
      </c>
      <c r="V29" s="64">
        <v>98.259302187641495</v>
      </c>
    </row>
    <row r="30" spans="14:22" x14ac:dyDescent="0.25">
      <c r="N30" s="25">
        <v>37256</v>
      </c>
      <c r="O30" s="61">
        <v>108.271805217883</v>
      </c>
      <c r="P30" s="16">
        <v>102.98941674304599</v>
      </c>
      <c r="Q30" s="16">
        <v>107.915719419659</v>
      </c>
      <c r="R30" s="64">
        <v>105.944131883067</v>
      </c>
      <c r="S30" s="61">
        <v>111.367962596853</v>
      </c>
      <c r="T30" s="16">
        <v>102.63785032222999</v>
      </c>
      <c r="U30" s="16">
        <v>99.090543881119999</v>
      </c>
      <c r="V30" s="64">
        <v>98.504538824237201</v>
      </c>
    </row>
    <row r="31" spans="14:22" x14ac:dyDescent="0.25">
      <c r="N31" s="25">
        <v>37346</v>
      </c>
      <c r="O31" s="61">
        <v>109.36683948993399</v>
      </c>
      <c r="P31" s="16">
        <v>109.223054210291</v>
      </c>
      <c r="Q31" s="16">
        <v>107.81065000186901</v>
      </c>
      <c r="R31" s="64">
        <v>108.316030136381</v>
      </c>
      <c r="S31" s="61">
        <v>110.528235426279</v>
      </c>
      <c r="T31" s="16">
        <v>102.906581292235</v>
      </c>
      <c r="U31" s="16">
        <v>102.39198793656401</v>
      </c>
      <c r="V31" s="64">
        <v>99.454669626725703</v>
      </c>
    </row>
    <row r="32" spans="14:22" x14ac:dyDescent="0.25">
      <c r="N32" s="25">
        <v>37437</v>
      </c>
      <c r="O32" s="61">
        <v>114.012535387781</v>
      </c>
      <c r="P32" s="16">
        <v>114.168209648909</v>
      </c>
      <c r="Q32" s="16">
        <v>108.584363988771</v>
      </c>
      <c r="R32" s="64">
        <v>112.29871410995599</v>
      </c>
      <c r="S32" s="61">
        <v>109.564614454834</v>
      </c>
      <c r="T32" s="16">
        <v>106.806265225991</v>
      </c>
      <c r="U32" s="16">
        <v>104.000356170136</v>
      </c>
      <c r="V32" s="64">
        <v>99.932525729072097</v>
      </c>
    </row>
    <row r="33" spans="1:22" x14ac:dyDescent="0.25">
      <c r="N33" s="25">
        <v>37529</v>
      </c>
      <c r="O33" s="61">
        <v>117.86491519190599</v>
      </c>
      <c r="P33" s="16">
        <v>116.42349615903601</v>
      </c>
      <c r="Q33" s="16">
        <v>112.48557431710501</v>
      </c>
      <c r="R33" s="64">
        <v>116.167251947637</v>
      </c>
      <c r="S33" s="61">
        <v>113.229198229476</v>
      </c>
      <c r="T33" s="16">
        <v>106.765981899525</v>
      </c>
      <c r="U33" s="16">
        <v>104.78674314486599</v>
      </c>
      <c r="V33" s="64">
        <v>100.912563153961</v>
      </c>
    </row>
    <row r="34" spans="1:22" x14ac:dyDescent="0.25">
      <c r="N34" s="25">
        <v>37621</v>
      </c>
      <c r="O34" s="61">
        <v>118.160414969049</v>
      </c>
      <c r="P34" s="16">
        <v>117.99330336920799</v>
      </c>
      <c r="Q34" s="16">
        <v>117.33878047536101</v>
      </c>
      <c r="R34" s="64">
        <v>118.588303164455</v>
      </c>
      <c r="S34" s="61">
        <v>119.684391527949</v>
      </c>
      <c r="T34" s="16">
        <v>103.978015001909</v>
      </c>
      <c r="U34" s="16">
        <v>107.90798523248201</v>
      </c>
      <c r="V34" s="64">
        <v>103.615312656808</v>
      </c>
    </row>
    <row r="35" spans="1:22" x14ac:dyDescent="0.25">
      <c r="N35" s="25">
        <v>37711</v>
      </c>
      <c r="O35" s="61">
        <v>119.41194874169599</v>
      </c>
      <c r="P35" s="16">
        <v>121.60025523546</v>
      </c>
      <c r="Q35" s="16">
        <v>119.92348196540701</v>
      </c>
      <c r="R35" s="64">
        <v>121.600650611823</v>
      </c>
      <c r="S35" s="61">
        <v>116.31239466116899</v>
      </c>
      <c r="T35" s="16">
        <v>106.608962019651</v>
      </c>
      <c r="U35" s="16">
        <v>111.84410701140899</v>
      </c>
      <c r="V35" s="64">
        <v>106.62817890817</v>
      </c>
    </row>
    <row r="36" spans="1:22" x14ac:dyDescent="0.25">
      <c r="N36" s="25">
        <v>37802</v>
      </c>
      <c r="O36" s="61">
        <v>122.65312934408099</v>
      </c>
      <c r="P36" s="16">
        <v>126.91468702471199</v>
      </c>
      <c r="Q36" s="16">
        <v>119.52613096280101</v>
      </c>
      <c r="R36" s="64">
        <v>125.85471528169001</v>
      </c>
      <c r="S36" s="61">
        <v>110.280281040126</v>
      </c>
      <c r="T36" s="16">
        <v>106.472856719964</v>
      </c>
      <c r="U36" s="16">
        <v>113.270044042341</v>
      </c>
      <c r="V36" s="64">
        <v>109.61299932868</v>
      </c>
    </row>
    <row r="37" spans="1:22" x14ac:dyDescent="0.25">
      <c r="N37" s="25">
        <v>37894</v>
      </c>
      <c r="O37" s="61">
        <v>124.89484177473901</v>
      </c>
      <c r="P37" s="16">
        <v>132.20138039551099</v>
      </c>
      <c r="Q37" s="16">
        <v>121.34231384769301</v>
      </c>
      <c r="R37" s="64">
        <v>129.04552393262901</v>
      </c>
      <c r="S37" s="61">
        <v>115.52548205930201</v>
      </c>
      <c r="T37" s="16">
        <v>102.564698806848</v>
      </c>
      <c r="U37" s="16">
        <v>111.919295869252</v>
      </c>
      <c r="V37" s="64">
        <v>110.627340473088</v>
      </c>
    </row>
    <row r="38" spans="1:22" x14ac:dyDescent="0.25">
      <c r="A38" s="71"/>
      <c r="N38" s="25">
        <v>37986</v>
      </c>
      <c r="O38" s="61">
        <v>127.327351254429</v>
      </c>
      <c r="P38" s="16">
        <v>136.531808163639</v>
      </c>
      <c r="Q38" s="16">
        <v>127.688837961997</v>
      </c>
      <c r="R38" s="64">
        <v>132.076201839037</v>
      </c>
      <c r="S38" s="61">
        <v>126.135392038498</v>
      </c>
      <c r="T38" s="16">
        <v>108.33084443544701</v>
      </c>
      <c r="U38" s="16">
        <v>112.351253809982</v>
      </c>
      <c r="V38" s="64">
        <v>110.94428123176</v>
      </c>
    </row>
    <row r="39" spans="1:22" x14ac:dyDescent="0.25">
      <c r="N39" s="25">
        <v>38077</v>
      </c>
      <c r="O39" s="61">
        <v>131.52559454196901</v>
      </c>
      <c r="P39" s="16">
        <v>141.24613237095701</v>
      </c>
      <c r="Q39" s="16">
        <v>135.123265450448</v>
      </c>
      <c r="R39" s="64">
        <v>138.75888521964899</v>
      </c>
      <c r="S39" s="61">
        <v>119.657261095819</v>
      </c>
      <c r="T39" s="16">
        <v>122.880060146831</v>
      </c>
      <c r="U39" s="16">
        <v>116.63871276098401</v>
      </c>
      <c r="V39" s="64">
        <v>115.014591899815</v>
      </c>
    </row>
    <row r="40" spans="1:22" x14ac:dyDescent="0.25">
      <c r="N40" s="25">
        <v>38168</v>
      </c>
      <c r="O40" s="61">
        <v>134.29642482592899</v>
      </c>
      <c r="P40" s="16">
        <v>145.72898677072001</v>
      </c>
      <c r="Q40" s="16">
        <v>141.284115425598</v>
      </c>
      <c r="R40" s="64">
        <v>147.89302804158999</v>
      </c>
      <c r="S40" s="61">
        <v>112.25146825575</v>
      </c>
      <c r="T40" s="16">
        <v>128.487535025249</v>
      </c>
      <c r="U40" s="16">
        <v>123.18554316406799</v>
      </c>
      <c r="V40" s="64">
        <v>121.619172428293</v>
      </c>
    </row>
    <row r="41" spans="1:22" x14ac:dyDescent="0.25">
      <c r="N41" s="25">
        <v>38260</v>
      </c>
      <c r="O41" s="61">
        <v>134.71138577699199</v>
      </c>
      <c r="P41" s="16">
        <v>149.67407515871301</v>
      </c>
      <c r="Q41" s="16">
        <v>144.73944480927099</v>
      </c>
      <c r="R41" s="64">
        <v>151.59937616926001</v>
      </c>
      <c r="S41" s="61">
        <v>120.843041423893</v>
      </c>
      <c r="T41" s="16">
        <v>125.51670966714499</v>
      </c>
      <c r="U41" s="16">
        <v>129.247923808081</v>
      </c>
      <c r="V41" s="64">
        <v>126.224541103372</v>
      </c>
    </row>
    <row r="42" spans="1:22" x14ac:dyDescent="0.25">
      <c r="N42" s="25">
        <v>38352</v>
      </c>
      <c r="O42" s="61">
        <v>135.93090015506399</v>
      </c>
      <c r="P42" s="16">
        <v>154.90403419650801</v>
      </c>
      <c r="Q42" s="16">
        <v>149.76569309979399</v>
      </c>
      <c r="R42" s="64">
        <v>152.890947319899</v>
      </c>
      <c r="S42" s="61">
        <v>128.99804917966301</v>
      </c>
      <c r="T42" s="16">
        <v>129.983239247364</v>
      </c>
      <c r="U42" s="16">
        <v>133.43170090969301</v>
      </c>
      <c r="V42" s="64">
        <v>128.01919991498701</v>
      </c>
    </row>
    <row r="43" spans="1:22" x14ac:dyDescent="0.25">
      <c r="N43" s="25">
        <v>38442</v>
      </c>
      <c r="O43" s="61">
        <v>139.875188845461</v>
      </c>
      <c r="P43" s="16">
        <v>163.77074106886201</v>
      </c>
      <c r="Q43" s="16">
        <v>160.33459282863001</v>
      </c>
      <c r="R43" s="64">
        <v>160.571602261229</v>
      </c>
      <c r="S43" s="61">
        <v>131.806927402756</v>
      </c>
      <c r="T43" s="16">
        <v>138.036771528419</v>
      </c>
      <c r="U43" s="16">
        <v>137.65174196250101</v>
      </c>
      <c r="V43" s="64">
        <v>130.922005656333</v>
      </c>
    </row>
    <row r="44" spans="1:22" x14ac:dyDescent="0.25">
      <c r="N44" s="25">
        <v>38533</v>
      </c>
      <c r="O44" s="61">
        <v>144.97101231023601</v>
      </c>
      <c r="P44" s="16">
        <v>174.28624268541699</v>
      </c>
      <c r="Q44" s="16">
        <v>172.52604588690201</v>
      </c>
      <c r="R44" s="64">
        <v>171.22687950603901</v>
      </c>
      <c r="S44" s="61">
        <v>132.54332968130299</v>
      </c>
      <c r="T44" s="16">
        <v>137.75968994901501</v>
      </c>
      <c r="U44" s="16">
        <v>144.90950135695201</v>
      </c>
      <c r="V44" s="64">
        <v>136.07254348803201</v>
      </c>
    </row>
    <row r="45" spans="1:22" x14ac:dyDescent="0.25">
      <c r="N45" s="25">
        <v>38625</v>
      </c>
      <c r="O45" s="61">
        <v>147.38389231762099</v>
      </c>
      <c r="P45" s="16">
        <v>177.48652476789499</v>
      </c>
      <c r="Q45" s="16">
        <v>175.517373502597</v>
      </c>
      <c r="R45" s="64">
        <v>175.96614020157401</v>
      </c>
      <c r="S45" s="61">
        <v>131.22536319576699</v>
      </c>
      <c r="T45" s="16">
        <v>142.00885513564401</v>
      </c>
      <c r="U45" s="16">
        <v>154.00563781479499</v>
      </c>
      <c r="V45" s="64">
        <v>141.58974977963399</v>
      </c>
    </row>
    <row r="46" spans="1:22" x14ac:dyDescent="0.25">
      <c r="N46" s="25">
        <v>38717</v>
      </c>
      <c r="O46" s="61">
        <v>147.496313466873</v>
      </c>
      <c r="P46" s="16">
        <v>178.581497705456</v>
      </c>
      <c r="Q46" s="16">
        <v>174.77607822797501</v>
      </c>
      <c r="R46" s="64">
        <v>176.95243664533501</v>
      </c>
      <c r="S46" s="61">
        <v>130.18958230982</v>
      </c>
      <c r="T46" s="16">
        <v>154.88872710685001</v>
      </c>
      <c r="U46" s="16">
        <v>157.871294695361</v>
      </c>
      <c r="V46" s="64">
        <v>147.13644069230401</v>
      </c>
    </row>
    <row r="47" spans="1:22" x14ac:dyDescent="0.25">
      <c r="N47" s="25">
        <v>38807</v>
      </c>
      <c r="O47" s="61">
        <v>146.08330099997499</v>
      </c>
      <c r="P47" s="16">
        <v>183.85251426980801</v>
      </c>
      <c r="Q47" s="16">
        <v>178.901649878325</v>
      </c>
      <c r="R47" s="64">
        <v>181.36225944261699</v>
      </c>
      <c r="S47" s="61">
        <v>132.239593053768</v>
      </c>
      <c r="T47" s="16">
        <v>161.31256588476299</v>
      </c>
      <c r="U47" s="16">
        <v>158.108963629084</v>
      </c>
      <c r="V47" s="64">
        <v>151.97942068279201</v>
      </c>
    </row>
    <row r="48" spans="1:22" x14ac:dyDescent="0.25">
      <c r="N48" s="25">
        <v>38898</v>
      </c>
      <c r="O48" s="61">
        <v>142.593508732809</v>
      </c>
      <c r="P48" s="16">
        <v>186.245894002494</v>
      </c>
      <c r="Q48" s="16">
        <v>179.57673931609699</v>
      </c>
      <c r="R48" s="64">
        <v>186.76759493573201</v>
      </c>
      <c r="S48" s="61">
        <v>135.86100718385299</v>
      </c>
      <c r="T48" s="16">
        <v>167.78558906089401</v>
      </c>
      <c r="U48" s="16">
        <v>159.78370723046601</v>
      </c>
      <c r="V48" s="64">
        <v>154.81863872833699</v>
      </c>
    </row>
    <row r="49" spans="14:22" x14ac:dyDescent="0.25">
      <c r="N49" s="25">
        <v>38990</v>
      </c>
      <c r="O49" s="61">
        <v>142.768629226261</v>
      </c>
      <c r="P49" s="16">
        <v>184.56003603102701</v>
      </c>
      <c r="Q49" s="16">
        <v>174.48371030351299</v>
      </c>
      <c r="R49" s="64">
        <v>188.07360230046399</v>
      </c>
      <c r="S49" s="61">
        <v>137.327502780141</v>
      </c>
      <c r="T49" s="16">
        <v>179.71320668227301</v>
      </c>
      <c r="U49" s="16">
        <v>159.24179648437001</v>
      </c>
      <c r="V49" s="64">
        <v>157.39319476348899</v>
      </c>
    </row>
    <row r="50" spans="14:22" x14ac:dyDescent="0.25">
      <c r="N50" s="25">
        <v>39082</v>
      </c>
      <c r="O50" s="61">
        <v>145.50353743590199</v>
      </c>
      <c r="P50" s="16">
        <v>186.51607347898499</v>
      </c>
      <c r="Q50" s="16">
        <v>173.98515830324999</v>
      </c>
      <c r="R50" s="64">
        <v>188.544996894219</v>
      </c>
      <c r="S50" s="61">
        <v>140.42763024535699</v>
      </c>
      <c r="T50" s="16">
        <v>190.10169415898901</v>
      </c>
      <c r="U50" s="16">
        <v>158.80573189638099</v>
      </c>
      <c r="V50" s="64">
        <v>161.59079727533401</v>
      </c>
    </row>
    <row r="51" spans="14:22" x14ac:dyDescent="0.25">
      <c r="N51" s="25">
        <v>39172</v>
      </c>
      <c r="O51" s="61">
        <v>144.35594664107001</v>
      </c>
      <c r="P51" s="16">
        <v>194.79659988193001</v>
      </c>
      <c r="Q51" s="16">
        <v>181.15109259080799</v>
      </c>
      <c r="R51" s="64">
        <v>193.77854134395801</v>
      </c>
      <c r="S51" s="61">
        <v>144.624206708549</v>
      </c>
      <c r="T51" s="16">
        <v>193.79937270809401</v>
      </c>
      <c r="U51" s="16">
        <v>162.00038317189001</v>
      </c>
      <c r="V51" s="64">
        <v>167.529547404635</v>
      </c>
    </row>
    <row r="52" spans="14:22" x14ac:dyDescent="0.25">
      <c r="N52" s="25">
        <v>39263</v>
      </c>
      <c r="O52" s="61">
        <v>140.57159304911599</v>
      </c>
      <c r="P52" s="16">
        <v>201.382715803026</v>
      </c>
      <c r="Q52" s="16">
        <v>186.211425105762</v>
      </c>
      <c r="R52" s="64">
        <v>201.09117063399199</v>
      </c>
      <c r="S52" s="61">
        <v>144.25215186760599</v>
      </c>
      <c r="T52" s="16">
        <v>191.98990614753799</v>
      </c>
      <c r="U52" s="16">
        <v>164.84340709654799</v>
      </c>
      <c r="V52" s="64">
        <v>174.43084135987201</v>
      </c>
    </row>
    <row r="53" spans="14:22" x14ac:dyDescent="0.25">
      <c r="N53" s="25">
        <v>39355</v>
      </c>
      <c r="O53" s="61">
        <v>137.93694890026001</v>
      </c>
      <c r="P53" s="16">
        <v>196.58089839402399</v>
      </c>
      <c r="Q53" s="16">
        <v>179.56338117524001</v>
      </c>
      <c r="R53" s="64">
        <v>199.17450925012301</v>
      </c>
      <c r="S53" s="61">
        <v>144.73229826805101</v>
      </c>
      <c r="T53" s="16">
        <v>195.577349731704</v>
      </c>
      <c r="U53" s="16">
        <v>164.58413648344001</v>
      </c>
      <c r="V53" s="64">
        <v>176.78652733304199</v>
      </c>
    </row>
    <row r="54" spans="14:22" x14ac:dyDescent="0.25">
      <c r="N54" s="25">
        <v>39447</v>
      </c>
      <c r="O54" s="61">
        <v>136.78574144414401</v>
      </c>
      <c r="P54" s="16">
        <v>190.30795411296299</v>
      </c>
      <c r="Q54" s="16">
        <v>171.64988568605099</v>
      </c>
      <c r="R54" s="64">
        <v>191.23267511085899</v>
      </c>
      <c r="S54" s="61">
        <v>147.26348439491599</v>
      </c>
      <c r="T54" s="16">
        <v>198.523378867422</v>
      </c>
      <c r="U54" s="16">
        <v>162.09695910097699</v>
      </c>
      <c r="V54" s="64">
        <v>171.865308498145</v>
      </c>
    </row>
    <row r="55" spans="14:22" x14ac:dyDescent="0.25">
      <c r="N55" s="25">
        <v>39538</v>
      </c>
      <c r="O55" s="61">
        <v>135.10832568252101</v>
      </c>
      <c r="P55" s="16">
        <v>192.42641260688501</v>
      </c>
      <c r="Q55" s="16">
        <v>169.26658320752199</v>
      </c>
      <c r="R55" s="64">
        <v>187.591756534577</v>
      </c>
      <c r="S55" s="61">
        <v>144.856575941133</v>
      </c>
      <c r="T55" s="16">
        <v>182.86765163043401</v>
      </c>
      <c r="U55" s="16">
        <v>157.815586257386</v>
      </c>
      <c r="V55" s="64">
        <v>166.80026865896701</v>
      </c>
    </row>
    <row r="56" spans="14:22" x14ac:dyDescent="0.25">
      <c r="N56" s="25">
        <v>39629</v>
      </c>
      <c r="O56" s="61">
        <v>133.886943016115</v>
      </c>
      <c r="P56" s="16">
        <v>195.96855561948601</v>
      </c>
      <c r="Q56" s="16">
        <v>165.235066708722</v>
      </c>
      <c r="R56" s="64">
        <v>185.75110411757899</v>
      </c>
      <c r="S56" s="61">
        <v>140.716492188465</v>
      </c>
      <c r="T56" s="16">
        <v>173.47426853265</v>
      </c>
      <c r="U56" s="16">
        <v>153.43720071029</v>
      </c>
      <c r="V56" s="64">
        <v>164.86031682798799</v>
      </c>
    </row>
    <row r="57" spans="14:22" x14ac:dyDescent="0.25">
      <c r="N57" s="25">
        <v>39721</v>
      </c>
      <c r="O57" s="61">
        <v>126.09636304989699</v>
      </c>
      <c r="P57" s="16">
        <v>187.601919998894</v>
      </c>
      <c r="Q57" s="16">
        <v>154.37235864338999</v>
      </c>
      <c r="R57" s="64">
        <v>175.44031459450699</v>
      </c>
      <c r="S57" s="61">
        <v>138.93564576245399</v>
      </c>
      <c r="T57" s="16">
        <v>177.152740636018</v>
      </c>
      <c r="U57" s="16">
        <v>148.02270161241799</v>
      </c>
      <c r="V57" s="64">
        <v>160.418345455761</v>
      </c>
    </row>
    <row r="58" spans="14:22" x14ac:dyDescent="0.25">
      <c r="N58" s="25">
        <v>39813</v>
      </c>
      <c r="O58" s="61">
        <v>115.060607533279</v>
      </c>
      <c r="P58" s="16">
        <v>175.258354431849</v>
      </c>
      <c r="Q58" s="16">
        <v>143.890723045665</v>
      </c>
      <c r="R58" s="64">
        <v>161.86575268541401</v>
      </c>
      <c r="S58" s="61">
        <v>134.47371653747101</v>
      </c>
      <c r="T58" s="16">
        <v>175.19514322866499</v>
      </c>
      <c r="U58" s="16">
        <v>141.53823462582699</v>
      </c>
      <c r="V58" s="64">
        <v>152.49768697629199</v>
      </c>
    </row>
    <row r="59" spans="14:22" x14ac:dyDescent="0.25">
      <c r="N59" s="25">
        <v>39903</v>
      </c>
      <c r="O59" s="61">
        <v>109.059207889796</v>
      </c>
      <c r="P59" s="16">
        <v>165.81441372568301</v>
      </c>
      <c r="Q59" s="16">
        <v>138.20966409772501</v>
      </c>
      <c r="R59" s="64">
        <v>148.49964875197099</v>
      </c>
      <c r="S59" s="61">
        <v>121.422857170849</v>
      </c>
      <c r="T59" s="16">
        <v>158.82748654687799</v>
      </c>
      <c r="U59" s="16">
        <v>132.41126266741199</v>
      </c>
      <c r="V59" s="64">
        <v>138.92892724370199</v>
      </c>
    </row>
    <row r="60" spans="14:22" x14ac:dyDescent="0.25">
      <c r="N60" s="25">
        <v>39994</v>
      </c>
      <c r="O60" s="61">
        <v>108.119083625515</v>
      </c>
      <c r="P60" s="16">
        <v>157.512112840128</v>
      </c>
      <c r="Q60" s="16">
        <v>133.927622091854</v>
      </c>
      <c r="R60" s="64">
        <v>134.73653087264401</v>
      </c>
      <c r="S60" s="61">
        <v>110.938941421911</v>
      </c>
      <c r="T60" s="16">
        <v>131.761059272724</v>
      </c>
      <c r="U60" s="16">
        <v>120.738128009907</v>
      </c>
      <c r="V60" s="64">
        <v>126.386386577107</v>
      </c>
    </row>
    <row r="61" spans="14:22" x14ac:dyDescent="0.25">
      <c r="N61" s="25">
        <v>40086</v>
      </c>
      <c r="O61" s="61">
        <v>106.80114805420099</v>
      </c>
      <c r="P61" s="16">
        <v>159.313622909977</v>
      </c>
      <c r="Q61" s="16">
        <v>129.86315146689</v>
      </c>
      <c r="R61" s="64">
        <v>128.78434253977099</v>
      </c>
      <c r="S61" s="61">
        <v>104.660225860377</v>
      </c>
      <c r="T61" s="16">
        <v>119.450783144773</v>
      </c>
      <c r="U61" s="16">
        <v>113.39515698611</v>
      </c>
      <c r="V61" s="64">
        <v>118.12418469363099</v>
      </c>
    </row>
    <row r="62" spans="14:22" x14ac:dyDescent="0.25">
      <c r="N62" s="25">
        <v>40178</v>
      </c>
      <c r="O62" s="61">
        <v>101.814186253543</v>
      </c>
      <c r="P62" s="16">
        <v>163.23819347864099</v>
      </c>
      <c r="Q62" s="16">
        <v>126.30365638470801</v>
      </c>
      <c r="R62" s="64">
        <v>127.805819818788</v>
      </c>
      <c r="S62" s="61">
        <v>102.584969184812</v>
      </c>
      <c r="T62" s="16">
        <v>124.490840716438</v>
      </c>
      <c r="U62" s="16">
        <v>111.015448543559</v>
      </c>
      <c r="V62" s="64">
        <v>109.90978922059401</v>
      </c>
    </row>
    <row r="63" spans="14:22" x14ac:dyDescent="0.25">
      <c r="N63" s="25">
        <v>40268</v>
      </c>
      <c r="O63" s="61">
        <v>97.880063079112006</v>
      </c>
      <c r="P63" s="16">
        <v>158.41069254330799</v>
      </c>
      <c r="Q63" s="16">
        <v>124.163187204124</v>
      </c>
      <c r="R63" s="64">
        <v>126.36519751426199</v>
      </c>
      <c r="S63" s="61">
        <v>104.682183684427</v>
      </c>
      <c r="T63" s="16">
        <v>136.01945688599</v>
      </c>
      <c r="U63" s="16">
        <v>111.55233395250499</v>
      </c>
      <c r="V63" s="64">
        <v>110.458403957296</v>
      </c>
    </row>
    <row r="64" spans="14:22" x14ac:dyDescent="0.25">
      <c r="N64" s="25">
        <v>40359</v>
      </c>
      <c r="O64" s="61">
        <v>95.757842791088905</v>
      </c>
      <c r="P64" s="16">
        <v>149.927783184639</v>
      </c>
      <c r="Q64" s="16">
        <v>122.877729696335</v>
      </c>
      <c r="R64" s="64">
        <v>123.975727362347</v>
      </c>
      <c r="S64" s="61">
        <v>103.201558916697</v>
      </c>
      <c r="T64" s="16">
        <v>142.197002700669</v>
      </c>
      <c r="U64" s="16">
        <v>116.97760592474501</v>
      </c>
      <c r="V64" s="64">
        <v>118.370786576591</v>
      </c>
    </row>
    <row r="65" spans="14:22" x14ac:dyDescent="0.25">
      <c r="N65" s="25">
        <v>40451</v>
      </c>
      <c r="O65" s="61">
        <v>93.117026821555001</v>
      </c>
      <c r="P65" s="16">
        <v>150.88409583591999</v>
      </c>
      <c r="Q65" s="16">
        <v>122.55764071974301</v>
      </c>
      <c r="R65" s="64">
        <v>120.969173783711</v>
      </c>
      <c r="S65" s="61">
        <v>102.866670734354</v>
      </c>
      <c r="T65" s="16">
        <v>140.65682741044401</v>
      </c>
      <c r="U65" s="16">
        <v>125.105526757875</v>
      </c>
      <c r="V65" s="64">
        <v>120.690536027859</v>
      </c>
    </row>
    <row r="66" spans="14:22" x14ac:dyDescent="0.25">
      <c r="N66" s="25">
        <v>40543</v>
      </c>
      <c r="O66" s="61">
        <v>90.113062447468593</v>
      </c>
      <c r="P66" s="16">
        <v>156.24908171788201</v>
      </c>
      <c r="Q66" s="16">
        <v>121.495936036128</v>
      </c>
      <c r="R66" s="64">
        <v>119.11504943519699</v>
      </c>
      <c r="S66" s="61">
        <v>103.130585222145</v>
      </c>
      <c r="T66" s="16">
        <v>144.058958797564</v>
      </c>
      <c r="U66" s="16">
        <v>129.40179964180999</v>
      </c>
      <c r="V66" s="64">
        <v>120.428260808242</v>
      </c>
    </row>
    <row r="67" spans="14:22" x14ac:dyDescent="0.25">
      <c r="N67" s="25">
        <v>40633</v>
      </c>
      <c r="O67" s="61">
        <v>89.861389407839496</v>
      </c>
      <c r="P67" s="16">
        <v>154.56642393421001</v>
      </c>
      <c r="Q67" s="16">
        <v>119.89102088416401</v>
      </c>
      <c r="R67" s="64">
        <v>119.61158022132101</v>
      </c>
      <c r="S67" s="61">
        <v>102.299494978672</v>
      </c>
      <c r="T67" s="16">
        <v>151.97494266296201</v>
      </c>
      <c r="U67" s="16">
        <v>129.18791424902301</v>
      </c>
      <c r="V67" s="64">
        <v>123.620455864745</v>
      </c>
    </row>
    <row r="68" spans="14:22" x14ac:dyDescent="0.25">
      <c r="N68" s="25">
        <v>40724</v>
      </c>
      <c r="O68" s="61">
        <v>92.292130836577698</v>
      </c>
      <c r="P68" s="16">
        <v>153.44281901276901</v>
      </c>
      <c r="Q68" s="16">
        <v>120.162422156829</v>
      </c>
      <c r="R68" s="64">
        <v>120.741022047892</v>
      </c>
      <c r="S68" s="61">
        <v>105.236449044371</v>
      </c>
      <c r="T68" s="16">
        <v>152.930064637844</v>
      </c>
      <c r="U68" s="16">
        <v>127.43631278585499</v>
      </c>
      <c r="V68" s="64">
        <v>126.42782024844701</v>
      </c>
    </row>
    <row r="69" spans="14:22" x14ac:dyDescent="0.25">
      <c r="N69" s="25">
        <v>40816</v>
      </c>
      <c r="O69" s="61">
        <v>93.489235759002995</v>
      </c>
      <c r="P69" s="16">
        <v>158.157362090015</v>
      </c>
      <c r="Q69" s="16">
        <v>120.659452240044</v>
      </c>
      <c r="R69" s="64">
        <v>121.12180448212</v>
      </c>
      <c r="S69" s="61">
        <v>113.60526664241701</v>
      </c>
      <c r="T69" s="16">
        <v>150.307120679653</v>
      </c>
      <c r="U69" s="16">
        <v>128.476166186878</v>
      </c>
      <c r="V69" s="64">
        <v>128.16226154658401</v>
      </c>
    </row>
    <row r="70" spans="14:22" x14ac:dyDescent="0.25">
      <c r="N70" s="25">
        <v>40908</v>
      </c>
      <c r="O70" s="61">
        <v>92.315750647830399</v>
      </c>
      <c r="P70" s="16">
        <v>161.807125133748</v>
      </c>
      <c r="Q70" s="16">
        <v>119.28378764050299</v>
      </c>
      <c r="R70" s="64">
        <v>121.64879803066999</v>
      </c>
      <c r="S70" s="61">
        <v>118.8856404287</v>
      </c>
      <c r="T70" s="16">
        <v>154.923277430285</v>
      </c>
      <c r="U70" s="16">
        <v>130.962303843771</v>
      </c>
      <c r="V70" s="64">
        <v>130.11962810268699</v>
      </c>
    </row>
    <row r="71" spans="14:22" x14ac:dyDescent="0.25">
      <c r="N71" s="25">
        <v>40999</v>
      </c>
      <c r="O71" s="61">
        <v>89.662362165275994</v>
      </c>
      <c r="P71" s="16">
        <v>159.24042262866999</v>
      </c>
      <c r="Q71" s="16">
        <v>118.680268305268</v>
      </c>
      <c r="R71" s="64">
        <v>124.556851252621</v>
      </c>
      <c r="S71" s="61">
        <v>115.12626705109</v>
      </c>
      <c r="T71" s="16">
        <v>159.21816860262999</v>
      </c>
      <c r="U71" s="16">
        <v>131.066003042311</v>
      </c>
      <c r="V71" s="64">
        <v>131.15320577299599</v>
      </c>
    </row>
    <row r="72" spans="14:22" x14ac:dyDescent="0.25">
      <c r="N72" s="25">
        <v>41090</v>
      </c>
      <c r="O72" s="61">
        <v>87.132953808421604</v>
      </c>
      <c r="P72" s="16">
        <v>156.62980682274599</v>
      </c>
      <c r="Q72" s="16">
        <v>121.042670778793</v>
      </c>
      <c r="R72" s="64">
        <v>129.22591582314101</v>
      </c>
      <c r="S72" s="61">
        <v>110.659033296144</v>
      </c>
      <c r="T72" s="16">
        <v>159.26059398326399</v>
      </c>
      <c r="U72" s="16">
        <v>132.25441852472099</v>
      </c>
      <c r="V72" s="64">
        <v>133.70916615979499</v>
      </c>
    </row>
    <row r="73" spans="14:22" x14ac:dyDescent="0.25">
      <c r="N73" s="25">
        <v>41182</v>
      </c>
      <c r="O73" s="61">
        <v>90.593618064518196</v>
      </c>
      <c r="P73" s="16">
        <v>161.210285181686</v>
      </c>
      <c r="Q73" s="16">
        <v>124.55085837657001</v>
      </c>
      <c r="R73" s="64">
        <v>131.20001265404201</v>
      </c>
      <c r="S73" s="61">
        <v>110.248270209297</v>
      </c>
      <c r="T73" s="16">
        <v>163.380890664026</v>
      </c>
      <c r="U73" s="16">
        <v>135.53031594612301</v>
      </c>
      <c r="V73" s="64">
        <v>137.70632276478801</v>
      </c>
    </row>
    <row r="74" spans="14:22" x14ac:dyDescent="0.25">
      <c r="N74" s="25">
        <v>41274</v>
      </c>
      <c r="O74" s="61">
        <v>94.907257087352903</v>
      </c>
      <c r="P74" s="16">
        <v>167.37604080451399</v>
      </c>
      <c r="Q74" s="16">
        <v>125.82831393298</v>
      </c>
      <c r="R74" s="64">
        <v>131.19871151523199</v>
      </c>
      <c r="S74" s="61">
        <v>111.515039638826</v>
      </c>
      <c r="T74" s="16">
        <v>169.828598812764</v>
      </c>
      <c r="U74" s="16">
        <v>138.17112621292</v>
      </c>
      <c r="V74" s="64">
        <v>139.30790214312799</v>
      </c>
    </row>
    <row r="75" spans="14:22" x14ac:dyDescent="0.25">
      <c r="N75" s="25">
        <v>41364</v>
      </c>
      <c r="O75" s="61">
        <v>94.782965696895502</v>
      </c>
      <c r="P75" s="16">
        <v>168.236360359489</v>
      </c>
      <c r="Q75" s="16">
        <v>127.562346727492</v>
      </c>
      <c r="R75" s="64">
        <v>135.31686420095099</v>
      </c>
      <c r="S75" s="61">
        <v>114.406900758368</v>
      </c>
      <c r="T75" s="16">
        <v>175.826570969388</v>
      </c>
      <c r="U75" s="16">
        <v>140.93767667684801</v>
      </c>
      <c r="V75" s="64">
        <v>142.67980637628</v>
      </c>
    </row>
    <row r="76" spans="14:22" x14ac:dyDescent="0.25">
      <c r="N76" s="25">
        <v>41455</v>
      </c>
      <c r="O76" s="61">
        <v>96.406497731101496</v>
      </c>
      <c r="P76" s="16">
        <v>168.43821171754101</v>
      </c>
      <c r="Q76" s="16">
        <v>132.26258275233599</v>
      </c>
      <c r="R76" s="64">
        <v>144.23539894712101</v>
      </c>
      <c r="S76" s="61">
        <v>118.556021170959</v>
      </c>
      <c r="T76" s="16">
        <v>186.028589174747</v>
      </c>
      <c r="U76" s="16">
        <v>143.85669937345699</v>
      </c>
      <c r="V76" s="64">
        <v>147.913589587567</v>
      </c>
    </row>
    <row r="77" spans="14:22" x14ac:dyDescent="0.25">
      <c r="N77" s="25">
        <v>41547</v>
      </c>
      <c r="O77" s="61">
        <v>99.450862492366596</v>
      </c>
      <c r="P77" s="16">
        <v>171.265631037552</v>
      </c>
      <c r="Q77" s="16">
        <v>134.15724115183599</v>
      </c>
      <c r="R77" s="64">
        <v>150.23396952786899</v>
      </c>
      <c r="S77" s="61">
        <v>123.175845154138</v>
      </c>
      <c r="T77" s="16">
        <v>193.29396835008299</v>
      </c>
      <c r="U77" s="16">
        <v>146.4920618315</v>
      </c>
      <c r="V77" s="64">
        <v>151.215465898242</v>
      </c>
    </row>
    <row r="78" spans="14:22" x14ac:dyDescent="0.25">
      <c r="N78" s="25">
        <v>41639</v>
      </c>
      <c r="O78" s="61">
        <v>100.54360356926399</v>
      </c>
      <c r="P78" s="16">
        <v>175.69235851174099</v>
      </c>
      <c r="Q78" s="16">
        <v>133.65801277685301</v>
      </c>
      <c r="R78" s="64">
        <v>151.51895192778201</v>
      </c>
      <c r="S78" s="61">
        <v>127.25735751531199</v>
      </c>
      <c r="T78" s="16">
        <v>190.435386316452</v>
      </c>
      <c r="U78" s="16">
        <v>149.31386776554001</v>
      </c>
      <c r="V78" s="64">
        <v>154.53050311895001</v>
      </c>
    </row>
    <row r="79" spans="14:22" x14ac:dyDescent="0.25">
      <c r="N79" s="25">
        <v>41729</v>
      </c>
      <c r="O79" s="61">
        <v>102.109375871656</v>
      </c>
      <c r="P79" s="16">
        <v>181.011825000931</v>
      </c>
      <c r="Q79" s="16">
        <v>137.919037567152</v>
      </c>
      <c r="R79" s="64">
        <v>156.465263989558</v>
      </c>
      <c r="S79" s="61">
        <v>125.463318314874</v>
      </c>
      <c r="T79" s="16">
        <v>183.171964780314</v>
      </c>
      <c r="U79" s="16">
        <v>152.06359005697499</v>
      </c>
      <c r="V79" s="64">
        <v>159.288355931518</v>
      </c>
    </row>
    <row r="80" spans="14:22" x14ac:dyDescent="0.25">
      <c r="N80" s="25">
        <v>41820</v>
      </c>
      <c r="O80" s="61">
        <v>106.67973917450701</v>
      </c>
      <c r="P80" s="16">
        <v>188.28479809452801</v>
      </c>
      <c r="Q80" s="16">
        <v>145.89053255997499</v>
      </c>
      <c r="R80" s="64">
        <v>165.09766101097901</v>
      </c>
      <c r="S80" s="61">
        <v>126.43942194464</v>
      </c>
      <c r="T80" s="16">
        <v>181.42373971557001</v>
      </c>
      <c r="U80" s="16">
        <v>154.83803210032499</v>
      </c>
      <c r="V80" s="64">
        <v>165.93724236067899</v>
      </c>
    </row>
    <row r="81" spans="14:22" x14ac:dyDescent="0.25">
      <c r="N81" s="25">
        <v>41912</v>
      </c>
      <c r="O81" s="61">
        <v>110.290768615395</v>
      </c>
      <c r="P81" s="16">
        <v>194.72784456008301</v>
      </c>
      <c r="Q81" s="16">
        <v>149.28930675729501</v>
      </c>
      <c r="R81" s="64">
        <v>168.43861751802999</v>
      </c>
      <c r="S81" s="61">
        <v>137.635687870921</v>
      </c>
      <c r="T81" s="16">
        <v>190.28042494952899</v>
      </c>
      <c r="U81" s="16">
        <v>157.53776585445499</v>
      </c>
      <c r="V81" s="64">
        <v>171.204611653234</v>
      </c>
    </row>
    <row r="82" spans="14:22" x14ac:dyDescent="0.25">
      <c r="N82" s="25">
        <v>42004</v>
      </c>
      <c r="O82" s="61">
        <v>110.752212365443</v>
      </c>
      <c r="P82" s="16">
        <v>198.73605711835</v>
      </c>
      <c r="Q82" s="16">
        <v>149.18239183555499</v>
      </c>
      <c r="R82" s="64">
        <v>168.173902414932</v>
      </c>
      <c r="S82" s="61">
        <v>144.286344506939</v>
      </c>
      <c r="T82" s="16">
        <v>203.20588045199401</v>
      </c>
      <c r="U82" s="16">
        <v>161.68380122701399</v>
      </c>
      <c r="V82" s="64">
        <v>174.47649625762401</v>
      </c>
    </row>
    <row r="83" spans="14:22" x14ac:dyDescent="0.25">
      <c r="N83" s="25">
        <v>42094</v>
      </c>
      <c r="O83" s="61">
        <v>112.097906643328</v>
      </c>
      <c r="P83" s="16">
        <v>203.23155467508099</v>
      </c>
      <c r="Q83" s="16">
        <v>153.584913312</v>
      </c>
      <c r="R83" s="64">
        <v>172.57118866893299</v>
      </c>
      <c r="S83" s="61">
        <v>145.498938514396</v>
      </c>
      <c r="T83" s="16">
        <v>215.10965556875399</v>
      </c>
      <c r="U83" s="16">
        <v>167.44365445055701</v>
      </c>
      <c r="V83" s="64">
        <v>178.97775906882899</v>
      </c>
    </row>
    <row r="84" spans="14:22" x14ac:dyDescent="0.25">
      <c r="N84" s="25">
        <v>42185</v>
      </c>
      <c r="O84" s="61">
        <v>116.060573425809</v>
      </c>
      <c r="P84" s="16">
        <v>207.956343929497</v>
      </c>
      <c r="Q84" s="16">
        <v>160.03934831070501</v>
      </c>
      <c r="R84" s="64">
        <v>180.47556721567199</v>
      </c>
      <c r="S84" s="61">
        <v>148.86227515885099</v>
      </c>
      <c r="T84" s="16">
        <v>226.35228098733799</v>
      </c>
      <c r="U84" s="16">
        <v>171.22965369648901</v>
      </c>
      <c r="V84" s="64">
        <v>182.40331251435299</v>
      </c>
    </row>
    <row r="85" spans="14:22" x14ac:dyDescent="0.25">
      <c r="N85" s="25">
        <v>42277</v>
      </c>
      <c r="O85" s="61">
        <v>117.323989189188</v>
      </c>
      <c r="P85" s="16">
        <v>205.57198231659001</v>
      </c>
      <c r="Q85" s="16">
        <v>161.65152916128301</v>
      </c>
      <c r="R85" s="64">
        <v>184.72552832831701</v>
      </c>
      <c r="S85" s="61">
        <v>146.27875362411601</v>
      </c>
      <c r="T85" s="16">
        <v>226.93240521054099</v>
      </c>
      <c r="U85" s="16">
        <v>173.89540684085401</v>
      </c>
      <c r="V85" s="64">
        <v>184.27164634798399</v>
      </c>
    </row>
    <row r="86" spans="14:22" x14ac:dyDescent="0.25">
      <c r="N86" s="25">
        <v>42369</v>
      </c>
      <c r="O86" s="61">
        <v>116.040810261871</v>
      </c>
      <c r="P86" s="16">
        <v>202.316286573989</v>
      </c>
      <c r="Q86" s="16">
        <v>161.38952078299999</v>
      </c>
      <c r="R86" s="64">
        <v>185.46374536913001</v>
      </c>
      <c r="S86" s="61">
        <v>144.50163257916799</v>
      </c>
      <c r="T86" s="16">
        <v>220.13112582456</v>
      </c>
      <c r="U86" s="16">
        <v>175.34702371306901</v>
      </c>
      <c r="V86" s="64">
        <v>186.65690906539299</v>
      </c>
    </row>
    <row r="87" spans="14:22" x14ac:dyDescent="0.25">
      <c r="N87" s="25">
        <v>42460</v>
      </c>
      <c r="O87" s="61">
        <v>118.064133007696</v>
      </c>
      <c r="P87" s="16">
        <v>207.30460000908101</v>
      </c>
      <c r="Q87" s="16">
        <v>165.22856111578301</v>
      </c>
      <c r="R87" s="64">
        <v>190.47671007413501</v>
      </c>
      <c r="S87" s="61">
        <v>146.93236862520899</v>
      </c>
      <c r="T87" s="16">
        <v>218.178250542256</v>
      </c>
      <c r="U87" s="16">
        <v>175.85836521893299</v>
      </c>
      <c r="V87" s="64">
        <v>190.03084575416199</v>
      </c>
    </row>
    <row r="88" spans="14:22" x14ac:dyDescent="0.25">
      <c r="N88" s="25">
        <v>42551</v>
      </c>
      <c r="O88" s="61">
        <v>122.63846420100801</v>
      </c>
      <c r="P88" s="16">
        <v>215.22992525191401</v>
      </c>
      <c r="Q88" s="16">
        <v>171.295958252546</v>
      </c>
      <c r="R88" s="64">
        <v>200.14761421614099</v>
      </c>
      <c r="S88" s="61">
        <v>148.834743766602</v>
      </c>
      <c r="T88" s="16">
        <v>214.87336225600001</v>
      </c>
      <c r="U88" s="16">
        <v>180.30446138727601</v>
      </c>
      <c r="V88" s="64">
        <v>196.539935707875</v>
      </c>
    </row>
    <row r="89" spans="14:22" x14ac:dyDescent="0.25">
      <c r="N89" s="25">
        <v>42643</v>
      </c>
      <c r="O89" s="61">
        <v>124.681920401342</v>
      </c>
      <c r="P89" s="16">
        <v>221.09018098116701</v>
      </c>
      <c r="Q89" s="16">
        <v>174.75864098631499</v>
      </c>
      <c r="R89" s="64">
        <v>205.43615072860101</v>
      </c>
      <c r="S89" s="61">
        <v>150.17135621325599</v>
      </c>
      <c r="T89" s="16">
        <v>212.45676111770999</v>
      </c>
      <c r="U89" s="16">
        <v>183.553899132677</v>
      </c>
      <c r="V89" s="64">
        <v>203.63628215565299</v>
      </c>
    </row>
    <row r="90" spans="14:22" x14ac:dyDescent="0.25">
      <c r="N90" s="25">
        <v>42735</v>
      </c>
      <c r="O90" s="61">
        <v>125.698504899688</v>
      </c>
      <c r="P90" s="16">
        <v>226.90588539285699</v>
      </c>
      <c r="Q90" s="16">
        <v>177.210399170947</v>
      </c>
      <c r="R90" s="64">
        <v>206.43833981606801</v>
      </c>
      <c r="S90" s="61">
        <v>148.04098224945901</v>
      </c>
      <c r="T90" s="16">
        <v>210.65890034960199</v>
      </c>
      <c r="U90" s="16">
        <v>182.143160800082</v>
      </c>
      <c r="V90" s="64">
        <v>205.758044069303</v>
      </c>
    </row>
    <row r="91" spans="14:22" x14ac:dyDescent="0.25">
      <c r="N91" s="25">
        <v>42825</v>
      </c>
      <c r="O91" s="61">
        <v>133.959430179348</v>
      </c>
      <c r="P91" s="16">
        <v>237.94086372987499</v>
      </c>
      <c r="Q91" s="16">
        <v>187.17908712530499</v>
      </c>
      <c r="R91" s="64">
        <v>213.631480682872</v>
      </c>
      <c r="S91" s="61">
        <v>145.92507353214299</v>
      </c>
      <c r="T91" s="16">
        <v>215.85579264371401</v>
      </c>
      <c r="U91" s="16">
        <v>183.05090853016199</v>
      </c>
      <c r="V91" s="64">
        <v>206.41401509343001</v>
      </c>
    </row>
    <row r="92" spans="14:22" x14ac:dyDescent="0.25">
      <c r="N92" s="25">
        <v>42916</v>
      </c>
      <c r="O92" s="61">
        <v>147.46712714744001</v>
      </c>
      <c r="P92" s="16">
        <v>249.90424129116499</v>
      </c>
      <c r="Q92" s="16">
        <v>200.70173329536999</v>
      </c>
      <c r="R92" s="64">
        <v>225.47229371805</v>
      </c>
      <c r="S92" s="61">
        <v>150.25561136733899</v>
      </c>
      <c r="T92" s="16">
        <v>233.059248779706</v>
      </c>
      <c r="U92" s="16">
        <v>187.77178275135799</v>
      </c>
      <c r="V92" s="64">
        <v>210.782931049984</v>
      </c>
    </row>
    <row r="93" spans="14:22" x14ac:dyDescent="0.25">
      <c r="N93" s="25">
        <v>43008</v>
      </c>
      <c r="O93" s="61">
        <v>147.946689084036</v>
      </c>
      <c r="P93" s="16">
        <v>250.610644788538</v>
      </c>
      <c r="Q93" s="16">
        <v>199.94972153014601</v>
      </c>
      <c r="R93" s="64">
        <v>230.70000526766901</v>
      </c>
      <c r="S93" s="61">
        <v>155.25984780393301</v>
      </c>
      <c r="T93" s="16">
        <v>237.976564637179</v>
      </c>
      <c r="U93" s="16">
        <v>191.880394073281</v>
      </c>
      <c r="V93" s="64">
        <v>216.99176224810199</v>
      </c>
    </row>
    <row r="94" spans="14:22" x14ac:dyDescent="0.25">
      <c r="N94" s="25">
        <v>43100</v>
      </c>
      <c r="O94" s="61">
        <v>140.62067585881201</v>
      </c>
      <c r="P94" s="16">
        <v>247.21304751635401</v>
      </c>
      <c r="Q94" s="16">
        <v>194.04969255697199</v>
      </c>
      <c r="R94" s="64">
        <v>230.14524964709801</v>
      </c>
      <c r="S94" s="61">
        <v>153.91569689850201</v>
      </c>
      <c r="T94" s="16">
        <v>243.709794016724</v>
      </c>
      <c r="U94" s="16">
        <v>193.79607091598501</v>
      </c>
      <c r="V94" s="64">
        <v>222.258585415384</v>
      </c>
    </row>
    <row r="95" spans="14:22" x14ac:dyDescent="0.25">
      <c r="N95" s="25">
        <v>43190</v>
      </c>
      <c r="O95" s="61">
        <v>141.050187237491</v>
      </c>
      <c r="P95" s="16">
        <v>247.00624268228299</v>
      </c>
      <c r="Q95" s="16">
        <v>198.44465692695499</v>
      </c>
      <c r="R95" s="64">
        <v>234.19766818934201</v>
      </c>
      <c r="S95" s="61">
        <v>155.316002486896</v>
      </c>
      <c r="T95" s="16">
        <v>255.34032191559999</v>
      </c>
      <c r="U95" s="16">
        <v>196.34219131826799</v>
      </c>
      <c r="V95" s="64">
        <v>223.51175762931999</v>
      </c>
    </row>
    <row r="96" spans="14:22" x14ac:dyDescent="0.25">
      <c r="N96" s="25">
        <v>43281</v>
      </c>
      <c r="O96" s="61">
        <v>145.56483752467099</v>
      </c>
      <c r="P96" s="16">
        <v>246.19644021157299</v>
      </c>
      <c r="Q96" s="16">
        <v>206.573031708526</v>
      </c>
      <c r="R96" s="64">
        <v>242.78334899316999</v>
      </c>
      <c r="S96" s="61">
        <v>159.13570022651101</v>
      </c>
      <c r="T96" s="16">
        <v>239.76566708852999</v>
      </c>
      <c r="U96" s="16">
        <v>201.79003716610299</v>
      </c>
      <c r="V96" s="64">
        <v>225.187844643354</v>
      </c>
    </row>
    <row r="97" spans="14:22" x14ac:dyDescent="0.25">
      <c r="N97" s="25">
        <v>43373</v>
      </c>
      <c r="O97" s="61">
        <v>148.97571786550299</v>
      </c>
      <c r="P97" s="16">
        <v>249.35419402611399</v>
      </c>
      <c r="Q97" s="16">
        <v>210.642338373668</v>
      </c>
      <c r="R97" s="64">
        <v>244.609646493333</v>
      </c>
      <c r="S97" s="61">
        <v>159.46147410040101</v>
      </c>
      <c r="T97" s="16">
        <v>220.087218565527</v>
      </c>
      <c r="U97" s="16">
        <v>205.968187022872</v>
      </c>
      <c r="V97" s="64">
        <v>231.12455782969701</v>
      </c>
    </row>
    <row r="98" spans="14:22" x14ac:dyDescent="0.25">
      <c r="N98" s="25">
        <v>43465</v>
      </c>
      <c r="O98" s="61">
        <v>149.10897661846201</v>
      </c>
      <c r="P98" s="16">
        <v>255.29672953316401</v>
      </c>
      <c r="Q98" s="16">
        <v>211.144714146144</v>
      </c>
      <c r="R98" s="64">
        <v>242.67940722726499</v>
      </c>
      <c r="S98" s="61">
        <v>158.70959497473601</v>
      </c>
      <c r="T98" s="16">
        <v>217.62671366778</v>
      </c>
      <c r="U98" s="16">
        <v>206.38346861521299</v>
      </c>
      <c r="V98" s="64">
        <v>237.572389740912</v>
      </c>
    </row>
    <row r="99" spans="14:22" x14ac:dyDescent="0.25">
      <c r="N99" s="25">
        <v>43555</v>
      </c>
      <c r="O99" s="61">
        <v>149.41549308877899</v>
      </c>
      <c r="P99" s="16">
        <v>260.45138386010899</v>
      </c>
      <c r="Q99" s="16">
        <v>212.49387725125001</v>
      </c>
      <c r="R99" s="64">
        <v>248.816593217395</v>
      </c>
      <c r="S99" s="61">
        <v>160.351536038494</v>
      </c>
      <c r="T99" s="16">
        <v>230.61731068874701</v>
      </c>
      <c r="U99" s="16">
        <v>209.390128915502</v>
      </c>
      <c r="V99" s="64">
        <v>243.577959731482</v>
      </c>
    </row>
    <row r="100" spans="14:22" x14ac:dyDescent="0.25">
      <c r="N100" s="25">
        <v>43646</v>
      </c>
      <c r="O100" s="61">
        <v>151.68548675908701</v>
      </c>
      <c r="P100" s="16">
        <v>265.02162816835198</v>
      </c>
      <c r="Q100" s="16">
        <v>215.469564725742</v>
      </c>
      <c r="R100" s="64">
        <v>259.85879094071697</v>
      </c>
      <c r="S100" s="61">
        <v>163.613901602824</v>
      </c>
      <c r="T100" s="16">
        <v>244.27396927113901</v>
      </c>
      <c r="U100" s="16">
        <v>213.35709713192099</v>
      </c>
      <c r="V100" s="64">
        <v>248.72025137005701</v>
      </c>
    </row>
    <row r="101" spans="14:22" x14ac:dyDescent="0.25">
      <c r="N101" s="25">
        <v>43738</v>
      </c>
      <c r="O101" s="61">
        <v>152.839422478025</v>
      </c>
      <c r="P101" s="16">
        <v>264.25823630080799</v>
      </c>
      <c r="Q101" s="16">
        <v>219.66068146865001</v>
      </c>
      <c r="R101" s="64">
        <v>264.26023726432697</v>
      </c>
      <c r="S101" s="61">
        <v>165.87474901423101</v>
      </c>
      <c r="T101" s="16">
        <v>240.90227367338301</v>
      </c>
      <c r="U101" s="16">
        <v>213.855973583739</v>
      </c>
      <c r="V101" s="64">
        <v>251.69607826369099</v>
      </c>
    </row>
    <row r="102" spans="14:22" x14ac:dyDescent="0.25">
      <c r="N102" s="25">
        <v>43830</v>
      </c>
      <c r="O102" s="61">
        <v>153.07201255035699</v>
      </c>
      <c r="P102" s="16">
        <v>263.38760286745099</v>
      </c>
      <c r="Q102" s="16">
        <v>223.36610234955401</v>
      </c>
      <c r="R102" s="64">
        <v>262.12344923639603</v>
      </c>
      <c r="S102" s="61">
        <v>168.011082028136</v>
      </c>
      <c r="T102" s="16">
        <v>237.55892675275501</v>
      </c>
      <c r="U102" s="16">
        <v>216.709949539989</v>
      </c>
      <c r="V102" s="64">
        <v>252.171908766775</v>
      </c>
    </row>
    <row r="103" spans="14:22" x14ac:dyDescent="0.25">
      <c r="N103" s="25">
        <v>43921</v>
      </c>
      <c r="O103" s="61">
        <v>153.14628607062201</v>
      </c>
      <c r="P103" s="16">
        <v>271.95112546251499</v>
      </c>
      <c r="Q103" s="16">
        <v>226.40433536225899</v>
      </c>
      <c r="R103" s="64">
        <v>260.931434969836</v>
      </c>
      <c r="S103" s="61">
        <v>164.49898932556201</v>
      </c>
      <c r="T103" s="16">
        <v>239.840994379428</v>
      </c>
      <c r="U103" s="16">
        <v>222.28397226907799</v>
      </c>
      <c r="V103" s="64">
        <v>253.21574224588099</v>
      </c>
    </row>
    <row r="104" spans="14:22" x14ac:dyDescent="0.25">
      <c r="N104" s="25">
        <v>44012</v>
      </c>
      <c r="O104" s="61">
        <v>151.45612253638001</v>
      </c>
      <c r="P104" s="16">
        <v>281.42492204147197</v>
      </c>
      <c r="Q104" s="16">
        <v>228.20541752411</v>
      </c>
      <c r="R104" s="64">
        <v>263.21972832243898</v>
      </c>
      <c r="S104" s="61">
        <v>158.523728748747</v>
      </c>
      <c r="T104" s="16">
        <v>249.61565701148299</v>
      </c>
      <c r="U104" s="16">
        <v>226.15532557089199</v>
      </c>
      <c r="V104" s="64">
        <v>254.653200997407</v>
      </c>
    </row>
    <row r="105" spans="14:22" x14ac:dyDescent="0.25">
      <c r="N105" s="25">
        <v>44104</v>
      </c>
      <c r="O105" s="61">
        <v>155.463459989185</v>
      </c>
      <c r="P105" s="16">
        <v>281.54601352433201</v>
      </c>
      <c r="Q105" s="16">
        <v>235.23003773422101</v>
      </c>
      <c r="R105" s="64">
        <v>273.87605062839401</v>
      </c>
      <c r="S105" s="61">
        <v>161.190131100347</v>
      </c>
      <c r="T105" s="16">
        <v>261.302484663722</v>
      </c>
      <c r="U105" s="16">
        <v>230.25173201026001</v>
      </c>
      <c r="V105" s="64">
        <v>263.38762432889303</v>
      </c>
    </row>
    <row r="106" spans="14:22" x14ac:dyDescent="0.25">
      <c r="N106" s="25">
        <v>44196</v>
      </c>
      <c r="O106" s="61">
        <v>163.157381047298</v>
      </c>
      <c r="P106" s="16">
        <v>280.71393638011898</v>
      </c>
      <c r="Q106" s="16">
        <v>245.513670534141</v>
      </c>
      <c r="R106" s="64">
        <v>283.91866849355898</v>
      </c>
      <c r="S106" s="61">
        <v>165.348711678764</v>
      </c>
      <c r="T106" s="16">
        <v>258.70002667496198</v>
      </c>
      <c r="U106" s="16">
        <v>235.240974628581</v>
      </c>
      <c r="V106" s="64">
        <v>275.99406202814799</v>
      </c>
    </row>
    <row r="107" spans="14:22" x14ac:dyDescent="0.25">
      <c r="N107" s="25">
        <v>44286</v>
      </c>
      <c r="O107" s="61">
        <v>169.46494522813899</v>
      </c>
      <c r="P107" s="16">
        <v>286.21283915732403</v>
      </c>
      <c r="Q107" s="16">
        <v>254.20793962188199</v>
      </c>
      <c r="R107" s="64">
        <v>289.87990494266398</v>
      </c>
      <c r="S107" s="61">
        <v>168.480213254527</v>
      </c>
      <c r="T107" s="16">
        <v>249.10891815223499</v>
      </c>
      <c r="U107" s="16">
        <v>240.83353907189399</v>
      </c>
      <c r="V107" s="64">
        <v>283.82049677864501</v>
      </c>
    </row>
    <row r="108" spans="14:22" x14ac:dyDescent="0.25">
      <c r="N108" s="25">
        <v>44377</v>
      </c>
      <c r="O108" s="61">
        <v>178.24895431316099</v>
      </c>
      <c r="P108" s="16">
        <v>300.03312004516198</v>
      </c>
      <c r="Q108" s="16">
        <v>266.52070679226398</v>
      </c>
      <c r="R108" s="64">
        <v>302.894442672396</v>
      </c>
      <c r="S108" s="61">
        <v>179.88505000732701</v>
      </c>
      <c r="T108" s="16">
        <v>259.44633966234397</v>
      </c>
      <c r="U108" s="16">
        <v>252.77961884004</v>
      </c>
      <c r="V108" s="64">
        <v>293.567590364588</v>
      </c>
    </row>
    <row r="109" spans="14:22" x14ac:dyDescent="0.25">
      <c r="N109" s="25">
        <v>44469</v>
      </c>
      <c r="O109" s="61">
        <v>184.41727077753001</v>
      </c>
      <c r="P109" s="16">
        <v>318.68453893971798</v>
      </c>
      <c r="Q109" s="16">
        <v>277.54602333904597</v>
      </c>
      <c r="R109" s="64">
        <v>322.512067327154</v>
      </c>
      <c r="S109" s="61">
        <v>190.76482986879901</v>
      </c>
      <c r="T109" s="16">
        <v>290.96451851303601</v>
      </c>
      <c r="U109" s="16">
        <v>273.075579885401</v>
      </c>
      <c r="V109" s="64">
        <v>308.92605695811301</v>
      </c>
    </row>
    <row r="110" spans="14:22" x14ac:dyDescent="0.25">
      <c r="N110" s="25">
        <v>44561</v>
      </c>
      <c r="O110" s="61">
        <v>186.675657023387</v>
      </c>
      <c r="P110" s="16">
        <v>324.726320076783</v>
      </c>
      <c r="Q110" s="16">
        <v>285.004419967704</v>
      </c>
      <c r="R110" s="64">
        <v>335.43126548760102</v>
      </c>
      <c r="S110" s="61">
        <v>194.448073616633</v>
      </c>
      <c r="T110" s="16">
        <v>298.61206446359398</v>
      </c>
      <c r="U110" s="16">
        <v>289.08304976728402</v>
      </c>
      <c r="V110" s="64">
        <v>325.95735039681398</v>
      </c>
    </row>
    <row r="111" spans="14:22" x14ac:dyDescent="0.25">
      <c r="N111" s="25">
        <v>44651</v>
      </c>
      <c r="O111" s="61">
        <v>191.56521059814401</v>
      </c>
      <c r="P111" s="16">
        <v>323.54331786377799</v>
      </c>
      <c r="Q111" s="16">
        <v>302.17506520151801</v>
      </c>
      <c r="R111" s="64">
        <v>344.83173304142201</v>
      </c>
      <c r="S111" s="61">
        <v>196.46350868370399</v>
      </c>
      <c r="T111" s="16">
        <v>275.03656738089302</v>
      </c>
      <c r="U111" s="16">
        <v>300.72440697255598</v>
      </c>
      <c r="V111" s="64">
        <v>337.797440937602</v>
      </c>
    </row>
    <row r="112" spans="14:22" x14ac:dyDescent="0.25">
      <c r="N112" s="25">
        <v>44742</v>
      </c>
      <c r="O112" s="61">
        <v>198.50774120114099</v>
      </c>
      <c r="P112" s="16">
        <v>336.09300785827901</v>
      </c>
      <c r="Q112" s="16">
        <v>325.372302650628</v>
      </c>
      <c r="R112" s="64">
        <v>357.05633163912</v>
      </c>
      <c r="S112" s="61">
        <v>199.07370426395801</v>
      </c>
      <c r="T112" s="16">
        <v>258.704587508457</v>
      </c>
      <c r="U112" s="16">
        <v>312.04565655405798</v>
      </c>
      <c r="V112" s="64">
        <v>349.32234379759501</v>
      </c>
    </row>
    <row r="113" spans="14:22" x14ac:dyDescent="0.25">
      <c r="N113" s="25">
        <v>44834</v>
      </c>
      <c r="O113" s="61">
        <v>197.68872506514501</v>
      </c>
      <c r="P113" s="16">
        <v>348.68326358997302</v>
      </c>
      <c r="Q113" s="16">
        <v>319.92849814846602</v>
      </c>
      <c r="R113" s="64">
        <v>353.91096556647199</v>
      </c>
      <c r="S113" s="61">
        <v>201.44230830638199</v>
      </c>
      <c r="T113" s="16">
        <v>249.680060223808</v>
      </c>
      <c r="U113" s="16">
        <v>308.636749683424</v>
      </c>
      <c r="V113" s="64">
        <v>347.98975494642502</v>
      </c>
    </row>
    <row r="114" spans="14:22" x14ac:dyDescent="0.25">
      <c r="N114" s="25">
        <v>44926</v>
      </c>
      <c r="O114" s="61">
        <v>194.00232466813301</v>
      </c>
      <c r="P114" s="16">
        <v>346.83690808288799</v>
      </c>
      <c r="Q114" s="16">
        <v>309.20630620454301</v>
      </c>
      <c r="R114" s="64">
        <v>345.41711177701399</v>
      </c>
      <c r="S114" s="61">
        <v>197.31031058755801</v>
      </c>
      <c r="T114" s="16">
        <v>254.030372651736</v>
      </c>
      <c r="U114" s="16">
        <v>295.31369311857799</v>
      </c>
      <c r="V114" s="64">
        <v>325.479072358194</v>
      </c>
    </row>
    <row r="115" spans="14:22" x14ac:dyDescent="0.25">
      <c r="N115" s="25">
        <v>45016</v>
      </c>
      <c r="O115" s="61">
        <v>192.652884125367</v>
      </c>
      <c r="P115" s="16">
        <v>339.68001957597897</v>
      </c>
      <c r="Q115" s="16">
        <v>315.54387467469098</v>
      </c>
      <c r="R115" s="64">
        <v>338.23528853183501</v>
      </c>
      <c r="S115" s="61">
        <v>193.289412848609</v>
      </c>
      <c r="T115" s="16">
        <v>258.83849807316301</v>
      </c>
      <c r="U115" s="16">
        <v>289.32051343779398</v>
      </c>
      <c r="V115" s="64">
        <v>319.454738719945</v>
      </c>
    </row>
    <row r="116" spans="14:22" x14ac:dyDescent="0.25">
      <c r="N116" s="68"/>
      <c r="O116" s="157" t="s">
        <v>17</v>
      </c>
      <c r="P116" s="131" t="s">
        <v>18</v>
      </c>
      <c r="Q116" s="131" t="s">
        <v>19</v>
      </c>
      <c r="R116" s="159" t="s">
        <v>20</v>
      </c>
      <c r="S116" s="157" t="s">
        <v>17</v>
      </c>
      <c r="T116" s="131" t="s">
        <v>18</v>
      </c>
      <c r="U116" s="131" t="s">
        <v>19</v>
      </c>
      <c r="V116" s="159" t="s">
        <v>20</v>
      </c>
    </row>
    <row r="117" spans="14:22" x14ac:dyDescent="0.25">
      <c r="N117" s="128" t="s">
        <v>135</v>
      </c>
      <c r="O117" s="156">
        <f>O110/O109-1</f>
        <v>1.224606695639352E-2</v>
      </c>
      <c r="P117" s="156">
        <f t="shared" ref="O117:V122" si="0">P110/P109-1</f>
        <v>1.8958500958867974E-2</v>
      </c>
      <c r="Q117" s="156">
        <f t="shared" si="0"/>
        <v>2.6872648142924227E-2</v>
      </c>
      <c r="R117" s="156">
        <f t="shared" si="0"/>
        <v>4.0058030285551771E-2</v>
      </c>
      <c r="S117" s="156">
        <f t="shared" si="0"/>
        <v>1.9307771513057181E-2</v>
      </c>
      <c r="T117" s="156">
        <f t="shared" si="0"/>
        <v>2.6283431360086373E-2</v>
      </c>
      <c r="U117" s="156">
        <f t="shared" si="0"/>
        <v>5.8619192124761632E-2</v>
      </c>
      <c r="V117" s="156">
        <f>V110/V109-1</f>
        <v>5.5130647140620548E-2</v>
      </c>
    </row>
    <row r="118" spans="14:22" x14ac:dyDescent="0.25">
      <c r="N118" s="128" t="s">
        <v>135</v>
      </c>
      <c r="O118" s="156">
        <f t="shared" si="0"/>
        <v>2.6192775494795484E-2</v>
      </c>
      <c r="P118" s="156">
        <f t="shared" si="0"/>
        <v>-3.6430746134938907E-3</v>
      </c>
      <c r="Q118" s="156">
        <f t="shared" si="0"/>
        <v>6.0246943664100883E-2</v>
      </c>
      <c r="R118" s="156">
        <f t="shared" si="0"/>
        <v>2.8025018896661091E-2</v>
      </c>
      <c r="S118" s="156">
        <f t="shared" si="0"/>
        <v>1.0364901176879604E-2</v>
      </c>
      <c r="T118" s="156">
        <f t="shared" si="0"/>
        <v>-7.8950249800021854E-2</v>
      </c>
      <c r="U118" s="156">
        <f t="shared" si="0"/>
        <v>4.0269940470890386E-2</v>
      </c>
      <c r="V118" s="156">
        <f t="shared" si="0"/>
        <v>3.6324048303786105E-2</v>
      </c>
    </row>
    <row r="119" spans="14:22" x14ac:dyDescent="0.25">
      <c r="N119" s="128" t="s">
        <v>135</v>
      </c>
      <c r="O119" s="156">
        <f t="shared" si="0"/>
        <v>3.6241082508246647E-2</v>
      </c>
      <c r="P119" s="156">
        <f t="shared" si="0"/>
        <v>3.8788283675154966E-2</v>
      </c>
      <c r="Q119" s="156">
        <f t="shared" si="0"/>
        <v>7.6767543455777743E-2</v>
      </c>
      <c r="R119" s="156">
        <f t="shared" si="0"/>
        <v>3.5450909607062098E-2</v>
      </c>
      <c r="S119" s="156">
        <f t="shared" si="0"/>
        <v>1.3285905345690852E-2</v>
      </c>
      <c r="T119" s="156">
        <f t="shared" si="0"/>
        <v>-5.9381121673970583E-2</v>
      </c>
      <c r="U119" s="156">
        <f t="shared" si="0"/>
        <v>3.7646593754976365E-2</v>
      </c>
      <c r="V119" s="156">
        <f t="shared" si="0"/>
        <v>3.4117792094588095E-2</v>
      </c>
    </row>
    <row r="120" spans="14:22" x14ac:dyDescent="0.25">
      <c r="N120" s="128" t="s">
        <v>135</v>
      </c>
      <c r="O120" s="156">
        <f t="shared" si="0"/>
        <v>-4.1258649715131268E-3</v>
      </c>
      <c r="P120" s="156">
        <f t="shared" si="0"/>
        <v>3.746062975818587E-2</v>
      </c>
      <c r="Q120" s="156">
        <f t="shared" si="0"/>
        <v>-1.6731001556722358E-2</v>
      </c>
      <c r="R120" s="156">
        <f t="shared" si="0"/>
        <v>-8.8091592108414662E-3</v>
      </c>
      <c r="S120" s="156">
        <f t="shared" si="0"/>
        <v>1.1898126129623821E-2</v>
      </c>
      <c r="T120" s="156">
        <f t="shared" si="0"/>
        <v>-3.4883522443737047E-2</v>
      </c>
      <c r="U120" s="156">
        <f t="shared" si="0"/>
        <v>-1.0924384938661769E-2</v>
      </c>
      <c r="V120" s="156">
        <f t="shared" si="0"/>
        <v>-3.8147827496031184E-3</v>
      </c>
    </row>
    <row r="121" spans="14:22" x14ac:dyDescent="0.25">
      <c r="N121" s="128" t="s">
        <v>135</v>
      </c>
      <c r="O121" s="156">
        <f t="shared" si="0"/>
        <v>-1.8647499475739959E-2</v>
      </c>
      <c r="P121" s="156">
        <f t="shared" si="0"/>
        <v>-5.2952226271927305E-3</v>
      </c>
      <c r="Q121" s="156">
        <f t="shared" si="0"/>
        <v>-3.3514338378656361E-2</v>
      </c>
      <c r="R121" s="156">
        <f t="shared" si="0"/>
        <v>-2.3999973484468584E-2</v>
      </c>
      <c r="S121" s="156">
        <f t="shared" si="0"/>
        <v>-2.0512064985571232E-2</v>
      </c>
      <c r="T121" s="156">
        <f t="shared" si="0"/>
        <v>1.7423547655461391E-2</v>
      </c>
      <c r="U121" s="156">
        <f t="shared" si="0"/>
        <v>-4.3167434139038119E-2</v>
      </c>
      <c r="V121" s="156">
        <f t="shared" si="0"/>
        <v>-6.4687773902127321E-2</v>
      </c>
    </row>
    <row r="122" spans="14:22" x14ac:dyDescent="0.25">
      <c r="N122" s="128" t="str">
        <f>"QTR "&amp;YEAR(N115)&amp;"Q"&amp;(MONTH(N115)/3)</f>
        <v>QTR 2023Q1</v>
      </c>
      <c r="O122" s="156">
        <f>O115/O114-1</f>
        <v>-6.9557957363367562E-3</v>
      </c>
      <c r="P122" s="156">
        <f>P115/P114-1</f>
        <v>-2.0634737365374689E-2</v>
      </c>
      <c r="Q122" s="156">
        <f>Q115/Q114-1</f>
        <v>2.0496245849383143E-2</v>
      </c>
      <c r="R122" s="156">
        <f t="shared" si="0"/>
        <v>-2.0791741347820802E-2</v>
      </c>
      <c r="S122" s="156">
        <f t="shared" si="0"/>
        <v>-2.0378548525798901E-2</v>
      </c>
      <c r="T122" s="156">
        <f t="shared" si="0"/>
        <v>1.8927364358980459E-2</v>
      </c>
      <c r="U122" s="156">
        <f t="shared" si="0"/>
        <v>-2.0294283063865715E-2</v>
      </c>
      <c r="V122" s="156">
        <f t="shared" si="0"/>
        <v>-1.8509127467400299E-2</v>
      </c>
    </row>
    <row r="123" spans="14:22" x14ac:dyDescent="0.25">
      <c r="N123" s="68">
        <v>43008</v>
      </c>
      <c r="O123" s="157" t="s">
        <v>76</v>
      </c>
      <c r="P123" s="131" t="s">
        <v>76</v>
      </c>
      <c r="Q123" s="131" t="s">
        <v>76</v>
      </c>
      <c r="R123" s="131" t="s">
        <v>76</v>
      </c>
      <c r="S123" s="131" t="s">
        <v>76</v>
      </c>
      <c r="T123" s="131" t="s">
        <v>76</v>
      </c>
      <c r="U123" s="131" t="s">
        <v>76</v>
      </c>
      <c r="V123" s="131" t="s">
        <v>76</v>
      </c>
    </row>
    <row r="124" spans="14:22" x14ac:dyDescent="0.25">
      <c r="N124" s="68">
        <v>43100</v>
      </c>
      <c r="O124" s="157" t="s">
        <v>76</v>
      </c>
      <c r="P124" s="131" t="s">
        <v>76</v>
      </c>
      <c r="Q124" s="131" t="s">
        <v>76</v>
      </c>
      <c r="R124" s="131" t="s">
        <v>76</v>
      </c>
      <c r="S124" s="131" t="s">
        <v>76</v>
      </c>
      <c r="T124" s="131" t="s">
        <v>76</v>
      </c>
      <c r="U124" s="131" t="s">
        <v>76</v>
      </c>
      <c r="V124" s="131" t="s">
        <v>76</v>
      </c>
    </row>
    <row r="125" spans="14:22" x14ac:dyDescent="0.25">
      <c r="N125" s="128" t="s">
        <v>137</v>
      </c>
      <c r="O125" s="156">
        <f t="shared" ref="O125:V130" si="1">O110/O106-1</f>
        <v>0.14414472593962047</v>
      </c>
      <c r="P125" s="156">
        <f t="shared" si="1"/>
        <v>0.15678731260804302</v>
      </c>
      <c r="Q125" s="156">
        <f t="shared" si="1"/>
        <v>0.16084949301457097</v>
      </c>
      <c r="R125" s="156">
        <f t="shared" si="1"/>
        <v>0.18143434268469272</v>
      </c>
      <c r="S125" s="156">
        <f t="shared" si="1"/>
        <v>0.17598783590405365</v>
      </c>
      <c r="T125" s="156">
        <f t="shared" si="1"/>
        <v>0.15427921790970123</v>
      </c>
      <c r="U125" s="156">
        <f t="shared" si="1"/>
        <v>0.2288805137953267</v>
      </c>
      <c r="V125" s="156">
        <f t="shared" si="1"/>
        <v>0.18103030188950342</v>
      </c>
    </row>
    <row r="126" spans="14:22" x14ac:dyDescent="0.25">
      <c r="N126" s="128" t="s">
        <v>137</v>
      </c>
      <c r="O126" s="156">
        <f t="shared" si="1"/>
        <v>0.13041201730690055</v>
      </c>
      <c r="P126" s="156">
        <f t="shared" si="1"/>
        <v>0.13042908492981442</v>
      </c>
      <c r="Q126" s="156">
        <f t="shared" si="1"/>
        <v>0.18869247613187867</v>
      </c>
      <c r="R126" s="156">
        <f>R111/R107-1</f>
        <v>0.18956756629828164</v>
      </c>
      <c r="S126" s="156">
        <f t="shared" si="1"/>
        <v>0.16609247393877635</v>
      </c>
      <c r="T126" s="156">
        <f t="shared" si="1"/>
        <v>0.10408157773305082</v>
      </c>
      <c r="U126" s="156">
        <f t="shared" si="1"/>
        <v>0.24868159198866091</v>
      </c>
      <c r="V126" s="156">
        <f t="shared" si="1"/>
        <v>0.19017986640004469</v>
      </c>
    </row>
    <row r="127" spans="14:22" x14ac:dyDescent="0.25">
      <c r="N127" s="128" t="s">
        <v>137</v>
      </c>
      <c r="O127" s="156">
        <f t="shared" si="1"/>
        <v>0.11365445012590558</v>
      </c>
      <c r="P127" s="156">
        <f t="shared" si="1"/>
        <v>0.12018635745176787</v>
      </c>
      <c r="Q127" s="156">
        <f t="shared" si="1"/>
        <v>0.22081434709774772</v>
      </c>
      <c r="R127" s="156">
        <f t="shared" si="1"/>
        <v>0.1788144030932397</v>
      </c>
      <c r="S127" s="156">
        <f t="shared" si="1"/>
        <v>0.10667175652367678</v>
      </c>
      <c r="T127" s="156">
        <f t="shared" si="1"/>
        <v>-2.8589809933426968E-3</v>
      </c>
      <c r="U127" s="156">
        <f t="shared" si="1"/>
        <v>0.23445734266860252</v>
      </c>
      <c r="V127" s="156">
        <f t="shared" si="1"/>
        <v>0.18992135120829912</v>
      </c>
    </row>
    <row r="128" spans="14:22" x14ac:dyDescent="0.25">
      <c r="N128" s="128" t="s">
        <v>137</v>
      </c>
      <c r="O128" s="156">
        <f t="shared" si="1"/>
        <v>7.1964270112341522E-2</v>
      </c>
      <c r="P128" s="156">
        <f t="shared" si="1"/>
        <v>9.4132977866019374E-2</v>
      </c>
      <c r="Q128" s="156">
        <f t="shared" si="1"/>
        <v>0.15270431296234532</v>
      </c>
      <c r="R128" s="156">
        <f t="shared" si="1"/>
        <v>9.7357281851618849E-2</v>
      </c>
      <c r="S128" s="156">
        <f t="shared" si="1"/>
        <v>5.5971944330234003E-2</v>
      </c>
      <c r="T128" s="156">
        <f t="shared" si="1"/>
        <v>-0.14188829105421785</v>
      </c>
      <c r="U128" s="156">
        <f t="shared" si="1"/>
        <v>0.13022464261706079</v>
      </c>
      <c r="V128" s="156">
        <f t="shared" si="1"/>
        <v>0.12644999380420874</v>
      </c>
    </row>
    <row r="129" spans="14:22" x14ac:dyDescent="0.25">
      <c r="N129" s="128" t="s">
        <v>137</v>
      </c>
      <c r="O129" s="156">
        <f t="shared" si="1"/>
        <v>3.924811494745728E-2</v>
      </c>
      <c r="P129" s="156">
        <f t="shared" si="1"/>
        <v>6.8089916459117994E-2</v>
      </c>
      <c r="Q129" s="156">
        <f t="shared" si="1"/>
        <v>8.4917582118837043E-2</v>
      </c>
      <c r="R129" s="156">
        <f t="shared" si="1"/>
        <v>2.9770171468354256E-2</v>
      </c>
      <c r="S129" s="156">
        <f t="shared" si="1"/>
        <v>1.471980111547988E-2</v>
      </c>
      <c r="T129" s="156">
        <f t="shared" si="1"/>
        <v>-0.1492963517463417</v>
      </c>
      <c r="U129" s="156">
        <f t="shared" si="1"/>
        <v>2.1553125845011456E-2</v>
      </c>
      <c r="V129" s="156">
        <f t="shared" si="1"/>
        <v>-1.4673025107049265E-3</v>
      </c>
    </row>
    <row r="130" spans="14:22" x14ac:dyDescent="0.25">
      <c r="N130" s="128" t="str">
        <f>"Y/Y "&amp;RIGHT(N122,4)</f>
        <v>Y/Y 23Q1</v>
      </c>
      <c r="O130" s="156">
        <f>O115/O111-1</f>
        <v>5.6778238795385239E-3</v>
      </c>
      <c r="P130" s="156">
        <f t="shared" si="1"/>
        <v>4.9874934270764504E-2</v>
      </c>
      <c r="Q130" s="156">
        <f t="shared" si="1"/>
        <v>4.4241934602570199E-2</v>
      </c>
      <c r="R130" s="156">
        <f t="shared" si="1"/>
        <v>-1.9129459030368889E-2</v>
      </c>
      <c r="S130" s="156">
        <f t="shared" si="1"/>
        <v>-1.6156159769115774E-2</v>
      </c>
      <c r="T130" s="156">
        <f t="shared" si="1"/>
        <v>-5.8894238907867158E-2</v>
      </c>
      <c r="U130" s="156">
        <f t="shared" si="1"/>
        <v>-3.7921410003155187E-2</v>
      </c>
      <c r="V130" s="156">
        <f t="shared" si="1"/>
        <v>-5.430089158385687E-2</v>
      </c>
    </row>
    <row r="131" spans="14:22" x14ac:dyDescent="0.25">
      <c r="N131" s="68"/>
      <c r="O131" s="157"/>
      <c r="P131" s="131"/>
      <c r="Q131" s="131"/>
      <c r="R131" s="131"/>
      <c r="S131" s="131"/>
      <c r="T131" s="131"/>
      <c r="U131" s="131"/>
      <c r="V131" s="131"/>
    </row>
    <row r="132" spans="14:22" x14ac:dyDescent="0.25">
      <c r="N132" s="68" t="s">
        <v>100</v>
      </c>
      <c r="O132" s="157">
        <f>MIN($O$59:$O$74)</f>
        <v>87.132953808421604</v>
      </c>
      <c r="P132" s="157">
        <f>MIN($P$59:$P$74)</f>
        <v>149.927783184639</v>
      </c>
      <c r="Q132" s="157">
        <f>MIN($Q$59:$Q$74)</f>
        <v>118.680268305268</v>
      </c>
      <c r="R132" s="157">
        <f>MIN($R$59:$R$74)</f>
        <v>119.11504943519699</v>
      </c>
      <c r="S132" s="157">
        <f t="shared" ref="S132:V132" si="2">MIN($R$59:$R$74)</f>
        <v>119.11504943519699</v>
      </c>
      <c r="T132" s="157">
        <f t="shared" si="2"/>
        <v>119.11504943519699</v>
      </c>
      <c r="U132" s="157">
        <f t="shared" si="2"/>
        <v>119.11504943519699</v>
      </c>
      <c r="V132" s="157">
        <f t="shared" si="2"/>
        <v>119.11504943519699</v>
      </c>
    </row>
    <row r="133" spans="14:22" x14ac:dyDescent="0.25">
      <c r="N133" s="68" t="s">
        <v>101</v>
      </c>
      <c r="O133" s="156">
        <f t="shared" ref="O133:V133" si="3">O115/O132-1</f>
        <v>1.2110220726471761</v>
      </c>
      <c r="P133" s="156">
        <f t="shared" si="3"/>
        <v>1.2656242382884857</v>
      </c>
      <c r="Q133" s="156">
        <f t="shared" si="3"/>
        <v>1.6587728455673245</v>
      </c>
      <c r="R133" s="156">
        <f t="shared" si="3"/>
        <v>1.8395680490049879</v>
      </c>
      <c r="S133" s="156">
        <f t="shared" si="3"/>
        <v>0.62271193913045897</v>
      </c>
      <c r="T133" s="156">
        <f t="shared" si="3"/>
        <v>1.1730125563519223</v>
      </c>
      <c r="U133" s="156">
        <f t="shared" si="3"/>
        <v>1.4289165374959194</v>
      </c>
      <c r="V133" s="156">
        <f t="shared" si="3"/>
        <v>1.6819007357566536</v>
      </c>
    </row>
    <row r="134" spans="14:22" x14ac:dyDescent="0.25">
      <c r="N134" s="25">
        <v>46752</v>
      </c>
      <c r="O134" s="61" t="s">
        <v>76</v>
      </c>
      <c r="P134" s="16" t="s">
        <v>76</v>
      </c>
      <c r="Q134" s="16" t="s">
        <v>76</v>
      </c>
      <c r="R134" s="64" t="s">
        <v>76</v>
      </c>
      <c r="S134" s="61" t="s">
        <v>76</v>
      </c>
      <c r="T134" s="16" t="s">
        <v>76</v>
      </c>
      <c r="U134" s="16" t="s">
        <v>76</v>
      </c>
      <c r="V134" s="64" t="s">
        <v>76</v>
      </c>
    </row>
    <row r="135" spans="14:22" x14ac:dyDescent="0.25">
      <c r="N135" s="25"/>
    </row>
    <row r="136" spans="14:22" x14ac:dyDescent="0.25">
      <c r="N136" s="25"/>
    </row>
    <row r="137" spans="14:22" x14ac:dyDescent="0.25">
      <c r="N137" s="25"/>
    </row>
    <row r="138" spans="14:22" x14ac:dyDescent="0.25">
      <c r="N138" s="25"/>
    </row>
    <row r="139" spans="14:22" x14ac:dyDescent="0.25">
      <c r="N139" s="25"/>
    </row>
    <row r="140" spans="14:22" x14ac:dyDescent="0.25">
      <c r="N140" s="25"/>
    </row>
    <row r="141" spans="14:22" x14ac:dyDescent="0.25">
      <c r="N141" s="25"/>
    </row>
    <row r="142" spans="14:22" x14ac:dyDescent="0.25">
      <c r="N142" s="25"/>
    </row>
    <row r="143" spans="14:22" x14ac:dyDescent="0.25">
      <c r="N143" s="25"/>
    </row>
    <row r="144" spans="14:22" x14ac:dyDescent="0.25">
      <c r="N144" s="25"/>
    </row>
    <row r="145" spans="14:14" x14ac:dyDescent="0.25">
      <c r="N145" s="25"/>
    </row>
    <row r="146" spans="14:14" x14ac:dyDescent="0.25">
      <c r="N146" s="25"/>
    </row>
    <row r="147" spans="14:14" x14ac:dyDescent="0.25">
      <c r="N147" s="25"/>
    </row>
    <row r="148" spans="14:14" x14ac:dyDescent="0.25">
      <c r="N148" s="25"/>
    </row>
    <row r="149" spans="14:14" x14ac:dyDescent="0.25">
      <c r="N149" s="25"/>
    </row>
    <row r="150" spans="14:14" x14ac:dyDescent="0.25">
      <c r="N150" s="25"/>
    </row>
    <row r="151" spans="14:14" x14ac:dyDescent="0.25">
      <c r="N151" s="25"/>
    </row>
    <row r="152" spans="14:14" x14ac:dyDescent="0.25">
      <c r="N152" s="25"/>
    </row>
    <row r="153" spans="14:14" x14ac:dyDescent="0.25">
      <c r="N153" s="25"/>
    </row>
    <row r="154" spans="14:14" x14ac:dyDescent="0.25">
      <c r="N154" s="25"/>
    </row>
    <row r="155" spans="14:14" x14ac:dyDescent="0.25">
      <c r="N155" s="25"/>
    </row>
    <row r="156" spans="14:14" x14ac:dyDescent="0.25">
      <c r="N156" s="25"/>
    </row>
    <row r="157" spans="14:14" x14ac:dyDescent="0.25">
      <c r="N157" s="25"/>
    </row>
    <row r="158" spans="14:14" x14ac:dyDescent="0.25">
      <c r="N158" s="25"/>
    </row>
    <row r="159" spans="14:14" x14ac:dyDescent="0.25">
      <c r="N159" s="25"/>
    </row>
    <row r="160" spans="14:14" x14ac:dyDescent="0.25">
      <c r="N160" s="25"/>
    </row>
    <row r="161" spans="14:14" x14ac:dyDescent="0.25">
      <c r="N161" s="25"/>
    </row>
    <row r="162" spans="14:14" x14ac:dyDescent="0.25">
      <c r="N162" s="25"/>
    </row>
    <row r="163" spans="14:14" x14ac:dyDescent="0.25">
      <c r="N163" s="25"/>
    </row>
    <row r="164" spans="14:14" x14ac:dyDescent="0.25">
      <c r="N164" s="25"/>
    </row>
    <row r="165" spans="14:14" x14ac:dyDescent="0.25">
      <c r="N165" s="25"/>
    </row>
    <row r="166" spans="14:14" x14ac:dyDescent="0.25">
      <c r="N166" s="25"/>
    </row>
    <row r="167" spans="14:14" x14ac:dyDescent="0.25">
      <c r="N167" s="25"/>
    </row>
    <row r="168" spans="14:14" x14ac:dyDescent="0.25">
      <c r="N168" s="25"/>
    </row>
    <row r="169" spans="14:14" x14ac:dyDescent="0.25">
      <c r="N169" s="25"/>
    </row>
    <row r="170" spans="14:14" x14ac:dyDescent="0.25">
      <c r="N170" s="25"/>
    </row>
    <row r="171" spans="14:14" x14ac:dyDescent="0.25">
      <c r="N171" s="25"/>
    </row>
    <row r="172" spans="14:14" x14ac:dyDescent="0.25">
      <c r="N172" s="25"/>
    </row>
    <row r="173" spans="14:14" x14ac:dyDescent="0.25">
      <c r="N173" s="25"/>
    </row>
    <row r="174" spans="14:14" x14ac:dyDescent="0.25">
      <c r="N174" s="25"/>
    </row>
    <row r="175" spans="14:14" x14ac:dyDescent="0.25">
      <c r="N175" s="25"/>
    </row>
    <row r="176" spans="14:14" x14ac:dyDescent="0.25">
      <c r="N176" s="25"/>
    </row>
    <row r="177" spans="14:14" x14ac:dyDescent="0.25">
      <c r="N177" s="25"/>
    </row>
    <row r="178" spans="14:14" x14ac:dyDescent="0.25">
      <c r="N178" s="25"/>
    </row>
    <row r="179" spans="14:14" x14ac:dyDescent="0.25">
      <c r="N179" s="25"/>
    </row>
    <row r="180" spans="14:14" x14ac:dyDescent="0.25">
      <c r="N180" s="25"/>
    </row>
    <row r="181" spans="14:14" x14ac:dyDescent="0.25">
      <c r="N181" s="25"/>
    </row>
    <row r="182" spans="14:14" x14ac:dyDescent="0.25">
      <c r="N182" s="25"/>
    </row>
    <row r="183" spans="14:14" x14ac:dyDescent="0.25">
      <c r="N183" s="25"/>
    </row>
    <row r="184" spans="14:14" x14ac:dyDescent="0.25">
      <c r="N184" s="25"/>
    </row>
    <row r="185" spans="14:14" x14ac:dyDescent="0.25">
      <c r="N185" s="25"/>
    </row>
    <row r="186" spans="14:14" x14ac:dyDescent="0.25">
      <c r="N186" s="25"/>
    </row>
    <row r="187" spans="14:14" x14ac:dyDescent="0.25">
      <c r="N187" s="25"/>
    </row>
    <row r="188" spans="14:14" x14ac:dyDescent="0.25">
      <c r="N188" s="25"/>
    </row>
    <row r="189" spans="14:14" x14ac:dyDescent="0.25">
      <c r="N189" s="25"/>
    </row>
    <row r="190" spans="14:14" x14ac:dyDescent="0.25">
      <c r="N190" s="25"/>
    </row>
    <row r="191" spans="14:14" x14ac:dyDescent="0.25">
      <c r="N191" s="25"/>
    </row>
    <row r="192" spans="14:14" x14ac:dyDescent="0.25">
      <c r="N192" s="25"/>
    </row>
    <row r="193" spans="14:14" x14ac:dyDescent="0.25">
      <c r="N193" s="25"/>
    </row>
    <row r="194" spans="14:14" x14ac:dyDescent="0.25">
      <c r="N194" s="25"/>
    </row>
    <row r="195" spans="14:14" x14ac:dyDescent="0.25">
      <c r="N195" s="25"/>
    </row>
    <row r="196" spans="14:14" x14ac:dyDescent="0.25">
      <c r="N196" s="25"/>
    </row>
    <row r="197" spans="14:14" x14ac:dyDescent="0.25">
      <c r="N197" s="25"/>
    </row>
    <row r="198" spans="14:14" x14ac:dyDescent="0.25">
      <c r="N198" s="25"/>
    </row>
    <row r="199" spans="14:14" x14ac:dyDescent="0.25">
      <c r="N199" s="25"/>
    </row>
    <row r="200" spans="14:14" x14ac:dyDescent="0.25">
      <c r="N200" s="25"/>
    </row>
    <row r="201" spans="14:14" x14ac:dyDescent="0.25">
      <c r="N201" s="25"/>
    </row>
    <row r="202" spans="14:14" x14ac:dyDescent="0.25">
      <c r="N202" s="25"/>
    </row>
    <row r="203" spans="14:14" x14ac:dyDescent="0.25">
      <c r="N203" s="25"/>
    </row>
    <row r="204" spans="14:14" x14ac:dyDescent="0.25">
      <c r="N204" s="25"/>
    </row>
    <row r="205" spans="14:14" x14ac:dyDescent="0.25">
      <c r="N205" s="25"/>
    </row>
    <row r="206" spans="14:14" x14ac:dyDescent="0.25">
      <c r="N206" s="25"/>
    </row>
    <row r="207" spans="14:14" x14ac:dyDescent="0.25">
      <c r="N207" s="25"/>
    </row>
    <row r="208" spans="14:14" x14ac:dyDescent="0.25">
      <c r="N208" s="25"/>
    </row>
    <row r="209" spans="14:14" x14ac:dyDescent="0.25">
      <c r="N209" s="25"/>
    </row>
    <row r="210" spans="14:14" x14ac:dyDescent="0.25">
      <c r="N210" s="25"/>
    </row>
    <row r="211" spans="14:14" x14ac:dyDescent="0.25">
      <c r="N211" s="25"/>
    </row>
    <row r="212" spans="14:14" x14ac:dyDescent="0.25">
      <c r="N212" s="25"/>
    </row>
    <row r="213" spans="14:14" x14ac:dyDescent="0.25">
      <c r="N213" s="25"/>
    </row>
    <row r="214" spans="14:14" x14ac:dyDescent="0.25">
      <c r="N214" s="25"/>
    </row>
    <row r="215" spans="14:14" x14ac:dyDescent="0.25">
      <c r="N215" s="25"/>
    </row>
    <row r="216" spans="14:14" x14ac:dyDescent="0.25">
      <c r="N216" s="25"/>
    </row>
    <row r="217" spans="14:14" x14ac:dyDescent="0.25">
      <c r="N217" s="25"/>
    </row>
    <row r="218" spans="14:14" x14ac:dyDescent="0.25">
      <c r="N218" s="25"/>
    </row>
    <row r="219" spans="14:14" x14ac:dyDescent="0.25">
      <c r="N219" s="25"/>
    </row>
    <row r="220" spans="14:14" x14ac:dyDescent="0.25">
      <c r="N220" s="25"/>
    </row>
    <row r="221" spans="14:14" x14ac:dyDescent="0.25">
      <c r="N221" s="25"/>
    </row>
    <row r="222" spans="14:14" x14ac:dyDescent="0.25">
      <c r="N222" s="25"/>
    </row>
    <row r="223" spans="14:14" x14ac:dyDescent="0.25">
      <c r="N223" s="25"/>
    </row>
    <row r="224" spans="14:14" x14ac:dyDescent="0.25">
      <c r="N224" s="25"/>
    </row>
    <row r="225" spans="14:14" x14ac:dyDescent="0.25">
      <c r="N225" s="25"/>
    </row>
    <row r="226" spans="14:14" x14ac:dyDescent="0.25">
      <c r="N226" s="25"/>
    </row>
    <row r="227" spans="14:14" x14ac:dyDescent="0.25">
      <c r="N227" s="25"/>
    </row>
    <row r="228" spans="14:14" x14ac:dyDescent="0.25">
      <c r="N228" s="25"/>
    </row>
    <row r="229" spans="14:14" x14ac:dyDescent="0.25">
      <c r="N229" s="25"/>
    </row>
    <row r="230" spans="14:14" x14ac:dyDescent="0.25">
      <c r="N230" s="25"/>
    </row>
    <row r="231" spans="14:14" x14ac:dyDescent="0.25">
      <c r="N231" s="25"/>
    </row>
    <row r="232" spans="14:14" x14ac:dyDescent="0.25">
      <c r="N232" s="25"/>
    </row>
    <row r="233" spans="14:14" x14ac:dyDescent="0.25">
      <c r="N233" s="25"/>
    </row>
    <row r="234" spans="14:14" x14ac:dyDescent="0.25">
      <c r="N234" s="25"/>
    </row>
    <row r="235" spans="14:14" x14ac:dyDescent="0.25">
      <c r="N235" s="25"/>
    </row>
    <row r="236" spans="14:14" x14ac:dyDescent="0.25">
      <c r="N236" s="25"/>
    </row>
    <row r="237" spans="14:14" x14ac:dyDescent="0.25">
      <c r="N237" s="25"/>
    </row>
    <row r="238" spans="14:14" x14ac:dyDescent="0.25">
      <c r="N238" s="25"/>
    </row>
    <row r="239" spans="14:14" x14ac:dyDescent="0.25">
      <c r="N239" s="25"/>
    </row>
    <row r="240" spans="14:14" x14ac:dyDescent="0.25">
      <c r="N240" s="25"/>
    </row>
    <row r="241" spans="14:14" x14ac:dyDescent="0.25">
      <c r="N241" s="25"/>
    </row>
    <row r="242" spans="14:14" x14ac:dyDescent="0.25">
      <c r="N242" s="25"/>
    </row>
    <row r="243" spans="14:14" x14ac:dyDescent="0.25">
      <c r="N243" s="25"/>
    </row>
    <row r="244" spans="14:14" x14ac:dyDescent="0.25">
      <c r="N244" s="25"/>
    </row>
    <row r="245" spans="14:14" x14ac:dyDescent="0.25">
      <c r="N245" s="25"/>
    </row>
    <row r="246" spans="14:14" x14ac:dyDescent="0.25">
      <c r="N246" s="25"/>
    </row>
    <row r="247" spans="14:14" x14ac:dyDescent="0.25">
      <c r="N247" s="25"/>
    </row>
    <row r="248" spans="14:14" x14ac:dyDescent="0.25">
      <c r="N248" s="25"/>
    </row>
    <row r="249" spans="14:14" x14ac:dyDescent="0.25">
      <c r="N249" s="25"/>
    </row>
    <row r="250" spans="14:14" x14ac:dyDescent="0.25">
      <c r="N250" s="25"/>
    </row>
    <row r="251" spans="14:14" x14ac:dyDescent="0.25">
      <c r="N251" s="25"/>
    </row>
    <row r="252" spans="14:14" x14ac:dyDescent="0.25">
      <c r="N252" s="25"/>
    </row>
    <row r="253" spans="14:14" x14ac:dyDescent="0.25">
      <c r="N253" s="25"/>
    </row>
    <row r="254" spans="14:14" x14ac:dyDescent="0.25">
      <c r="N254" s="25"/>
    </row>
    <row r="255" spans="14:14" x14ac:dyDescent="0.25">
      <c r="N255" s="25"/>
    </row>
    <row r="256" spans="14:14" x14ac:dyDescent="0.25">
      <c r="N256" s="25"/>
    </row>
    <row r="257" spans="14:14" x14ac:dyDescent="0.25">
      <c r="N257" s="25"/>
    </row>
    <row r="258" spans="14:14" x14ac:dyDescent="0.25">
      <c r="N258" s="25"/>
    </row>
    <row r="259" spans="14:14" x14ac:dyDescent="0.25">
      <c r="N259" s="25"/>
    </row>
    <row r="260" spans="14:14" x14ac:dyDescent="0.25">
      <c r="N260" s="25"/>
    </row>
    <row r="261" spans="14:14" x14ac:dyDescent="0.25">
      <c r="N261" s="25"/>
    </row>
    <row r="262" spans="14:14" x14ac:dyDescent="0.25">
      <c r="N262" s="25"/>
    </row>
    <row r="263" spans="14:14" x14ac:dyDescent="0.25">
      <c r="N263" s="25"/>
    </row>
    <row r="264" spans="14:14" x14ac:dyDescent="0.25">
      <c r="N264" s="25"/>
    </row>
    <row r="265" spans="14:14" x14ac:dyDescent="0.25">
      <c r="N265" s="25"/>
    </row>
    <row r="266" spans="14:14" x14ac:dyDescent="0.25">
      <c r="N266" s="25"/>
    </row>
    <row r="267" spans="14:14" x14ac:dyDescent="0.25">
      <c r="N267" s="25"/>
    </row>
    <row r="268" spans="14:14" x14ac:dyDescent="0.25">
      <c r="N268" s="25"/>
    </row>
    <row r="269" spans="14:14" x14ac:dyDescent="0.25">
      <c r="N269" s="25"/>
    </row>
    <row r="270" spans="14:14" x14ac:dyDescent="0.25">
      <c r="N270" s="25"/>
    </row>
    <row r="271" spans="14:14" x14ac:dyDescent="0.25">
      <c r="N271" s="25"/>
    </row>
    <row r="272" spans="14:14" x14ac:dyDescent="0.25">
      <c r="N272" s="25"/>
    </row>
    <row r="273" spans="14:14" x14ac:dyDescent="0.25">
      <c r="N273" s="25"/>
    </row>
    <row r="274" spans="14:14" x14ac:dyDescent="0.25">
      <c r="N274" s="25"/>
    </row>
    <row r="275" spans="14:14" x14ac:dyDescent="0.25">
      <c r="N275" s="25"/>
    </row>
    <row r="276" spans="14:14" x14ac:dyDescent="0.25">
      <c r="N276" s="25"/>
    </row>
    <row r="277" spans="14:14" x14ac:dyDescent="0.25">
      <c r="N277" s="25"/>
    </row>
    <row r="278" spans="14:14" x14ac:dyDescent="0.25">
      <c r="N278" s="25"/>
    </row>
    <row r="279" spans="14:14" x14ac:dyDescent="0.25">
      <c r="N279" s="25"/>
    </row>
    <row r="280" spans="14:14" x14ac:dyDescent="0.25">
      <c r="N280" s="25"/>
    </row>
    <row r="281" spans="14:14" x14ac:dyDescent="0.25">
      <c r="N281" s="25"/>
    </row>
    <row r="282" spans="14:14" x14ac:dyDescent="0.25">
      <c r="N282" s="25"/>
    </row>
    <row r="283" spans="14:14" x14ac:dyDescent="0.25">
      <c r="N283" s="25"/>
    </row>
    <row r="284" spans="14:14" x14ac:dyDescent="0.25">
      <c r="N284" s="25"/>
    </row>
    <row r="285" spans="14:14" x14ac:dyDescent="0.25">
      <c r="N285" s="25"/>
    </row>
    <row r="286" spans="14:14" x14ac:dyDescent="0.25">
      <c r="N286" s="25"/>
    </row>
    <row r="287" spans="14:14" x14ac:dyDescent="0.25">
      <c r="N287" s="25"/>
    </row>
    <row r="288" spans="14:14" x14ac:dyDescent="0.25">
      <c r="N288" s="25"/>
    </row>
    <row r="289" spans="14:14" x14ac:dyDescent="0.25">
      <c r="N289" s="25"/>
    </row>
    <row r="290" spans="14:14" x14ac:dyDescent="0.25">
      <c r="N290" s="25"/>
    </row>
    <row r="291" spans="14:14" x14ac:dyDescent="0.25">
      <c r="N291" s="25"/>
    </row>
    <row r="292" spans="14:14" x14ac:dyDescent="0.25">
      <c r="N292" s="25"/>
    </row>
    <row r="293" spans="14:14" x14ac:dyDescent="0.25">
      <c r="N293" s="25"/>
    </row>
    <row r="294" spans="14:14" x14ac:dyDescent="0.25">
      <c r="N294" s="25"/>
    </row>
    <row r="295" spans="14:14" x14ac:dyDescent="0.25">
      <c r="N295" s="25"/>
    </row>
    <row r="296" spans="14:14" x14ac:dyDescent="0.25">
      <c r="N296" s="25"/>
    </row>
    <row r="297" spans="14:14" x14ac:dyDescent="0.25">
      <c r="N297" s="25"/>
    </row>
    <row r="298" spans="14:14" x14ac:dyDescent="0.25">
      <c r="N298" s="25"/>
    </row>
    <row r="299" spans="14:14" x14ac:dyDescent="0.25">
      <c r="N299" s="25"/>
    </row>
    <row r="300" spans="14:14" x14ac:dyDescent="0.25">
      <c r="N300" s="25"/>
    </row>
    <row r="301" spans="14:14" x14ac:dyDescent="0.25">
      <c r="N301" s="25"/>
    </row>
    <row r="302" spans="14:14" x14ac:dyDescent="0.25">
      <c r="N302" s="25"/>
    </row>
    <row r="303" spans="14:14" x14ac:dyDescent="0.25">
      <c r="N303" s="25"/>
    </row>
    <row r="304" spans="14:14" x14ac:dyDescent="0.25">
      <c r="N304" s="25"/>
    </row>
    <row r="305" spans="14:14" x14ac:dyDescent="0.25">
      <c r="N305" s="25"/>
    </row>
    <row r="306" spans="14:14" x14ac:dyDescent="0.25">
      <c r="N306" s="25"/>
    </row>
    <row r="307" spans="14:14" x14ac:dyDescent="0.25">
      <c r="N307" s="25"/>
    </row>
    <row r="308" spans="14:14" x14ac:dyDescent="0.25">
      <c r="N308" s="25"/>
    </row>
    <row r="309" spans="14:14" x14ac:dyDescent="0.25">
      <c r="N309" s="25"/>
    </row>
    <row r="310" spans="14:14" x14ac:dyDescent="0.25">
      <c r="N310" s="25"/>
    </row>
    <row r="311" spans="14:14" x14ac:dyDescent="0.25">
      <c r="N311" s="25"/>
    </row>
    <row r="312" spans="14:14" x14ac:dyDescent="0.25">
      <c r="N312" s="25"/>
    </row>
    <row r="313" spans="14:14" x14ac:dyDescent="0.25">
      <c r="N313" s="25"/>
    </row>
    <row r="314" spans="14:14" x14ac:dyDescent="0.25">
      <c r="N314" s="25"/>
    </row>
    <row r="315" spans="14:14" x14ac:dyDescent="0.25">
      <c r="N315" s="25"/>
    </row>
    <row r="316" spans="14:14" x14ac:dyDescent="0.25">
      <c r="N316" s="25"/>
    </row>
    <row r="317" spans="14:14" x14ac:dyDescent="0.25">
      <c r="N317" s="25"/>
    </row>
    <row r="318" spans="14:14" x14ac:dyDescent="0.25">
      <c r="N318" s="25"/>
    </row>
    <row r="319" spans="14:14" x14ac:dyDescent="0.25">
      <c r="N319" s="25"/>
    </row>
    <row r="320" spans="14:14" x14ac:dyDescent="0.25">
      <c r="N320" s="25"/>
    </row>
    <row r="321" spans="14:14" x14ac:dyDescent="0.25">
      <c r="N321" s="25"/>
    </row>
    <row r="322" spans="14:14" x14ac:dyDescent="0.25">
      <c r="N322" s="25"/>
    </row>
    <row r="323" spans="14:14" x14ac:dyDescent="0.25">
      <c r="N323" s="25"/>
    </row>
    <row r="324" spans="14:14" x14ac:dyDescent="0.25">
      <c r="N324" s="25"/>
    </row>
    <row r="325" spans="14:14" x14ac:dyDescent="0.25">
      <c r="N325" s="25"/>
    </row>
    <row r="326" spans="14:14" x14ac:dyDescent="0.25">
      <c r="N326" s="25"/>
    </row>
    <row r="327" spans="14:14" x14ac:dyDescent="0.25">
      <c r="N327" s="25"/>
    </row>
    <row r="328" spans="14:14" x14ac:dyDescent="0.25">
      <c r="N328" s="25"/>
    </row>
    <row r="329" spans="14:14" x14ac:dyDescent="0.25">
      <c r="N329" s="25"/>
    </row>
    <row r="330" spans="14:14" x14ac:dyDescent="0.25">
      <c r="N330" s="25"/>
    </row>
    <row r="331" spans="14:14" x14ac:dyDescent="0.25">
      <c r="N331" s="25"/>
    </row>
    <row r="332" spans="14:14" x14ac:dyDescent="0.25">
      <c r="N332" s="25"/>
    </row>
    <row r="333" spans="14:14" x14ac:dyDescent="0.25">
      <c r="N333" s="25"/>
    </row>
    <row r="334" spans="14:14" x14ac:dyDescent="0.25">
      <c r="N334" s="25"/>
    </row>
    <row r="335" spans="14:14" x14ac:dyDescent="0.25">
      <c r="N335" s="25"/>
    </row>
    <row r="336" spans="14:14" x14ac:dyDescent="0.25">
      <c r="N336" s="25"/>
    </row>
    <row r="337" spans="14:14" x14ac:dyDescent="0.25">
      <c r="N337" s="25"/>
    </row>
    <row r="338" spans="14:14" x14ac:dyDescent="0.25">
      <c r="N338" s="25"/>
    </row>
    <row r="339" spans="14:14" x14ac:dyDescent="0.25">
      <c r="N339" s="25"/>
    </row>
    <row r="340" spans="14:14" x14ac:dyDescent="0.25">
      <c r="N340" s="25"/>
    </row>
    <row r="341" spans="14:14" x14ac:dyDescent="0.25">
      <c r="N341" s="25"/>
    </row>
    <row r="342" spans="14:14" x14ac:dyDescent="0.25">
      <c r="N342" s="25"/>
    </row>
    <row r="343" spans="14:14" x14ac:dyDescent="0.25">
      <c r="N343" s="25"/>
    </row>
    <row r="344" spans="14:14" x14ac:dyDescent="0.25">
      <c r="N344" s="25"/>
    </row>
    <row r="345" spans="14:14" x14ac:dyDescent="0.25">
      <c r="N345" s="25"/>
    </row>
    <row r="346" spans="14:14" x14ac:dyDescent="0.25">
      <c r="N346" s="25"/>
    </row>
    <row r="347" spans="14:14" x14ac:dyDescent="0.25">
      <c r="N347" s="25"/>
    </row>
    <row r="348" spans="14:14" x14ac:dyDescent="0.25">
      <c r="N348" s="25"/>
    </row>
    <row r="349" spans="14:14" x14ac:dyDescent="0.25">
      <c r="N349" s="25"/>
    </row>
    <row r="350" spans="14:14" x14ac:dyDescent="0.25">
      <c r="N350" s="25"/>
    </row>
    <row r="351" spans="14:14" x14ac:dyDescent="0.25">
      <c r="N351" s="25"/>
    </row>
    <row r="352" spans="14:14" x14ac:dyDescent="0.25">
      <c r="N352" s="25"/>
    </row>
    <row r="353" spans="14:14" x14ac:dyDescent="0.25">
      <c r="N353" s="25"/>
    </row>
    <row r="354" spans="14:14" x14ac:dyDescent="0.25">
      <c r="N354" s="25"/>
    </row>
    <row r="355" spans="14:14" x14ac:dyDescent="0.25">
      <c r="N355" s="25"/>
    </row>
    <row r="356" spans="14:14" x14ac:dyDescent="0.25">
      <c r="N356" s="25"/>
    </row>
    <row r="357" spans="14:14" x14ac:dyDescent="0.25">
      <c r="N357" s="25"/>
    </row>
    <row r="358" spans="14:14" x14ac:dyDescent="0.25">
      <c r="N358" s="25"/>
    </row>
    <row r="359" spans="14:14" x14ac:dyDescent="0.25">
      <c r="N359" s="25"/>
    </row>
    <row r="360" spans="14:14" x14ac:dyDescent="0.25">
      <c r="N360" s="25"/>
    </row>
    <row r="361" spans="14:14" x14ac:dyDescent="0.25">
      <c r="N361" s="25"/>
    </row>
    <row r="362" spans="14:14" x14ac:dyDescent="0.25">
      <c r="N362" s="25"/>
    </row>
    <row r="363" spans="14:14" x14ac:dyDescent="0.25">
      <c r="N363" s="25"/>
    </row>
    <row r="364" spans="14:14" x14ac:dyDescent="0.25">
      <c r="N364" s="25"/>
    </row>
    <row r="365" spans="14:14" x14ac:dyDescent="0.25">
      <c r="N365" s="25"/>
    </row>
    <row r="366" spans="14:14" x14ac:dyDescent="0.25">
      <c r="N366" s="25"/>
    </row>
    <row r="367" spans="14:14" x14ac:dyDescent="0.25">
      <c r="N367" s="25"/>
    </row>
    <row r="368" spans="14:14" x14ac:dyDescent="0.25">
      <c r="N368" s="25"/>
    </row>
    <row r="369" spans="14:14" x14ac:dyDescent="0.25">
      <c r="N369" s="25"/>
    </row>
    <row r="370" spans="14:14" x14ac:dyDescent="0.25">
      <c r="N370" s="25"/>
    </row>
    <row r="371" spans="14:14" x14ac:dyDescent="0.25">
      <c r="N371" s="25"/>
    </row>
    <row r="372" spans="14:14" x14ac:dyDescent="0.25">
      <c r="N372" s="25"/>
    </row>
    <row r="373" spans="14:14" x14ac:dyDescent="0.25">
      <c r="N373" s="25"/>
    </row>
    <row r="374" spans="14:14" x14ac:dyDescent="0.25">
      <c r="N374" s="25"/>
    </row>
    <row r="375" spans="14:14" x14ac:dyDescent="0.25">
      <c r="N375" s="25"/>
    </row>
    <row r="376" spans="14:14" x14ac:dyDescent="0.25">
      <c r="N376" s="25"/>
    </row>
    <row r="377" spans="14:14" x14ac:dyDescent="0.25">
      <c r="N377" s="25"/>
    </row>
    <row r="378" spans="14:14" x14ac:dyDescent="0.25">
      <c r="N378" s="25"/>
    </row>
    <row r="379" spans="14:14" x14ac:dyDescent="0.25">
      <c r="N379" s="25"/>
    </row>
    <row r="380" spans="14:14" x14ac:dyDescent="0.25">
      <c r="N380" s="25"/>
    </row>
    <row r="381" spans="14:14" x14ac:dyDescent="0.25">
      <c r="N381" s="25"/>
    </row>
    <row r="382" spans="14:14" x14ac:dyDescent="0.25">
      <c r="N382" s="25"/>
    </row>
    <row r="383" spans="14:14" x14ac:dyDescent="0.25">
      <c r="N383" s="25"/>
    </row>
    <row r="384" spans="14:14" x14ac:dyDescent="0.25">
      <c r="N384" s="25"/>
    </row>
    <row r="385" spans="14:14" x14ac:dyDescent="0.25">
      <c r="N385" s="25"/>
    </row>
    <row r="386" spans="14:14" x14ac:dyDescent="0.25">
      <c r="N386" s="25"/>
    </row>
    <row r="387" spans="14:14" x14ac:dyDescent="0.25">
      <c r="N387" s="25"/>
    </row>
    <row r="388" spans="14:14" x14ac:dyDescent="0.25">
      <c r="N388" s="25"/>
    </row>
    <row r="389" spans="14:14" x14ac:dyDescent="0.25">
      <c r="N389" s="25"/>
    </row>
    <row r="390" spans="14:14" x14ac:dyDescent="0.25">
      <c r="N390" s="25"/>
    </row>
    <row r="391" spans="14:14" x14ac:dyDescent="0.25">
      <c r="N391" s="25"/>
    </row>
    <row r="392" spans="14:14" x14ac:dyDescent="0.25">
      <c r="N392" s="25"/>
    </row>
    <row r="393" spans="14:14" x14ac:dyDescent="0.25">
      <c r="N393" s="25"/>
    </row>
    <row r="394" spans="14:14" x14ac:dyDescent="0.25">
      <c r="N394" s="25"/>
    </row>
    <row r="395" spans="14:14" x14ac:dyDescent="0.25">
      <c r="N395" s="25"/>
    </row>
    <row r="396" spans="14:14" x14ac:dyDescent="0.25">
      <c r="N396" s="25"/>
    </row>
    <row r="397" spans="14:14" x14ac:dyDescent="0.25">
      <c r="N397" s="25"/>
    </row>
    <row r="398" spans="14:14" x14ac:dyDescent="0.25">
      <c r="N398" s="25"/>
    </row>
    <row r="399" spans="14:14" x14ac:dyDescent="0.25">
      <c r="N399" s="25"/>
    </row>
    <row r="400" spans="14:14" x14ac:dyDescent="0.25">
      <c r="N400" s="25"/>
    </row>
    <row r="401" spans="14:14" x14ac:dyDescent="0.25">
      <c r="N401" s="25"/>
    </row>
    <row r="402" spans="14:14" x14ac:dyDescent="0.25">
      <c r="N402" s="25"/>
    </row>
    <row r="403" spans="14:14" x14ac:dyDescent="0.25">
      <c r="N403" s="25"/>
    </row>
    <row r="404" spans="14:14" x14ac:dyDescent="0.25">
      <c r="N404" s="25"/>
    </row>
    <row r="405" spans="14:14" x14ac:dyDescent="0.25">
      <c r="N405" s="25"/>
    </row>
    <row r="406" spans="14:14" x14ac:dyDescent="0.25">
      <c r="N406" s="25"/>
    </row>
    <row r="407" spans="14:14" x14ac:dyDescent="0.25">
      <c r="N407" s="25"/>
    </row>
    <row r="408" spans="14:14" x14ac:dyDescent="0.25">
      <c r="N408" s="25"/>
    </row>
    <row r="409" spans="14:14" x14ac:dyDescent="0.25">
      <c r="N409" s="25"/>
    </row>
    <row r="410" spans="14:14" x14ac:dyDescent="0.25">
      <c r="N410" s="25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115 N134">
    <cfRule type="expression" dxfId="23" priority="6">
      <formula>$O7=""</formula>
    </cfRule>
  </conditionalFormatting>
  <conditionalFormatting sqref="N131:N133">
    <cfRule type="expression" dxfId="22" priority="5">
      <formula>$O131=""</formula>
    </cfRule>
  </conditionalFormatting>
  <conditionalFormatting sqref="N116">
    <cfRule type="expression" dxfId="21" priority="4">
      <formula>$O116=""</formula>
    </cfRule>
  </conditionalFormatting>
  <conditionalFormatting sqref="N123:N124">
    <cfRule type="expression" dxfId="20" priority="3">
      <formula>$O123=""</formula>
    </cfRule>
  </conditionalFormatting>
  <conditionalFormatting sqref="N117:N122">
    <cfRule type="expression" dxfId="19" priority="2">
      <formula>$O117=""</formula>
    </cfRule>
  </conditionalFormatting>
  <conditionalFormatting sqref="N125:N130">
    <cfRule type="expression" dxfId="18" priority="1">
      <formula>$O125=""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F32B2-0324-4198-A9C4-4EB44729942B}">
  <sheetPr codeName="Sheet7"/>
  <dimension ref="A1:AD420"/>
  <sheetViews>
    <sheetView topLeftCell="L83" workbookViewId="0">
      <selection activeCell="Y114" sqref="Y114"/>
    </sheetView>
  </sheetViews>
  <sheetFormatPr defaultColWidth="9.140625" defaultRowHeight="15" x14ac:dyDescent="0.25"/>
  <cols>
    <col min="1" max="6" width="13.7109375" style="24" customWidth="1"/>
    <col min="7" max="7" width="9.140625" style="24" customWidth="1"/>
    <col min="8" max="13" width="13.7109375" style="24" customWidth="1"/>
    <col min="14" max="14" width="26.5703125" style="29" bestFit="1" customWidth="1"/>
    <col min="15" max="30" width="13.7109375" style="14" customWidth="1"/>
    <col min="31" max="16384" width="9.140625" style="24"/>
  </cols>
  <sheetData>
    <row r="1" spans="1:30" s="2" customFormat="1" ht="15.95" customHeight="1" x14ac:dyDescent="0.25">
      <c r="N1" s="18"/>
      <c r="O1" s="43"/>
      <c r="P1" s="44"/>
      <c r="Q1" s="44"/>
      <c r="R1" s="45"/>
      <c r="V1" s="72"/>
      <c r="Z1" s="72"/>
      <c r="AD1" s="72"/>
    </row>
    <row r="2" spans="1:30" s="5" customFormat="1" ht="15.95" customHeight="1" x14ac:dyDescent="0.25">
      <c r="O2" s="47"/>
      <c r="P2" s="48"/>
      <c r="Q2" s="48"/>
      <c r="R2" s="49"/>
      <c r="V2" s="49"/>
      <c r="Z2" s="49"/>
      <c r="AD2" s="49"/>
    </row>
    <row r="3" spans="1:30" s="5" customFormat="1" ht="15.95" customHeight="1" x14ac:dyDescent="0.25">
      <c r="O3" s="47"/>
      <c r="P3" s="48"/>
      <c r="Q3" s="48"/>
      <c r="R3" s="49"/>
      <c r="V3" s="49"/>
      <c r="Z3" s="49"/>
      <c r="AD3" s="49"/>
    </row>
    <row r="4" spans="1:30" s="53" customFormat="1" ht="15.95" customHeight="1" x14ac:dyDescent="0.25">
      <c r="O4" s="73"/>
      <c r="R4" s="74"/>
      <c r="V4" s="74"/>
      <c r="Z4" s="74"/>
      <c r="AD4" s="74"/>
    </row>
    <row r="5" spans="1:30" ht="35.1" customHeight="1" x14ac:dyDescent="0.25">
      <c r="G5" s="75"/>
      <c r="N5" s="38" t="s">
        <v>0</v>
      </c>
      <c r="O5" s="57" t="s">
        <v>21</v>
      </c>
      <c r="P5" s="23" t="s">
        <v>22</v>
      </c>
      <c r="Q5" s="23" t="s">
        <v>23</v>
      </c>
      <c r="R5" s="58" t="s">
        <v>24</v>
      </c>
      <c r="S5" s="57" t="s">
        <v>25</v>
      </c>
      <c r="T5" s="23" t="s">
        <v>26</v>
      </c>
      <c r="U5" s="23" t="s">
        <v>27</v>
      </c>
      <c r="V5" s="58" t="s">
        <v>28</v>
      </c>
      <c r="W5" s="57" t="s">
        <v>29</v>
      </c>
      <c r="X5" s="23" t="s">
        <v>30</v>
      </c>
      <c r="Y5" s="23" t="s">
        <v>31</v>
      </c>
      <c r="Z5" s="58" t="s">
        <v>32</v>
      </c>
      <c r="AA5" s="57" t="s">
        <v>33</v>
      </c>
      <c r="AB5" s="23" t="s">
        <v>34</v>
      </c>
      <c r="AC5" s="23" t="s">
        <v>35</v>
      </c>
      <c r="AD5" s="58" t="s">
        <v>36</v>
      </c>
    </row>
    <row r="6" spans="1:30" ht="15" customHeight="1" x14ac:dyDescent="0.25">
      <c r="G6" s="75"/>
      <c r="N6" s="25">
        <v>36616</v>
      </c>
      <c r="O6" s="61">
        <v>89.674255928051195</v>
      </c>
      <c r="P6" s="16">
        <v>95.529867672856696</v>
      </c>
      <c r="Q6" s="16">
        <v>94.208437408421801</v>
      </c>
      <c r="R6" s="64">
        <v>96.973566255808095</v>
      </c>
      <c r="S6" s="61">
        <v>91.700171939292304</v>
      </c>
      <c r="T6" s="16">
        <v>98.3913482190503</v>
      </c>
      <c r="U6" s="16">
        <v>93.324087915592798</v>
      </c>
      <c r="V6" s="64">
        <v>98.317131740429303</v>
      </c>
      <c r="W6" s="61">
        <v>94.084319891500897</v>
      </c>
      <c r="X6" s="16">
        <v>97.265533538781895</v>
      </c>
      <c r="Y6" s="16">
        <v>98.087095008681004</v>
      </c>
      <c r="Z6" s="64">
        <v>95.119806777966105</v>
      </c>
      <c r="AA6" s="61">
        <v>93.9838726174888</v>
      </c>
      <c r="AB6" s="16">
        <v>92.529768473401901</v>
      </c>
      <c r="AC6" s="16">
        <v>95.419742026700305</v>
      </c>
      <c r="AD6" s="64">
        <v>93.924046795555</v>
      </c>
    </row>
    <row r="7" spans="1:30" x14ac:dyDescent="0.25">
      <c r="A7" s="188" t="s">
        <v>83</v>
      </c>
      <c r="B7" s="188"/>
      <c r="C7" s="188"/>
      <c r="D7" s="188"/>
      <c r="E7" s="188"/>
      <c r="F7" s="188"/>
      <c r="G7" s="76"/>
      <c r="H7" s="188" t="s">
        <v>84</v>
      </c>
      <c r="I7" s="188"/>
      <c r="J7" s="188"/>
      <c r="K7" s="188"/>
      <c r="L7" s="188"/>
      <c r="M7" s="188"/>
      <c r="N7" s="25">
        <v>36707</v>
      </c>
      <c r="O7" s="61">
        <v>93.723390295744906</v>
      </c>
      <c r="P7" s="16">
        <v>98.440098910383497</v>
      </c>
      <c r="Q7" s="16">
        <v>95.758352942789799</v>
      </c>
      <c r="R7" s="64">
        <v>103.442149039152</v>
      </c>
      <c r="S7" s="61">
        <v>98.854839706699195</v>
      </c>
      <c r="T7" s="16">
        <v>101.957988354562</v>
      </c>
      <c r="U7" s="16">
        <v>98.626188189087898</v>
      </c>
      <c r="V7" s="64">
        <v>98.598728695125502</v>
      </c>
      <c r="W7" s="61">
        <v>96.233879108753698</v>
      </c>
      <c r="X7" s="16">
        <v>103.479992490176</v>
      </c>
      <c r="Y7" s="16">
        <v>96.729513997823403</v>
      </c>
      <c r="Z7" s="64">
        <v>98.734625412557094</v>
      </c>
      <c r="AA7" s="61">
        <v>99.0049594790231</v>
      </c>
      <c r="AB7" s="16">
        <v>94.220012709615006</v>
      </c>
      <c r="AC7" s="16">
        <v>98.109230121598799</v>
      </c>
      <c r="AD7" s="64">
        <v>97.965362190158302</v>
      </c>
    </row>
    <row r="8" spans="1:30" x14ac:dyDescent="0.25">
      <c r="A8" s="188" t="s">
        <v>74</v>
      </c>
      <c r="B8" s="188"/>
      <c r="C8" s="188"/>
      <c r="D8" s="188"/>
      <c r="E8" s="188"/>
      <c r="F8" s="188"/>
      <c r="H8" s="188" t="s">
        <v>74</v>
      </c>
      <c r="I8" s="188"/>
      <c r="J8" s="188"/>
      <c r="K8" s="188"/>
      <c r="L8" s="188"/>
      <c r="M8" s="188"/>
      <c r="N8" s="25">
        <v>36799</v>
      </c>
      <c r="O8" s="61">
        <v>98.096330754082302</v>
      </c>
      <c r="P8" s="16">
        <v>99.611729863975697</v>
      </c>
      <c r="Q8" s="16">
        <v>99.336662247661494</v>
      </c>
      <c r="R8" s="64">
        <v>102.018177322589</v>
      </c>
      <c r="S8" s="61">
        <v>101.42963206137399</v>
      </c>
      <c r="T8" s="16">
        <v>100.299729568952</v>
      </c>
      <c r="U8" s="16">
        <v>100.027809328565</v>
      </c>
      <c r="V8" s="64">
        <v>98.194282298823595</v>
      </c>
      <c r="W8" s="61">
        <v>99.542150576704998</v>
      </c>
      <c r="X8" s="16">
        <v>103.796866760424</v>
      </c>
      <c r="Y8" s="16">
        <v>97.153045226113505</v>
      </c>
      <c r="Z8" s="64">
        <v>100.210728997514</v>
      </c>
      <c r="AA8" s="61">
        <v>100.671039739048</v>
      </c>
      <c r="AB8" s="16">
        <v>96.761381916401007</v>
      </c>
      <c r="AC8" s="16">
        <v>99.148698539070907</v>
      </c>
      <c r="AD8" s="64">
        <v>99.0296707444937</v>
      </c>
    </row>
    <row r="9" spans="1:30" x14ac:dyDescent="0.25">
      <c r="N9" s="25">
        <v>36891</v>
      </c>
      <c r="O9" s="61">
        <v>100</v>
      </c>
      <c r="P9" s="16">
        <v>100</v>
      </c>
      <c r="Q9" s="16">
        <v>100</v>
      </c>
      <c r="R9" s="64">
        <v>100</v>
      </c>
      <c r="S9" s="61">
        <v>100</v>
      </c>
      <c r="T9" s="16">
        <v>100</v>
      </c>
      <c r="U9" s="16">
        <v>100</v>
      </c>
      <c r="V9" s="64">
        <v>100</v>
      </c>
      <c r="W9" s="61">
        <v>100</v>
      </c>
      <c r="X9" s="16">
        <v>100</v>
      </c>
      <c r="Y9" s="16">
        <v>100</v>
      </c>
      <c r="Z9" s="64">
        <v>100</v>
      </c>
      <c r="AA9" s="61">
        <v>100</v>
      </c>
      <c r="AB9" s="16">
        <v>100</v>
      </c>
      <c r="AC9" s="16">
        <v>100</v>
      </c>
      <c r="AD9" s="64">
        <v>100</v>
      </c>
    </row>
    <row r="10" spans="1:30" x14ac:dyDescent="0.25">
      <c r="N10" s="25">
        <v>36981</v>
      </c>
      <c r="O10" s="61">
        <v>100.117447052209</v>
      </c>
      <c r="P10" s="16">
        <v>102.226794586716</v>
      </c>
      <c r="Q10" s="16">
        <v>99.904770971311393</v>
      </c>
      <c r="R10" s="64">
        <v>105.60147830989</v>
      </c>
      <c r="S10" s="61">
        <v>102.09464312968601</v>
      </c>
      <c r="T10" s="16">
        <v>106.54150795987699</v>
      </c>
      <c r="U10" s="16">
        <v>103.833087822056</v>
      </c>
      <c r="V10" s="64">
        <v>103.443254070321</v>
      </c>
      <c r="W10" s="61">
        <v>97.798080956543899</v>
      </c>
      <c r="X10" s="16">
        <v>99.487928850474702</v>
      </c>
      <c r="Y10" s="16">
        <v>102.036573241208</v>
      </c>
      <c r="Z10" s="64">
        <v>102.553570303784</v>
      </c>
      <c r="AA10" s="61">
        <v>100.799407307084</v>
      </c>
      <c r="AB10" s="16">
        <v>101.656189839508</v>
      </c>
      <c r="AC10" s="16">
        <v>102.54290638569999</v>
      </c>
      <c r="AD10" s="64">
        <v>103.874269904481</v>
      </c>
    </row>
    <row r="11" spans="1:30" x14ac:dyDescent="0.25">
      <c r="N11" s="25">
        <v>37072</v>
      </c>
      <c r="O11" s="61">
        <v>100.43842300276</v>
      </c>
      <c r="P11" s="16">
        <v>104.544131583972</v>
      </c>
      <c r="Q11" s="16">
        <v>104.87690581938401</v>
      </c>
      <c r="R11" s="64">
        <v>113.004918938974</v>
      </c>
      <c r="S11" s="61">
        <v>102.633330983471</v>
      </c>
      <c r="T11" s="16">
        <v>108.71218968524499</v>
      </c>
      <c r="U11" s="16">
        <v>106.20375556985501</v>
      </c>
      <c r="V11" s="64">
        <v>106.702558496611</v>
      </c>
      <c r="W11" s="61">
        <v>98.427292820199895</v>
      </c>
      <c r="X11" s="16">
        <v>102.106897707</v>
      </c>
      <c r="Y11" s="16">
        <v>103.021973522423</v>
      </c>
      <c r="Z11" s="64">
        <v>109.30900436226</v>
      </c>
      <c r="AA11" s="61">
        <v>102.50733869772201</v>
      </c>
      <c r="AB11" s="16">
        <v>101.817029870911</v>
      </c>
      <c r="AC11" s="16">
        <v>106.06922075383</v>
      </c>
      <c r="AD11" s="64">
        <v>108.46114483276099</v>
      </c>
    </row>
    <row r="12" spans="1:30" x14ac:dyDescent="0.25">
      <c r="N12" s="25">
        <v>37164</v>
      </c>
      <c r="O12" s="61">
        <v>101.873800365869</v>
      </c>
      <c r="P12" s="16">
        <v>104.73281040714799</v>
      </c>
      <c r="Q12" s="16">
        <v>111.83603610817801</v>
      </c>
      <c r="R12" s="64">
        <v>115.304041018853</v>
      </c>
      <c r="S12" s="61">
        <v>100.67650241045</v>
      </c>
      <c r="T12" s="16">
        <v>102.016968532265</v>
      </c>
      <c r="U12" s="16">
        <v>104.902813120861</v>
      </c>
      <c r="V12" s="64">
        <v>112.23344653621</v>
      </c>
      <c r="W12" s="61">
        <v>103.68030438165501</v>
      </c>
      <c r="X12" s="16">
        <v>106.054170804081</v>
      </c>
      <c r="Y12" s="16">
        <v>105.94955897622</v>
      </c>
      <c r="Z12" s="64">
        <v>113.10045159899499</v>
      </c>
      <c r="AA12" s="61">
        <v>101.485074773685</v>
      </c>
      <c r="AB12" s="16">
        <v>101.58039784229</v>
      </c>
      <c r="AC12" s="16">
        <v>107.740095262024</v>
      </c>
      <c r="AD12" s="64">
        <v>110.961275172952</v>
      </c>
    </row>
    <row r="13" spans="1:30" x14ac:dyDescent="0.25">
      <c r="N13" s="25">
        <v>37256</v>
      </c>
      <c r="O13" s="61">
        <v>103.76716936848599</v>
      </c>
      <c r="P13" s="16">
        <v>103.92407215031299</v>
      </c>
      <c r="Q13" s="16">
        <v>114.51992152748799</v>
      </c>
      <c r="R13" s="64">
        <v>115.896586023501</v>
      </c>
      <c r="S13" s="61">
        <v>102.643510080037</v>
      </c>
      <c r="T13" s="16">
        <v>99.146526891084903</v>
      </c>
      <c r="U13" s="16">
        <v>105.301047446222</v>
      </c>
      <c r="V13" s="64">
        <v>119.05379951024</v>
      </c>
      <c r="W13" s="61">
        <v>106.74150060401401</v>
      </c>
      <c r="X13" s="16">
        <v>108.23755444743099</v>
      </c>
      <c r="Y13" s="16">
        <v>108.93301578334101</v>
      </c>
      <c r="Z13" s="64">
        <v>111.239415327597</v>
      </c>
      <c r="AA13" s="61">
        <v>99.848451921548701</v>
      </c>
      <c r="AB13" s="16">
        <v>102.358282135602</v>
      </c>
      <c r="AC13" s="16">
        <v>107.774984502834</v>
      </c>
      <c r="AD13" s="64">
        <v>112.93124900832299</v>
      </c>
    </row>
    <row r="14" spans="1:30" x14ac:dyDescent="0.25">
      <c r="N14" s="25">
        <v>37346</v>
      </c>
      <c r="O14" s="61">
        <v>104.23773881162801</v>
      </c>
      <c r="P14" s="16">
        <v>103.287253965228</v>
      </c>
      <c r="Q14" s="16">
        <v>114.832656907912</v>
      </c>
      <c r="R14" s="64">
        <v>119.211091714418</v>
      </c>
      <c r="S14" s="61">
        <v>107.483457988203</v>
      </c>
      <c r="T14" s="16">
        <v>103.697725505828</v>
      </c>
      <c r="U14" s="16">
        <v>108.553379369998</v>
      </c>
      <c r="V14" s="64">
        <v>123.94998355025</v>
      </c>
      <c r="W14" s="61">
        <v>105.06060715202401</v>
      </c>
      <c r="X14" s="16">
        <v>108.15173588010801</v>
      </c>
      <c r="Y14" s="16">
        <v>109.663934229158</v>
      </c>
      <c r="Z14" s="64">
        <v>111.138199326975</v>
      </c>
      <c r="AA14" s="61">
        <v>101.87264357584399</v>
      </c>
      <c r="AB14" s="16">
        <v>103.763544578517</v>
      </c>
      <c r="AC14" s="16">
        <v>109.18369542683401</v>
      </c>
      <c r="AD14" s="64">
        <v>117.070238699599</v>
      </c>
    </row>
    <row r="15" spans="1:30" x14ac:dyDescent="0.25">
      <c r="N15" s="25">
        <v>37437</v>
      </c>
      <c r="O15" s="61">
        <v>103.820013891166</v>
      </c>
      <c r="P15" s="16">
        <v>104.551918608699</v>
      </c>
      <c r="Q15" s="16">
        <v>115.68189648617</v>
      </c>
      <c r="R15" s="64">
        <v>126.381021302371</v>
      </c>
      <c r="S15" s="61">
        <v>111.04799051601999</v>
      </c>
      <c r="T15" s="16">
        <v>111.44349115003899</v>
      </c>
      <c r="U15" s="16">
        <v>112.25685480534101</v>
      </c>
      <c r="V15" s="64">
        <v>126.46931402931401</v>
      </c>
      <c r="W15" s="61">
        <v>105.46049071147699</v>
      </c>
      <c r="X15" s="16">
        <v>108.510822853509</v>
      </c>
      <c r="Y15" s="16">
        <v>111.022873768702</v>
      </c>
      <c r="Z15" s="64">
        <v>114.93383268763399</v>
      </c>
      <c r="AA15" s="61">
        <v>105.568335258442</v>
      </c>
      <c r="AB15" s="16">
        <v>106.481809019278</v>
      </c>
      <c r="AC15" s="16">
        <v>112.630830167214</v>
      </c>
      <c r="AD15" s="64">
        <v>122.41894707639599</v>
      </c>
    </row>
    <row r="16" spans="1:30" x14ac:dyDescent="0.25">
      <c r="N16" s="25">
        <v>37529</v>
      </c>
      <c r="O16" s="61">
        <v>103.576712204766</v>
      </c>
      <c r="P16" s="16">
        <v>108.30026724053199</v>
      </c>
      <c r="Q16" s="16">
        <v>117.86224882385</v>
      </c>
      <c r="R16" s="64">
        <v>135.011314341125</v>
      </c>
      <c r="S16" s="61">
        <v>112.611426561458</v>
      </c>
      <c r="T16" s="16">
        <v>114.626098117152</v>
      </c>
      <c r="U16" s="16">
        <v>116.86091989997</v>
      </c>
      <c r="V16" s="64">
        <v>132.36704999723099</v>
      </c>
      <c r="W16" s="61">
        <v>109.510240925632</v>
      </c>
      <c r="X16" s="16">
        <v>111.681014053211</v>
      </c>
      <c r="Y16" s="16">
        <v>114.412442296416</v>
      </c>
      <c r="Z16" s="64">
        <v>119.609888357805</v>
      </c>
      <c r="AA16" s="61">
        <v>107.68127408489801</v>
      </c>
      <c r="AB16" s="16">
        <v>110.172069492304</v>
      </c>
      <c r="AC16" s="16">
        <v>116.97424996673701</v>
      </c>
      <c r="AD16" s="64">
        <v>127.053014442145</v>
      </c>
    </row>
    <row r="17" spans="1:30" x14ac:dyDescent="0.25">
      <c r="N17" s="25">
        <v>37621</v>
      </c>
      <c r="O17" s="61">
        <v>105.384556741472</v>
      </c>
      <c r="P17" s="16">
        <v>110.092289220862</v>
      </c>
      <c r="Q17" s="16">
        <v>120.856168395482</v>
      </c>
      <c r="R17" s="64">
        <v>137.88554864334299</v>
      </c>
      <c r="S17" s="61">
        <v>113.58776189441799</v>
      </c>
      <c r="T17" s="16">
        <v>113.073601505334</v>
      </c>
      <c r="U17" s="16">
        <v>120.88714876338101</v>
      </c>
      <c r="V17" s="64">
        <v>143.59407005039299</v>
      </c>
      <c r="W17" s="61">
        <v>112.803475634471</v>
      </c>
      <c r="X17" s="16">
        <v>115.40653463989</v>
      </c>
      <c r="Y17" s="16">
        <v>119.36909786695399</v>
      </c>
      <c r="Z17" s="64">
        <v>123.61081151144499</v>
      </c>
      <c r="AA17" s="61">
        <v>108.700565697437</v>
      </c>
      <c r="AB17" s="16">
        <v>111.92093478592</v>
      </c>
      <c r="AC17" s="16">
        <v>120.54307675991799</v>
      </c>
      <c r="AD17" s="64">
        <v>130.54608275427501</v>
      </c>
    </row>
    <row r="18" spans="1:30" x14ac:dyDescent="0.25">
      <c r="N18" s="25">
        <v>37711</v>
      </c>
      <c r="O18" s="61">
        <v>110.071672959409</v>
      </c>
      <c r="P18" s="16">
        <v>109.269781428217</v>
      </c>
      <c r="Q18" s="16">
        <v>125.082331469152</v>
      </c>
      <c r="R18" s="64">
        <v>137.76093850155499</v>
      </c>
      <c r="S18" s="61">
        <v>115.78430901162901</v>
      </c>
      <c r="T18" s="16">
        <v>115.92561705207299</v>
      </c>
      <c r="U18" s="16">
        <v>123.89269526458401</v>
      </c>
      <c r="V18" s="64">
        <v>151.833659065554</v>
      </c>
      <c r="W18" s="61">
        <v>113.902336503489</v>
      </c>
      <c r="X18" s="16">
        <v>116.66829325749799</v>
      </c>
      <c r="Y18" s="16">
        <v>124.864612594953</v>
      </c>
      <c r="Z18" s="64">
        <v>127.72961383613099</v>
      </c>
      <c r="AA18" s="61">
        <v>111.991982966751</v>
      </c>
      <c r="AB18" s="16">
        <v>112.06314665549399</v>
      </c>
      <c r="AC18" s="16">
        <v>124.97488253876701</v>
      </c>
      <c r="AD18" s="64">
        <v>135.01608153956201</v>
      </c>
    </row>
    <row r="19" spans="1:30" x14ac:dyDescent="0.25">
      <c r="N19" s="25">
        <v>37802</v>
      </c>
      <c r="O19" s="61">
        <v>113.29284496537799</v>
      </c>
      <c r="P19" s="16">
        <v>109.54014295056</v>
      </c>
      <c r="Q19" s="16">
        <v>130.50776482843199</v>
      </c>
      <c r="R19" s="64">
        <v>139.74124877397401</v>
      </c>
      <c r="S19" s="61">
        <v>118.64892253680399</v>
      </c>
      <c r="T19" s="16">
        <v>119.905208786085</v>
      </c>
      <c r="U19" s="16">
        <v>128.87849537064201</v>
      </c>
      <c r="V19" s="64">
        <v>157.260541383565</v>
      </c>
      <c r="W19" s="61">
        <v>114.586109632853</v>
      </c>
      <c r="X19" s="16">
        <v>117.510649589856</v>
      </c>
      <c r="Y19" s="16">
        <v>127.26638261925601</v>
      </c>
      <c r="Z19" s="64">
        <v>129.16614898097501</v>
      </c>
      <c r="AA19" s="61">
        <v>116.61030839003</v>
      </c>
      <c r="AB19" s="16">
        <v>113.176874398077</v>
      </c>
      <c r="AC19" s="16">
        <v>129.98893047022301</v>
      </c>
      <c r="AD19" s="64">
        <v>140.695258410962</v>
      </c>
    </row>
    <row r="20" spans="1:30" x14ac:dyDescent="0.25">
      <c r="N20" s="25">
        <v>37894</v>
      </c>
      <c r="O20" s="61">
        <v>112.40526296251799</v>
      </c>
      <c r="P20" s="16">
        <v>111.41466437609</v>
      </c>
      <c r="Q20" s="16">
        <v>133.74736834199501</v>
      </c>
      <c r="R20" s="64">
        <v>143.581540270826</v>
      </c>
      <c r="S20" s="61">
        <v>122.404296282262</v>
      </c>
      <c r="T20" s="16">
        <v>122.286976467461</v>
      </c>
      <c r="U20" s="16">
        <v>135.67435605618201</v>
      </c>
      <c r="V20" s="64">
        <v>163.24626974293801</v>
      </c>
      <c r="W20" s="61">
        <v>117.590256081042</v>
      </c>
      <c r="X20" s="16">
        <v>121.261593521526</v>
      </c>
      <c r="Y20" s="16">
        <v>128.876397379286</v>
      </c>
      <c r="Z20" s="64">
        <v>128.423870050586</v>
      </c>
      <c r="AA20" s="61">
        <v>118.62805415167701</v>
      </c>
      <c r="AB20" s="16">
        <v>116.481422417456</v>
      </c>
      <c r="AC20" s="16">
        <v>134.32667905426001</v>
      </c>
      <c r="AD20" s="64">
        <v>144.862962958927</v>
      </c>
    </row>
    <row r="21" spans="1:30" x14ac:dyDescent="0.25">
      <c r="N21" s="25">
        <v>37986</v>
      </c>
      <c r="O21" s="61">
        <v>112.470443976895</v>
      </c>
      <c r="P21" s="16">
        <v>113.672800833236</v>
      </c>
      <c r="Q21" s="16">
        <v>137.08526515981401</v>
      </c>
      <c r="R21" s="64">
        <v>148.55515833112901</v>
      </c>
      <c r="S21" s="61">
        <v>125.563492515307</v>
      </c>
      <c r="T21" s="16">
        <v>127.34606820341</v>
      </c>
      <c r="U21" s="16">
        <v>141.56859302751599</v>
      </c>
      <c r="V21" s="64">
        <v>169.05715843391999</v>
      </c>
      <c r="W21" s="61">
        <v>122.18424878897</v>
      </c>
      <c r="X21" s="16">
        <v>126.009004095495</v>
      </c>
      <c r="Y21" s="16">
        <v>134.96166801573</v>
      </c>
      <c r="Z21" s="64">
        <v>131.82194543053501</v>
      </c>
      <c r="AA21" s="61">
        <v>120.403256783331</v>
      </c>
      <c r="AB21" s="16">
        <v>121.06486619741599</v>
      </c>
      <c r="AC21" s="16">
        <v>139.151212511789</v>
      </c>
      <c r="AD21" s="64">
        <v>148.247393871985</v>
      </c>
    </row>
    <row r="22" spans="1:30" x14ac:dyDescent="0.25">
      <c r="N22" s="25">
        <v>38077</v>
      </c>
      <c r="O22" s="61">
        <v>116.367473337215</v>
      </c>
      <c r="P22" s="16">
        <v>115.16564273487</v>
      </c>
      <c r="Q22" s="16">
        <v>141.94020050428699</v>
      </c>
      <c r="R22" s="64">
        <v>153.99286001717101</v>
      </c>
      <c r="S22" s="61">
        <v>125.834137024665</v>
      </c>
      <c r="T22" s="16">
        <v>137.418382868273</v>
      </c>
      <c r="U22" s="16">
        <v>146.89531430839199</v>
      </c>
      <c r="V22" s="64">
        <v>175.46229448900201</v>
      </c>
      <c r="W22" s="61">
        <v>126.892237822319</v>
      </c>
      <c r="X22" s="16">
        <v>131.51145427986901</v>
      </c>
      <c r="Y22" s="16">
        <v>143.11085093152201</v>
      </c>
      <c r="Z22" s="64">
        <v>141.14569542236899</v>
      </c>
      <c r="AA22" s="61">
        <v>125.80755424495599</v>
      </c>
      <c r="AB22" s="16">
        <v>127.475051600532</v>
      </c>
      <c r="AC22" s="16">
        <v>146.56070425985899</v>
      </c>
      <c r="AD22" s="64">
        <v>154.176864910257</v>
      </c>
    </row>
    <row r="23" spans="1:30" x14ac:dyDescent="0.25">
      <c r="N23" s="25">
        <v>38168</v>
      </c>
      <c r="O23" s="61">
        <v>120.614642891987</v>
      </c>
      <c r="P23" s="16">
        <v>113.799205069482</v>
      </c>
      <c r="Q23" s="16">
        <v>143.319834424861</v>
      </c>
      <c r="R23" s="64">
        <v>160.135796003167</v>
      </c>
      <c r="S23" s="61">
        <v>125.697685217109</v>
      </c>
      <c r="T23" s="16">
        <v>145.38754203568701</v>
      </c>
      <c r="U23" s="16">
        <v>150.962887081606</v>
      </c>
      <c r="V23" s="64">
        <v>184.244214222106</v>
      </c>
      <c r="W23" s="61">
        <v>132.798630837773</v>
      </c>
      <c r="X23" s="16">
        <v>138.53956508908399</v>
      </c>
      <c r="Y23" s="16">
        <v>149.90020107374099</v>
      </c>
      <c r="Z23" s="64">
        <v>150.399515486984</v>
      </c>
      <c r="AA23" s="61">
        <v>131.591628682324</v>
      </c>
      <c r="AB23" s="16">
        <v>135.055782510022</v>
      </c>
      <c r="AC23" s="16">
        <v>155.64021618000501</v>
      </c>
      <c r="AD23" s="64">
        <v>161.20785510447001</v>
      </c>
    </row>
    <row r="24" spans="1:30" x14ac:dyDescent="0.25">
      <c r="N24" s="25">
        <v>38260</v>
      </c>
      <c r="O24" s="61">
        <v>121.359588095414</v>
      </c>
      <c r="P24" s="16">
        <v>110.86970537436</v>
      </c>
      <c r="Q24" s="16">
        <v>143.703527055103</v>
      </c>
      <c r="R24" s="64">
        <v>168.24155664921</v>
      </c>
      <c r="S24" s="61">
        <v>132.526814797707</v>
      </c>
      <c r="T24" s="16">
        <v>145.39446857298299</v>
      </c>
      <c r="U24" s="16">
        <v>155.46558001967199</v>
      </c>
      <c r="V24" s="64">
        <v>189.653905484126</v>
      </c>
      <c r="W24" s="61">
        <v>139.17429542906299</v>
      </c>
      <c r="X24" s="16">
        <v>142.820583862116</v>
      </c>
      <c r="Y24" s="16">
        <v>155.02355711997299</v>
      </c>
      <c r="Z24" s="64">
        <v>154.261614627466</v>
      </c>
      <c r="AA24" s="61">
        <v>135.053236316881</v>
      </c>
      <c r="AB24" s="16">
        <v>138.40045477880199</v>
      </c>
      <c r="AC24" s="16">
        <v>159.72456976756499</v>
      </c>
      <c r="AD24" s="64">
        <v>165.11620840973899</v>
      </c>
    </row>
    <row r="25" spans="1:30" x14ac:dyDescent="0.25">
      <c r="N25" s="25">
        <v>38352</v>
      </c>
      <c r="O25" s="61">
        <v>120.769526730248</v>
      </c>
      <c r="P25" s="16">
        <v>112.01319757284899</v>
      </c>
      <c r="Q25" s="16">
        <v>147.90839521802801</v>
      </c>
      <c r="R25" s="64">
        <v>172.67988464176199</v>
      </c>
      <c r="S25" s="61">
        <v>142.89555108642301</v>
      </c>
      <c r="T25" s="16">
        <v>147.155322822692</v>
      </c>
      <c r="U25" s="16">
        <v>162.527142763093</v>
      </c>
      <c r="V25" s="64">
        <v>194.32468189781</v>
      </c>
      <c r="W25" s="61">
        <v>145.04185423422101</v>
      </c>
      <c r="X25" s="16">
        <v>147.08972611537101</v>
      </c>
      <c r="Y25" s="16">
        <v>160.17932045903299</v>
      </c>
      <c r="Z25" s="64">
        <v>157.20640437912601</v>
      </c>
      <c r="AA25" s="61">
        <v>138.37926795473501</v>
      </c>
      <c r="AB25" s="16">
        <v>140.54954531596499</v>
      </c>
      <c r="AC25" s="16">
        <v>162.765614795283</v>
      </c>
      <c r="AD25" s="64">
        <v>167.937129242856</v>
      </c>
    </row>
    <row r="26" spans="1:30" x14ac:dyDescent="0.25">
      <c r="N26" s="25">
        <v>38442</v>
      </c>
      <c r="O26" s="61">
        <v>122.16529536576201</v>
      </c>
      <c r="P26" s="16">
        <v>119.272639951522</v>
      </c>
      <c r="Q26" s="16">
        <v>155.45995077903399</v>
      </c>
      <c r="R26" s="64">
        <v>170.75706320433801</v>
      </c>
      <c r="S26" s="61">
        <v>150.439004636623</v>
      </c>
      <c r="T26" s="16">
        <v>154.379590665672</v>
      </c>
      <c r="U26" s="16">
        <v>172.456135843543</v>
      </c>
      <c r="V26" s="64">
        <v>206.49026847659701</v>
      </c>
      <c r="W26" s="61">
        <v>150.05906976969899</v>
      </c>
      <c r="X26" s="16">
        <v>155.76217614541</v>
      </c>
      <c r="Y26" s="16">
        <v>168.99571772142099</v>
      </c>
      <c r="Z26" s="64">
        <v>165.67946710592901</v>
      </c>
      <c r="AA26" s="61">
        <v>144.49451564504</v>
      </c>
      <c r="AB26" s="16">
        <v>147.05264552649101</v>
      </c>
      <c r="AC26" s="16">
        <v>173.43759897430999</v>
      </c>
      <c r="AD26" s="64">
        <v>173.82824400993201</v>
      </c>
    </row>
    <row r="27" spans="1:30" x14ac:dyDescent="0.25">
      <c r="A27" s="188" t="s">
        <v>85</v>
      </c>
      <c r="B27" s="188"/>
      <c r="C27" s="188"/>
      <c r="D27" s="188"/>
      <c r="E27" s="188"/>
      <c r="F27" s="188"/>
      <c r="G27" s="76"/>
      <c r="H27" s="188" t="s">
        <v>86</v>
      </c>
      <c r="I27" s="188"/>
      <c r="J27" s="188"/>
      <c r="K27" s="188"/>
      <c r="L27" s="188"/>
      <c r="M27" s="188"/>
      <c r="N27" s="25">
        <v>38533</v>
      </c>
      <c r="O27" s="61">
        <v>125.527267550301</v>
      </c>
      <c r="P27" s="16">
        <v>126.641160596614</v>
      </c>
      <c r="Q27" s="16">
        <v>162.722587324302</v>
      </c>
      <c r="R27" s="64">
        <v>169.49917855806601</v>
      </c>
      <c r="S27" s="61">
        <v>157.41682582521801</v>
      </c>
      <c r="T27" s="16">
        <v>160.91983088749299</v>
      </c>
      <c r="U27" s="16">
        <v>183.57217925785099</v>
      </c>
      <c r="V27" s="64">
        <v>218.23358540273301</v>
      </c>
      <c r="W27" s="61">
        <v>155.775606603395</v>
      </c>
      <c r="X27" s="16">
        <v>162.05927757145199</v>
      </c>
      <c r="Y27" s="16">
        <v>179.931647464116</v>
      </c>
      <c r="Z27" s="64">
        <v>180.45629199089601</v>
      </c>
      <c r="AA27" s="61">
        <v>151.482651367589</v>
      </c>
      <c r="AB27" s="16">
        <v>154.97493023844899</v>
      </c>
      <c r="AC27" s="16">
        <v>184.69919070261199</v>
      </c>
      <c r="AD27" s="64">
        <v>181.67194670172199</v>
      </c>
    </row>
    <row r="28" spans="1:30" x14ac:dyDescent="0.25">
      <c r="A28" s="188" t="s">
        <v>74</v>
      </c>
      <c r="B28" s="188"/>
      <c r="C28" s="188"/>
      <c r="D28" s="188"/>
      <c r="E28" s="188"/>
      <c r="F28" s="188"/>
      <c r="H28" s="188" t="s">
        <v>74</v>
      </c>
      <c r="I28" s="188"/>
      <c r="J28" s="188"/>
      <c r="K28" s="188"/>
      <c r="L28" s="188"/>
      <c r="M28" s="188"/>
      <c r="N28" s="25">
        <v>38625</v>
      </c>
      <c r="O28" s="61">
        <v>129.51292316608399</v>
      </c>
      <c r="P28" s="16">
        <v>127.11780744720799</v>
      </c>
      <c r="Q28" s="16">
        <v>162.28714780028</v>
      </c>
      <c r="R28" s="64">
        <v>173.07659892265201</v>
      </c>
      <c r="S28" s="61">
        <v>158.89998112589399</v>
      </c>
      <c r="T28" s="16">
        <v>163.65420265824599</v>
      </c>
      <c r="U28" s="16">
        <v>187.87240110767601</v>
      </c>
      <c r="V28" s="64">
        <v>221.53777421035201</v>
      </c>
      <c r="W28" s="61">
        <v>161.446784424698</v>
      </c>
      <c r="X28" s="16">
        <v>163.922256796521</v>
      </c>
      <c r="Y28" s="16">
        <v>181.220217510872</v>
      </c>
      <c r="Z28" s="64">
        <v>189.23999703168201</v>
      </c>
      <c r="AA28" s="61">
        <v>157.14459197907101</v>
      </c>
      <c r="AB28" s="16">
        <v>160.90951519115001</v>
      </c>
      <c r="AC28" s="16">
        <v>185.93132242173101</v>
      </c>
      <c r="AD28" s="64">
        <v>186.15611887695201</v>
      </c>
    </row>
    <row r="29" spans="1:30" x14ac:dyDescent="0.25">
      <c r="N29" s="25">
        <v>38717</v>
      </c>
      <c r="O29" s="61">
        <v>130.59798020353699</v>
      </c>
      <c r="P29" s="16">
        <v>126.329477205185</v>
      </c>
      <c r="Q29" s="16">
        <v>159.67603217737201</v>
      </c>
      <c r="R29" s="64">
        <v>176.83976843250699</v>
      </c>
      <c r="S29" s="61">
        <v>158.91113972562599</v>
      </c>
      <c r="T29" s="16">
        <v>165.17361517406499</v>
      </c>
      <c r="U29" s="16">
        <v>189.74234143455899</v>
      </c>
      <c r="V29" s="64">
        <v>224.26700649177101</v>
      </c>
      <c r="W29" s="61">
        <v>164.74088347818801</v>
      </c>
      <c r="X29" s="16">
        <v>170.338141665118</v>
      </c>
      <c r="Y29" s="16">
        <v>180.07335088678099</v>
      </c>
      <c r="Z29" s="64">
        <v>186.284677323209</v>
      </c>
      <c r="AA29" s="61">
        <v>161.97308206877199</v>
      </c>
      <c r="AB29" s="16">
        <v>165.65629189742401</v>
      </c>
      <c r="AC29" s="16">
        <v>185.845086024647</v>
      </c>
      <c r="AD29" s="64">
        <v>187.07908651441099</v>
      </c>
    </row>
    <row r="30" spans="1:30" x14ac:dyDescent="0.25">
      <c r="N30" s="25">
        <v>38807</v>
      </c>
      <c r="O30" s="61">
        <v>127.07103515487201</v>
      </c>
      <c r="P30" s="16">
        <v>127.70352057764499</v>
      </c>
      <c r="Q30" s="16">
        <v>158.82797822305901</v>
      </c>
      <c r="R30" s="64">
        <v>175.208538027907</v>
      </c>
      <c r="S30" s="61">
        <v>163.30855965805401</v>
      </c>
      <c r="T30" s="16">
        <v>166.82713686674401</v>
      </c>
      <c r="U30" s="16">
        <v>195.41066228608699</v>
      </c>
      <c r="V30" s="64">
        <v>227.58833035880099</v>
      </c>
      <c r="W30" s="61">
        <v>166.361945424959</v>
      </c>
      <c r="X30" s="16">
        <v>180.11180026893999</v>
      </c>
      <c r="Y30" s="16">
        <v>188.45186033562601</v>
      </c>
      <c r="Z30" s="64">
        <v>180.42768428132601</v>
      </c>
      <c r="AA30" s="61">
        <v>166.88834051321601</v>
      </c>
      <c r="AB30" s="16">
        <v>171.90316972447201</v>
      </c>
      <c r="AC30" s="16">
        <v>193.452567218311</v>
      </c>
      <c r="AD30" s="64">
        <v>188.316161897824</v>
      </c>
    </row>
    <row r="31" spans="1:30" x14ac:dyDescent="0.25">
      <c r="N31" s="25">
        <v>38898</v>
      </c>
      <c r="O31" s="61">
        <v>123.026505784677</v>
      </c>
      <c r="P31" s="16">
        <v>129.28611847988699</v>
      </c>
      <c r="Q31" s="16">
        <v>155.30658010959999</v>
      </c>
      <c r="R31" s="64">
        <v>171.82003431802201</v>
      </c>
      <c r="S31" s="61">
        <v>168.11325786647001</v>
      </c>
      <c r="T31" s="16">
        <v>166.84558229036799</v>
      </c>
      <c r="U31" s="16">
        <v>202.06936027240101</v>
      </c>
      <c r="V31" s="64">
        <v>225.99366859274201</v>
      </c>
      <c r="W31" s="61">
        <v>167.523088795625</v>
      </c>
      <c r="X31" s="16">
        <v>185.131841934666</v>
      </c>
      <c r="Y31" s="16">
        <v>195.45731149198201</v>
      </c>
      <c r="Z31" s="64">
        <v>174.43937554814701</v>
      </c>
      <c r="AA31" s="61">
        <v>172.12961138591899</v>
      </c>
      <c r="AB31" s="16">
        <v>179.14472710187499</v>
      </c>
      <c r="AC31" s="16">
        <v>200.55115261753201</v>
      </c>
      <c r="AD31" s="64">
        <v>190.36533847869501</v>
      </c>
    </row>
    <row r="32" spans="1:30" x14ac:dyDescent="0.25">
      <c r="N32" s="25">
        <v>38990</v>
      </c>
      <c r="O32" s="61">
        <v>124.47554863863201</v>
      </c>
      <c r="P32" s="16">
        <v>131.24452575439301</v>
      </c>
      <c r="Q32" s="16">
        <v>154.634705289587</v>
      </c>
      <c r="R32" s="64">
        <v>169.429197446817</v>
      </c>
      <c r="S32" s="61">
        <v>170.26253188165799</v>
      </c>
      <c r="T32" s="16">
        <v>170.940201168675</v>
      </c>
      <c r="U32" s="16">
        <v>202.34898185543801</v>
      </c>
      <c r="V32" s="64">
        <v>221.58924334935699</v>
      </c>
      <c r="W32" s="61">
        <v>168.51588580554099</v>
      </c>
      <c r="X32" s="16">
        <v>183.375189624727</v>
      </c>
      <c r="Y32" s="16">
        <v>188.78738722604501</v>
      </c>
      <c r="Z32" s="64">
        <v>170.61515644466499</v>
      </c>
      <c r="AA32" s="61">
        <v>172.43714918923601</v>
      </c>
      <c r="AB32" s="16">
        <v>184.48634452646399</v>
      </c>
      <c r="AC32" s="16">
        <v>198.194233481899</v>
      </c>
      <c r="AD32" s="64">
        <v>191.09738957557701</v>
      </c>
    </row>
    <row r="33" spans="14:30" x14ac:dyDescent="0.25">
      <c r="N33" s="25">
        <v>39082</v>
      </c>
      <c r="O33" s="61">
        <v>127.86701463378</v>
      </c>
      <c r="P33" s="16">
        <v>131.27960024406701</v>
      </c>
      <c r="Q33" s="16">
        <v>158.27116155137901</v>
      </c>
      <c r="R33" s="64">
        <v>167.05210158756901</v>
      </c>
      <c r="S33" s="61">
        <v>172.27562777875599</v>
      </c>
      <c r="T33" s="16">
        <v>179.241701698111</v>
      </c>
      <c r="U33" s="16">
        <v>201.07814848391601</v>
      </c>
      <c r="V33" s="64">
        <v>223.36156976469701</v>
      </c>
      <c r="W33" s="61">
        <v>170.18720907795901</v>
      </c>
      <c r="X33" s="16">
        <v>181.60637573329399</v>
      </c>
      <c r="Y33" s="16">
        <v>183.56386374955599</v>
      </c>
      <c r="Z33" s="64">
        <v>171.78551697226499</v>
      </c>
      <c r="AA33" s="61">
        <v>170.18946974268599</v>
      </c>
      <c r="AB33" s="16">
        <v>187.970134337574</v>
      </c>
      <c r="AC33" s="16">
        <v>196.29136022997201</v>
      </c>
      <c r="AD33" s="64">
        <v>191.94265907905199</v>
      </c>
    </row>
    <row r="34" spans="14:30" x14ac:dyDescent="0.25">
      <c r="N34" s="25">
        <v>39172</v>
      </c>
      <c r="O34" s="61">
        <v>128.75425885896601</v>
      </c>
      <c r="P34" s="16">
        <v>128.93822243602301</v>
      </c>
      <c r="Q34" s="16">
        <v>160.081872521614</v>
      </c>
      <c r="R34" s="64">
        <v>162.94066375717</v>
      </c>
      <c r="S34" s="61">
        <v>176.39354973945299</v>
      </c>
      <c r="T34" s="16">
        <v>184.37473556889501</v>
      </c>
      <c r="U34" s="16">
        <v>207.51518706765501</v>
      </c>
      <c r="V34" s="64">
        <v>236.28118409823</v>
      </c>
      <c r="W34" s="61">
        <v>172.91697385388699</v>
      </c>
      <c r="X34" s="16">
        <v>182.75958621810099</v>
      </c>
      <c r="Y34" s="16">
        <v>189.75121868702701</v>
      </c>
      <c r="Z34" s="64">
        <v>176.37453793497201</v>
      </c>
      <c r="AA34" s="61">
        <v>173.85833684021901</v>
      </c>
      <c r="AB34" s="16">
        <v>191.799443967841</v>
      </c>
      <c r="AC34" s="16">
        <v>202.45517187170199</v>
      </c>
      <c r="AD34" s="64">
        <v>195.46071219223299</v>
      </c>
    </row>
    <row r="35" spans="14:30" x14ac:dyDescent="0.25">
      <c r="N35" s="25">
        <v>39263</v>
      </c>
      <c r="O35" s="61">
        <v>129.90068491884401</v>
      </c>
      <c r="P35" s="16">
        <v>126.114440314018</v>
      </c>
      <c r="Q35" s="16">
        <v>156.370885326989</v>
      </c>
      <c r="R35" s="64">
        <v>158.468925743596</v>
      </c>
      <c r="S35" s="61">
        <v>177.99539486104001</v>
      </c>
      <c r="T35" s="16">
        <v>186.62991085144799</v>
      </c>
      <c r="U35" s="16">
        <v>212.12393981125501</v>
      </c>
      <c r="V35" s="64">
        <v>249.53127607278799</v>
      </c>
      <c r="W35" s="61">
        <v>174.008912192563</v>
      </c>
      <c r="X35" s="16">
        <v>183.93349166250499</v>
      </c>
      <c r="Y35" s="16">
        <v>194.69756200053999</v>
      </c>
      <c r="Z35" s="64">
        <v>177.071893645377</v>
      </c>
      <c r="AA35" s="61">
        <v>181.98132884034101</v>
      </c>
      <c r="AB35" s="16">
        <v>196.509907243204</v>
      </c>
      <c r="AC35" s="16">
        <v>208.68421518196899</v>
      </c>
      <c r="AD35" s="64">
        <v>198.00189067532301</v>
      </c>
    </row>
    <row r="36" spans="14:30" x14ac:dyDescent="0.25">
      <c r="N36" s="25">
        <v>39355</v>
      </c>
      <c r="O36" s="61">
        <v>129.66170832074999</v>
      </c>
      <c r="P36" s="16">
        <v>124.84974466136001</v>
      </c>
      <c r="Q36" s="16">
        <v>151.299188188051</v>
      </c>
      <c r="R36" s="64">
        <v>155.48964479223901</v>
      </c>
      <c r="S36" s="61">
        <v>171.774030559019</v>
      </c>
      <c r="T36" s="16">
        <v>188.52563271711</v>
      </c>
      <c r="U36" s="16">
        <v>207.62537381101001</v>
      </c>
      <c r="V36" s="64">
        <v>246.250311129154</v>
      </c>
      <c r="W36" s="61">
        <v>171.42353484729799</v>
      </c>
      <c r="X36" s="16">
        <v>185.43125311054001</v>
      </c>
      <c r="Y36" s="16">
        <v>188.79664623916599</v>
      </c>
      <c r="Z36" s="64">
        <v>169.30310298664801</v>
      </c>
      <c r="AA36" s="61">
        <v>181.95912908170601</v>
      </c>
      <c r="AB36" s="16">
        <v>197.68988715730299</v>
      </c>
      <c r="AC36" s="16">
        <v>207.36955827268201</v>
      </c>
      <c r="AD36" s="64">
        <v>191.17313735162301</v>
      </c>
    </row>
    <row r="37" spans="14:30" x14ac:dyDescent="0.25">
      <c r="N37" s="25">
        <v>39447</v>
      </c>
      <c r="O37" s="61">
        <v>127.89117769271201</v>
      </c>
      <c r="P37" s="16">
        <v>125.081489110196</v>
      </c>
      <c r="Q37" s="16">
        <v>147.87039419027201</v>
      </c>
      <c r="R37" s="64">
        <v>152.01173913618999</v>
      </c>
      <c r="S37" s="61">
        <v>166.65130729091399</v>
      </c>
      <c r="T37" s="16">
        <v>187.93121886210901</v>
      </c>
      <c r="U37" s="16">
        <v>204.03426642990101</v>
      </c>
      <c r="V37" s="64">
        <v>238.667184724653</v>
      </c>
      <c r="W37" s="61">
        <v>168.969192716496</v>
      </c>
      <c r="X37" s="16">
        <v>185.39984113894201</v>
      </c>
      <c r="Y37" s="16">
        <v>181.215383194114</v>
      </c>
      <c r="Z37" s="64">
        <v>160.77141729211701</v>
      </c>
      <c r="AA37" s="61">
        <v>175.52306905362099</v>
      </c>
      <c r="AB37" s="16">
        <v>194.49270639123799</v>
      </c>
      <c r="AC37" s="16">
        <v>202.39884824502599</v>
      </c>
      <c r="AD37" s="64">
        <v>181.76163356044501</v>
      </c>
    </row>
    <row r="38" spans="14:30" x14ac:dyDescent="0.25">
      <c r="N38" s="25">
        <v>39538</v>
      </c>
      <c r="O38" s="61">
        <v>125.158887496311</v>
      </c>
      <c r="P38" s="16">
        <v>125.318335912333</v>
      </c>
      <c r="Q38" s="16">
        <v>142.753316508285</v>
      </c>
      <c r="R38" s="64">
        <v>144.50056112604301</v>
      </c>
      <c r="S38" s="61">
        <v>168.94339418955499</v>
      </c>
      <c r="T38" s="16">
        <v>183.364051832564</v>
      </c>
      <c r="U38" s="16">
        <v>204.44208089447599</v>
      </c>
      <c r="V38" s="64">
        <v>240.436005013157</v>
      </c>
      <c r="W38" s="61">
        <v>165.01863235505999</v>
      </c>
      <c r="X38" s="16">
        <v>181.90399625674101</v>
      </c>
      <c r="Y38" s="16">
        <v>178.15097201742401</v>
      </c>
      <c r="Z38" s="64">
        <v>153.34188206707799</v>
      </c>
      <c r="AA38" s="61">
        <v>173.02819779864899</v>
      </c>
      <c r="AB38" s="16">
        <v>190.83647513456199</v>
      </c>
      <c r="AC38" s="16">
        <v>199.52747954524901</v>
      </c>
      <c r="AD38" s="64">
        <v>178.85151120470701</v>
      </c>
    </row>
    <row r="39" spans="14:30" x14ac:dyDescent="0.25">
      <c r="N39" s="25">
        <v>39629</v>
      </c>
      <c r="O39" s="61">
        <v>119.849454534218</v>
      </c>
      <c r="P39" s="16">
        <v>125.474479880391</v>
      </c>
      <c r="Q39" s="16">
        <v>139.44620129649601</v>
      </c>
      <c r="R39" s="64">
        <v>137.13864352669901</v>
      </c>
      <c r="S39" s="61">
        <v>172.418843990206</v>
      </c>
      <c r="T39" s="16">
        <v>181.175564673205</v>
      </c>
      <c r="U39" s="16">
        <v>203.13282214065299</v>
      </c>
      <c r="V39" s="64">
        <v>239.87170637790501</v>
      </c>
      <c r="W39" s="61">
        <v>157.69505797321199</v>
      </c>
      <c r="X39" s="16">
        <v>177.823684813216</v>
      </c>
      <c r="Y39" s="16">
        <v>171.89028284304999</v>
      </c>
      <c r="Z39" s="64">
        <v>146.3758523736</v>
      </c>
      <c r="AA39" s="61">
        <v>172.208382853383</v>
      </c>
      <c r="AB39" s="16">
        <v>186.76199797449499</v>
      </c>
      <c r="AC39" s="16">
        <v>195.12713063140001</v>
      </c>
      <c r="AD39" s="64">
        <v>179.07334016278</v>
      </c>
    </row>
    <row r="40" spans="14:30" x14ac:dyDescent="0.25">
      <c r="N40" s="25">
        <v>39721</v>
      </c>
      <c r="O40" s="61">
        <v>112.85015070095599</v>
      </c>
      <c r="P40" s="16">
        <v>119.203752000303</v>
      </c>
      <c r="Q40" s="16">
        <v>133.55883541712399</v>
      </c>
      <c r="R40" s="64">
        <v>129.30071870744499</v>
      </c>
      <c r="S40" s="61">
        <v>165.389761094715</v>
      </c>
      <c r="T40" s="16">
        <v>184.29303815306201</v>
      </c>
      <c r="U40" s="16">
        <v>196.367126592972</v>
      </c>
      <c r="V40" s="64">
        <v>229.58695948094001</v>
      </c>
      <c r="W40" s="61">
        <v>149.30932221990099</v>
      </c>
      <c r="X40" s="16">
        <v>171.61150906400101</v>
      </c>
      <c r="Y40" s="16">
        <v>159.25604982137699</v>
      </c>
      <c r="Z40" s="64">
        <v>137.348719018568</v>
      </c>
      <c r="AA40" s="61">
        <v>163.69518493922101</v>
      </c>
      <c r="AB40" s="16">
        <v>176.278931720759</v>
      </c>
      <c r="AC40" s="16">
        <v>179.42714049528701</v>
      </c>
      <c r="AD40" s="64">
        <v>176.13852993172799</v>
      </c>
    </row>
    <row r="41" spans="14:30" x14ac:dyDescent="0.25">
      <c r="N41" s="25">
        <v>39813</v>
      </c>
      <c r="O41" s="61">
        <v>106.25912410775</v>
      </c>
      <c r="P41" s="16">
        <v>110.23734067203</v>
      </c>
      <c r="Q41" s="16">
        <v>124.009246206128</v>
      </c>
      <c r="R41" s="64">
        <v>121.831339418997</v>
      </c>
      <c r="S41" s="61">
        <v>152.667185435992</v>
      </c>
      <c r="T41" s="16">
        <v>181.14748432570801</v>
      </c>
      <c r="U41" s="16">
        <v>189.44068573155701</v>
      </c>
      <c r="V41" s="64">
        <v>220.72640514065401</v>
      </c>
      <c r="W41" s="61">
        <v>142.03869849690301</v>
      </c>
      <c r="X41" s="16">
        <v>163.04352746284599</v>
      </c>
      <c r="Y41" s="16">
        <v>149.26684110511101</v>
      </c>
      <c r="Z41" s="64">
        <v>129.00590583426501</v>
      </c>
      <c r="AA41" s="61">
        <v>151.04598358611699</v>
      </c>
      <c r="AB41" s="16">
        <v>163.928671264489</v>
      </c>
      <c r="AC41" s="16">
        <v>164.963996296278</v>
      </c>
      <c r="AD41" s="64">
        <v>168.94669877493001</v>
      </c>
    </row>
    <row r="42" spans="14:30" x14ac:dyDescent="0.25">
      <c r="N42" s="25">
        <v>39903</v>
      </c>
      <c r="O42" s="61">
        <v>98.4208652778523</v>
      </c>
      <c r="P42" s="16">
        <v>105.281376398189</v>
      </c>
      <c r="Q42" s="16">
        <v>118.614447924204</v>
      </c>
      <c r="R42" s="64">
        <v>117.684487198044</v>
      </c>
      <c r="S42" s="61">
        <v>142.35829152407001</v>
      </c>
      <c r="T42" s="16">
        <v>166.66862510576101</v>
      </c>
      <c r="U42" s="16">
        <v>185.852419505829</v>
      </c>
      <c r="V42" s="64">
        <v>213.513778200861</v>
      </c>
      <c r="W42" s="61">
        <v>135.061608540278</v>
      </c>
      <c r="X42" s="16">
        <v>153.16300177373</v>
      </c>
      <c r="Y42" s="16">
        <v>145.26552290268501</v>
      </c>
      <c r="Z42" s="64">
        <v>124.103685886595</v>
      </c>
      <c r="AA42" s="61">
        <v>139.37946024038601</v>
      </c>
      <c r="AB42" s="16">
        <v>151.53865147079901</v>
      </c>
      <c r="AC42" s="16">
        <v>157.93920345164</v>
      </c>
      <c r="AD42" s="64">
        <v>155.62605506930899</v>
      </c>
    </row>
    <row r="43" spans="14:30" x14ac:dyDescent="0.25">
      <c r="N43" s="25">
        <v>39994</v>
      </c>
      <c r="O43" s="61">
        <v>92.684962320327003</v>
      </c>
      <c r="P43" s="16">
        <v>103.973811494681</v>
      </c>
      <c r="Q43" s="16">
        <v>118.41370331939601</v>
      </c>
      <c r="R43" s="64">
        <v>112.526305871834</v>
      </c>
      <c r="S43" s="61">
        <v>134.56105726312001</v>
      </c>
      <c r="T43" s="16">
        <v>156.80283649632401</v>
      </c>
      <c r="U43" s="16">
        <v>183.36105760320299</v>
      </c>
      <c r="V43" s="64">
        <v>206.12913789448999</v>
      </c>
      <c r="W43" s="61">
        <v>130.61695016207</v>
      </c>
      <c r="X43" s="16">
        <v>146.413396656022</v>
      </c>
      <c r="Y43" s="16">
        <v>142.374751303789</v>
      </c>
      <c r="Z43" s="64">
        <v>116.88255663375401</v>
      </c>
      <c r="AA43" s="61">
        <v>127.307107798953</v>
      </c>
      <c r="AB43" s="16">
        <v>139.831187929316</v>
      </c>
      <c r="AC43" s="16">
        <v>151.14335199507801</v>
      </c>
      <c r="AD43" s="64">
        <v>140.23412677752</v>
      </c>
    </row>
    <row r="44" spans="14:30" x14ac:dyDescent="0.25">
      <c r="N44" s="25">
        <v>40086</v>
      </c>
      <c r="O44" s="61">
        <v>93.024952387750901</v>
      </c>
      <c r="P44" s="16">
        <v>101.524997153424</v>
      </c>
      <c r="Q44" s="16">
        <v>117.70343618136801</v>
      </c>
      <c r="R44" s="64">
        <v>102.923271947209</v>
      </c>
      <c r="S44" s="61">
        <v>133.718688522723</v>
      </c>
      <c r="T44" s="16">
        <v>155.03152961583399</v>
      </c>
      <c r="U44" s="16">
        <v>182.55512483869001</v>
      </c>
      <c r="V44" s="64">
        <v>202.74473746065701</v>
      </c>
      <c r="W44" s="61">
        <v>130.14021832091601</v>
      </c>
      <c r="X44" s="16">
        <v>145.69224762521799</v>
      </c>
      <c r="Y44" s="16">
        <v>137.76284713007601</v>
      </c>
      <c r="Z44" s="64">
        <v>107.647402257218</v>
      </c>
      <c r="AA44" s="61">
        <v>118.446634355897</v>
      </c>
      <c r="AB44" s="16">
        <v>134.31401533803799</v>
      </c>
      <c r="AC44" s="16">
        <v>144.58683606780701</v>
      </c>
      <c r="AD44" s="64">
        <v>133.67760621181699</v>
      </c>
    </row>
    <row r="45" spans="14:30" x14ac:dyDescent="0.25">
      <c r="N45" s="25">
        <v>40178</v>
      </c>
      <c r="O45" s="61">
        <v>92.794557548378705</v>
      </c>
      <c r="P45" s="16">
        <v>96.053363848638298</v>
      </c>
      <c r="Q45" s="16">
        <v>114.09253171144201</v>
      </c>
      <c r="R45" s="64">
        <v>96.030864789744797</v>
      </c>
      <c r="S45" s="61">
        <v>135.91620330509201</v>
      </c>
      <c r="T45" s="16">
        <v>152.69906515908201</v>
      </c>
      <c r="U45" s="16">
        <v>180.04903293431701</v>
      </c>
      <c r="V45" s="64">
        <v>200.82525230682299</v>
      </c>
      <c r="W45" s="61">
        <v>128.91885034752701</v>
      </c>
      <c r="X45" s="16">
        <v>144.30864259833399</v>
      </c>
      <c r="Y45" s="16">
        <v>133.70290981419399</v>
      </c>
      <c r="Z45" s="64">
        <v>103.61586905338299</v>
      </c>
      <c r="AA45" s="61">
        <v>114.901069902347</v>
      </c>
      <c r="AB45" s="16">
        <v>132.650794921146</v>
      </c>
      <c r="AC45" s="16">
        <v>138.54936634540101</v>
      </c>
      <c r="AD45" s="64">
        <v>132.30261918499701</v>
      </c>
    </row>
    <row r="46" spans="14:30" x14ac:dyDescent="0.25">
      <c r="N46" s="25">
        <v>40268</v>
      </c>
      <c r="O46" s="61">
        <v>88.308059401902</v>
      </c>
      <c r="P46" s="16">
        <v>92.834206875357395</v>
      </c>
      <c r="Q46" s="16">
        <v>110.67643950807999</v>
      </c>
      <c r="R46" s="64">
        <v>94.890052692845103</v>
      </c>
      <c r="S46" s="61">
        <v>132.95591670665701</v>
      </c>
      <c r="T46" s="16">
        <v>150.35895470096301</v>
      </c>
      <c r="U46" s="16">
        <v>173.07477992289</v>
      </c>
      <c r="V46" s="64">
        <v>201.321114405309</v>
      </c>
      <c r="W46" s="61">
        <v>125.613328328637</v>
      </c>
      <c r="X46" s="16">
        <v>138.99005819670001</v>
      </c>
      <c r="Y46" s="16">
        <v>131.91224574893101</v>
      </c>
      <c r="Z46" s="64">
        <v>106.224523879684</v>
      </c>
      <c r="AA46" s="61">
        <v>113.185947535792</v>
      </c>
      <c r="AB46" s="16">
        <v>132.85466598187099</v>
      </c>
      <c r="AC46" s="16">
        <v>132.95537396096501</v>
      </c>
      <c r="AD46" s="64">
        <v>129.68807090101799</v>
      </c>
    </row>
    <row r="47" spans="14:30" x14ac:dyDescent="0.25">
      <c r="N47" s="25">
        <v>40359</v>
      </c>
      <c r="O47" s="61">
        <v>84.294153086146693</v>
      </c>
      <c r="P47" s="16">
        <v>92.042005631234403</v>
      </c>
      <c r="Q47" s="16">
        <v>106.806790217132</v>
      </c>
      <c r="R47" s="64">
        <v>95.537497770023805</v>
      </c>
      <c r="S47" s="61">
        <v>126.43514473190599</v>
      </c>
      <c r="T47" s="16">
        <v>151.281382280537</v>
      </c>
      <c r="U47" s="16">
        <v>164.95306663331101</v>
      </c>
      <c r="V47" s="64">
        <v>200.42095126950099</v>
      </c>
      <c r="W47" s="61">
        <v>122.41486258064501</v>
      </c>
      <c r="X47" s="16">
        <v>134.28354622454199</v>
      </c>
      <c r="Y47" s="16">
        <v>130.786931374256</v>
      </c>
      <c r="Z47" s="64">
        <v>108.71086922002399</v>
      </c>
      <c r="AA47" s="61">
        <v>109.945909564315</v>
      </c>
      <c r="AB47" s="16">
        <v>134.10336635230601</v>
      </c>
      <c r="AC47" s="16">
        <v>127.946493357145</v>
      </c>
      <c r="AD47" s="64">
        <v>126.625191981006</v>
      </c>
    </row>
    <row r="48" spans="14:30" x14ac:dyDescent="0.25">
      <c r="N48" s="25">
        <v>40451</v>
      </c>
      <c r="O48" s="61">
        <v>81.109311399757004</v>
      </c>
      <c r="P48" s="16">
        <v>89.697962786426203</v>
      </c>
      <c r="Q48" s="16">
        <v>104.04163773400001</v>
      </c>
      <c r="R48" s="64">
        <v>94.613003232727806</v>
      </c>
      <c r="S48" s="61">
        <v>125.98140966111301</v>
      </c>
      <c r="T48" s="16">
        <v>151.25203582498099</v>
      </c>
      <c r="U48" s="16">
        <v>167.112282861072</v>
      </c>
      <c r="V48" s="64">
        <v>201.232845784418</v>
      </c>
      <c r="W48" s="61">
        <v>120.54776902906001</v>
      </c>
      <c r="X48" s="16">
        <v>132.609660752498</v>
      </c>
      <c r="Y48" s="16">
        <v>131.47819508693999</v>
      </c>
      <c r="Z48" s="64">
        <v>109.950577707061</v>
      </c>
      <c r="AA48" s="61">
        <v>106.15476781287001</v>
      </c>
      <c r="AB48" s="16">
        <v>128.48015518088599</v>
      </c>
      <c r="AC48" s="16">
        <v>127.97589237347201</v>
      </c>
      <c r="AD48" s="64">
        <v>127.51477151071801</v>
      </c>
    </row>
    <row r="49" spans="14:30" x14ac:dyDescent="0.25">
      <c r="N49" s="25">
        <v>40543</v>
      </c>
      <c r="O49" s="61">
        <v>77.930426924043005</v>
      </c>
      <c r="P49" s="16">
        <v>86.207410245795998</v>
      </c>
      <c r="Q49" s="16">
        <v>102.98926202363999</v>
      </c>
      <c r="R49" s="64">
        <v>92.444801199207205</v>
      </c>
      <c r="S49" s="61">
        <v>127.837094049437</v>
      </c>
      <c r="T49" s="16">
        <v>149.17925077539601</v>
      </c>
      <c r="U49" s="16">
        <v>173.39879535863199</v>
      </c>
      <c r="V49" s="64">
        <v>206.94808272805901</v>
      </c>
      <c r="W49" s="61">
        <v>118.353662550294</v>
      </c>
      <c r="X49" s="16">
        <v>130.941045447699</v>
      </c>
      <c r="Y49" s="16">
        <v>130.99264981210899</v>
      </c>
      <c r="Z49" s="64">
        <v>111.04961428910801</v>
      </c>
      <c r="AA49" s="61">
        <v>103.583036097316</v>
      </c>
      <c r="AB49" s="16">
        <v>121.110324715887</v>
      </c>
      <c r="AC49" s="16">
        <v>129.10738427156301</v>
      </c>
      <c r="AD49" s="64">
        <v>131.93455627893499</v>
      </c>
    </row>
    <row r="50" spans="14:30" x14ac:dyDescent="0.25">
      <c r="N50" s="25">
        <v>40633</v>
      </c>
      <c r="O50" s="61">
        <v>77.067723310187603</v>
      </c>
      <c r="P50" s="16">
        <v>86.947754887695396</v>
      </c>
      <c r="Q50" s="16">
        <v>102.473630349232</v>
      </c>
      <c r="R50" s="64">
        <v>94.527118469383097</v>
      </c>
      <c r="S50" s="61">
        <v>127.798184241184</v>
      </c>
      <c r="T50" s="16">
        <v>150.03511885946301</v>
      </c>
      <c r="U50" s="16">
        <v>170.76942268111401</v>
      </c>
      <c r="V50" s="64">
        <v>211.37570311511701</v>
      </c>
      <c r="W50" s="61">
        <v>115.30411511345</v>
      </c>
      <c r="X50" s="16">
        <v>129.43329369704799</v>
      </c>
      <c r="Y50" s="16">
        <v>128.572969588512</v>
      </c>
      <c r="Z50" s="64">
        <v>113.100193043247</v>
      </c>
      <c r="AA50" s="61">
        <v>103.697580534477</v>
      </c>
      <c r="AB50" s="16">
        <v>120.893322196207</v>
      </c>
      <c r="AC50" s="16">
        <v>127.280542537683</v>
      </c>
      <c r="AD50" s="64">
        <v>137.05821333406701</v>
      </c>
    </row>
    <row r="51" spans="14:30" x14ac:dyDescent="0.25">
      <c r="N51" s="25">
        <v>40724</v>
      </c>
      <c r="O51" s="61">
        <v>78.849412893988401</v>
      </c>
      <c r="P51" s="16">
        <v>91.145623623413002</v>
      </c>
      <c r="Q51" s="16">
        <v>101.49709631755699</v>
      </c>
      <c r="R51" s="64">
        <v>99.038229423793993</v>
      </c>
      <c r="S51" s="61">
        <v>130.75130953994901</v>
      </c>
      <c r="T51" s="16">
        <v>151.39166601853901</v>
      </c>
      <c r="U51" s="16">
        <v>166.065739305524</v>
      </c>
      <c r="V51" s="64">
        <v>215.16623872579399</v>
      </c>
      <c r="W51" s="61">
        <v>113.81906098775301</v>
      </c>
      <c r="X51" s="16">
        <v>131.49700424582099</v>
      </c>
      <c r="Y51" s="16">
        <v>128.54228947368301</v>
      </c>
      <c r="Z51" s="64">
        <v>116.703618642761</v>
      </c>
      <c r="AA51" s="61">
        <v>105.364758773568</v>
      </c>
      <c r="AB51" s="16">
        <v>123.177637935237</v>
      </c>
      <c r="AC51" s="16">
        <v>125.624166937833</v>
      </c>
      <c r="AD51" s="64">
        <v>141.30938560332399</v>
      </c>
    </row>
    <row r="52" spans="14:30" x14ac:dyDescent="0.25">
      <c r="N52" s="25">
        <v>40816</v>
      </c>
      <c r="O52" s="61">
        <v>80.306759184815505</v>
      </c>
      <c r="P52" s="16">
        <v>90.150518253356097</v>
      </c>
      <c r="Q52" s="16">
        <v>100.298298066767</v>
      </c>
      <c r="R52" s="64">
        <v>104.610028727882</v>
      </c>
      <c r="S52" s="61">
        <v>134.15134182558</v>
      </c>
      <c r="T52" s="16">
        <v>149.38162182640599</v>
      </c>
      <c r="U52" s="16">
        <v>168.35150895026501</v>
      </c>
      <c r="V52" s="64">
        <v>222.054978745955</v>
      </c>
      <c r="W52" s="61">
        <v>112.697988932724</v>
      </c>
      <c r="X52" s="16">
        <v>132.51926745527001</v>
      </c>
      <c r="Y52" s="16">
        <v>129.61312836542399</v>
      </c>
      <c r="Z52" s="64">
        <v>119.66291224136</v>
      </c>
      <c r="AA52" s="61">
        <v>105.366401399789</v>
      </c>
      <c r="AB52" s="16">
        <v>122.477131195401</v>
      </c>
      <c r="AC52" s="16">
        <v>125.545806629193</v>
      </c>
      <c r="AD52" s="64">
        <v>144.37106905132899</v>
      </c>
    </row>
    <row r="53" spans="14:30" x14ac:dyDescent="0.25">
      <c r="N53" s="25">
        <v>40908</v>
      </c>
      <c r="O53" s="61">
        <v>79.826723589798107</v>
      </c>
      <c r="P53" s="16">
        <v>86.417128397029998</v>
      </c>
      <c r="Q53" s="16">
        <v>99.559208018200096</v>
      </c>
      <c r="R53" s="64">
        <v>107.319436539989</v>
      </c>
      <c r="S53" s="61">
        <v>134.94039685040099</v>
      </c>
      <c r="T53" s="16">
        <v>147.34084151279399</v>
      </c>
      <c r="U53" s="16">
        <v>172.70150827695301</v>
      </c>
      <c r="V53" s="64">
        <v>226.28984235138299</v>
      </c>
      <c r="W53" s="61">
        <v>110.795057844458</v>
      </c>
      <c r="X53" s="16">
        <v>129.64195411919101</v>
      </c>
      <c r="Y53" s="16">
        <v>128.43954615501499</v>
      </c>
      <c r="Z53" s="64">
        <v>120.86419820723</v>
      </c>
      <c r="AA53" s="61">
        <v>104.022010694483</v>
      </c>
      <c r="AB53" s="16">
        <v>121.351732407049</v>
      </c>
      <c r="AC53" s="16">
        <v>126.66689399136899</v>
      </c>
      <c r="AD53" s="64">
        <v>148.35629840467899</v>
      </c>
    </row>
    <row r="54" spans="14:30" x14ac:dyDescent="0.25">
      <c r="N54" s="25">
        <v>40999</v>
      </c>
      <c r="O54" s="61">
        <v>77.8421176308821</v>
      </c>
      <c r="P54" s="16">
        <v>85.9964026573507</v>
      </c>
      <c r="Q54" s="16">
        <v>97.440745282375602</v>
      </c>
      <c r="R54" s="64">
        <v>102.67632414209</v>
      </c>
      <c r="S54" s="61">
        <v>134.20636591834301</v>
      </c>
      <c r="T54" s="16">
        <v>146.12816887333199</v>
      </c>
      <c r="U54" s="16">
        <v>173.02662169758</v>
      </c>
      <c r="V54" s="64">
        <v>225.06527384101099</v>
      </c>
      <c r="W54" s="61">
        <v>110.746389551288</v>
      </c>
      <c r="X54" s="16">
        <v>126.341174170264</v>
      </c>
      <c r="Y54" s="16">
        <v>127.894368674804</v>
      </c>
      <c r="Z54" s="64">
        <v>123.591651793517</v>
      </c>
      <c r="AA54" s="61">
        <v>104.79230216525799</v>
      </c>
      <c r="AB54" s="16">
        <v>124.08121603721401</v>
      </c>
      <c r="AC54" s="16">
        <v>130.40078370956701</v>
      </c>
      <c r="AD54" s="64">
        <v>154.81327043027301</v>
      </c>
    </row>
    <row r="55" spans="14:30" x14ac:dyDescent="0.25">
      <c r="N55" s="25">
        <v>41090</v>
      </c>
      <c r="O55" s="61">
        <v>75.120041382679602</v>
      </c>
      <c r="P55" s="16">
        <v>86.158571969177601</v>
      </c>
      <c r="Q55" s="16">
        <v>96.312968773318701</v>
      </c>
      <c r="R55" s="64">
        <v>98.868831760916393</v>
      </c>
      <c r="S55" s="61">
        <v>134.664733705354</v>
      </c>
      <c r="T55" s="16">
        <v>147.22811936024999</v>
      </c>
      <c r="U55" s="16">
        <v>172.02173222653801</v>
      </c>
      <c r="V55" s="64">
        <v>224.145314957126</v>
      </c>
      <c r="W55" s="61">
        <v>113.16731835514</v>
      </c>
      <c r="X55" s="16">
        <v>125.99068928422</v>
      </c>
      <c r="Y55" s="16">
        <v>130.63870278211201</v>
      </c>
      <c r="Z55" s="64">
        <v>127.932612323463</v>
      </c>
      <c r="AA55" s="61">
        <v>107.19442036049</v>
      </c>
      <c r="AB55" s="16">
        <v>127.85706132382801</v>
      </c>
      <c r="AC55" s="16">
        <v>135.02261274519901</v>
      </c>
      <c r="AD55" s="64">
        <v>164.07458994769999</v>
      </c>
    </row>
    <row r="56" spans="14:30" x14ac:dyDescent="0.25">
      <c r="N56" s="25">
        <v>41182</v>
      </c>
      <c r="O56" s="61">
        <v>74.250882639105399</v>
      </c>
      <c r="P56" s="16">
        <v>87.454023214613798</v>
      </c>
      <c r="Q56" s="16">
        <v>100.205499612373</v>
      </c>
      <c r="R56" s="64">
        <v>104.983771085199</v>
      </c>
      <c r="S56" s="61">
        <v>135.93858919556899</v>
      </c>
      <c r="T56" s="16">
        <v>149.703930576819</v>
      </c>
      <c r="U56" s="16">
        <v>173.49366679431299</v>
      </c>
      <c r="V56" s="64">
        <v>232.304118432997</v>
      </c>
      <c r="W56" s="61">
        <v>115.98850994916199</v>
      </c>
      <c r="X56" s="16">
        <v>131.52037662140901</v>
      </c>
      <c r="Y56" s="16">
        <v>134.03595528533799</v>
      </c>
      <c r="Z56" s="64">
        <v>131.35274537673101</v>
      </c>
      <c r="AA56" s="61">
        <v>109.55646396669999</v>
      </c>
      <c r="AB56" s="16">
        <v>129.74553506158699</v>
      </c>
      <c r="AC56" s="16">
        <v>136.30150493622301</v>
      </c>
      <c r="AD56" s="64">
        <v>168.726021709424</v>
      </c>
    </row>
    <row r="57" spans="14:30" x14ac:dyDescent="0.25">
      <c r="N57" s="25">
        <v>41274</v>
      </c>
      <c r="O57" s="61">
        <v>75.391540515148094</v>
      </c>
      <c r="P57" s="16">
        <v>88.302451233195796</v>
      </c>
      <c r="Q57" s="16">
        <v>103.172712693511</v>
      </c>
      <c r="R57" s="64">
        <v>113.238924824553</v>
      </c>
      <c r="S57" s="61">
        <v>136.610762686816</v>
      </c>
      <c r="T57" s="16">
        <v>150.608038526906</v>
      </c>
      <c r="U57" s="16">
        <v>177.33294107260599</v>
      </c>
      <c r="V57" s="64">
        <v>243.10296996028299</v>
      </c>
      <c r="W57" s="61">
        <v>117.41118600577001</v>
      </c>
      <c r="X57" s="16">
        <v>135.12399715887599</v>
      </c>
      <c r="Y57" s="16">
        <v>135.39103078453999</v>
      </c>
      <c r="Z57" s="64">
        <v>134.867557612718</v>
      </c>
      <c r="AA57" s="61">
        <v>111.613704415878</v>
      </c>
      <c r="AB57" s="16">
        <v>130.256626377104</v>
      </c>
      <c r="AC57" s="16">
        <v>137.303309314437</v>
      </c>
      <c r="AD57" s="64">
        <v>168.27478138031401</v>
      </c>
    </row>
    <row r="58" spans="14:30" x14ac:dyDescent="0.25">
      <c r="N58" s="25">
        <v>41364</v>
      </c>
      <c r="O58" s="61">
        <v>77.740848477841595</v>
      </c>
      <c r="P58" s="16">
        <v>88.157716524522797</v>
      </c>
      <c r="Q58" s="16">
        <v>102.25541811086499</v>
      </c>
      <c r="R58" s="64">
        <v>118.124639973217</v>
      </c>
      <c r="S58" s="61">
        <v>137.048217748338</v>
      </c>
      <c r="T58" s="16">
        <v>152.19360149464501</v>
      </c>
      <c r="U58" s="16">
        <v>181.16364600746999</v>
      </c>
      <c r="V58" s="64">
        <v>247.33203283978401</v>
      </c>
      <c r="W58" s="61">
        <v>119.128519893304</v>
      </c>
      <c r="X58" s="16">
        <v>133.82347471305201</v>
      </c>
      <c r="Y58" s="16">
        <v>139.069122783116</v>
      </c>
      <c r="Z58" s="64">
        <v>139.175906854614</v>
      </c>
      <c r="AA58" s="61">
        <v>114.970743559309</v>
      </c>
      <c r="AB58" s="16">
        <v>133.20847234629201</v>
      </c>
      <c r="AC58" s="16">
        <v>143.68746372208</v>
      </c>
      <c r="AD58" s="64">
        <v>171.48802456541199</v>
      </c>
    </row>
    <row r="59" spans="14:30" x14ac:dyDescent="0.25">
      <c r="N59" s="25">
        <v>41455</v>
      </c>
      <c r="O59" s="61">
        <v>80.504583837070697</v>
      </c>
      <c r="P59" s="16">
        <v>89.840590550143503</v>
      </c>
      <c r="Q59" s="16">
        <v>103.249182738434</v>
      </c>
      <c r="R59" s="64">
        <v>125.792180184155</v>
      </c>
      <c r="S59" s="61">
        <v>135.315769319504</v>
      </c>
      <c r="T59" s="16">
        <v>152.596623832425</v>
      </c>
      <c r="U59" s="16">
        <v>187.52585246773799</v>
      </c>
      <c r="V59" s="64">
        <v>252.51459080182701</v>
      </c>
      <c r="W59" s="61">
        <v>121.27596245760699</v>
      </c>
      <c r="X59" s="16">
        <v>135.780571578387</v>
      </c>
      <c r="Y59" s="16">
        <v>146.13071502236301</v>
      </c>
      <c r="Z59" s="64">
        <v>143.46982134488499</v>
      </c>
      <c r="AA59" s="61">
        <v>120.474299654983</v>
      </c>
      <c r="AB59" s="16">
        <v>139.521489728186</v>
      </c>
      <c r="AC59" s="16">
        <v>154.59713069417799</v>
      </c>
      <c r="AD59" s="64">
        <v>179.13736264074899</v>
      </c>
    </row>
    <row r="60" spans="14:30" x14ac:dyDescent="0.25">
      <c r="N60" s="25">
        <v>41547</v>
      </c>
      <c r="O60" s="61">
        <v>82.233310828284402</v>
      </c>
      <c r="P60" s="16">
        <v>91.926792272376801</v>
      </c>
      <c r="Q60" s="16">
        <v>106.864111309194</v>
      </c>
      <c r="R60" s="64">
        <v>130.15512374261999</v>
      </c>
      <c r="S60" s="61">
        <v>137.66405171451001</v>
      </c>
      <c r="T60" s="16">
        <v>153.61512929767201</v>
      </c>
      <c r="U60" s="16">
        <v>191.92014160981</v>
      </c>
      <c r="V60" s="64">
        <v>262.19757495200002</v>
      </c>
      <c r="W60" s="61">
        <v>121.385454815399</v>
      </c>
      <c r="X60" s="16">
        <v>141.17263538549699</v>
      </c>
      <c r="Y60" s="16">
        <v>146.324272409949</v>
      </c>
      <c r="Z60" s="64">
        <v>149.501715316229</v>
      </c>
      <c r="AA60" s="61">
        <v>125.337968717408</v>
      </c>
      <c r="AB60" s="16">
        <v>145.80908443896499</v>
      </c>
      <c r="AC60" s="16">
        <v>160.20070519069199</v>
      </c>
      <c r="AD60" s="64">
        <v>185.815845444757</v>
      </c>
    </row>
    <row r="61" spans="14:30" x14ac:dyDescent="0.25">
      <c r="N61" s="25">
        <v>41639</v>
      </c>
      <c r="O61" s="61">
        <v>82.865723562055294</v>
      </c>
      <c r="P61" s="16">
        <v>93.387126627833695</v>
      </c>
      <c r="Q61" s="16">
        <v>109.21820973710599</v>
      </c>
      <c r="R61" s="64">
        <v>130.30134759466699</v>
      </c>
      <c r="S61" s="61">
        <v>144.33228544871901</v>
      </c>
      <c r="T61" s="16">
        <v>156.35340785325101</v>
      </c>
      <c r="U61" s="16">
        <v>192.49603452189899</v>
      </c>
      <c r="V61" s="64">
        <v>272.24428203284901</v>
      </c>
      <c r="W61" s="61">
        <v>121.674473361819</v>
      </c>
      <c r="X61" s="16">
        <v>144.52541553903899</v>
      </c>
      <c r="Y61" s="16">
        <v>142.902306649997</v>
      </c>
      <c r="Z61" s="64">
        <v>155.148213928762</v>
      </c>
      <c r="AA61" s="61">
        <v>127.731460152408</v>
      </c>
      <c r="AB61" s="16">
        <v>149.60239950851599</v>
      </c>
      <c r="AC61" s="16">
        <v>160.18661636614999</v>
      </c>
      <c r="AD61" s="64">
        <v>189.96353413440599</v>
      </c>
    </row>
    <row r="62" spans="14:30" x14ac:dyDescent="0.25">
      <c r="N62" s="25">
        <v>41729</v>
      </c>
      <c r="O62" s="61">
        <v>83.2863796456123</v>
      </c>
      <c r="P62" s="16">
        <v>97.552830438430206</v>
      </c>
      <c r="Q62" s="16">
        <v>110.32906875566</v>
      </c>
      <c r="R62" s="64">
        <v>134.143516432789</v>
      </c>
      <c r="S62" s="61">
        <v>148.34239652953201</v>
      </c>
      <c r="T62" s="16">
        <v>157.996758025633</v>
      </c>
      <c r="U62" s="16">
        <v>196.93841073163699</v>
      </c>
      <c r="V62" s="64">
        <v>283.20887803916202</v>
      </c>
      <c r="W62" s="61">
        <v>125.49195168869601</v>
      </c>
      <c r="X62" s="16">
        <v>146.521556814105</v>
      </c>
      <c r="Y62" s="16">
        <v>146.22569772423799</v>
      </c>
      <c r="Z62" s="64">
        <v>160.15666777582399</v>
      </c>
      <c r="AA62" s="61">
        <v>132.253172705178</v>
      </c>
      <c r="AB62" s="16">
        <v>155.229816600514</v>
      </c>
      <c r="AC62" s="16">
        <v>162.46744146080499</v>
      </c>
      <c r="AD62" s="64">
        <v>196.828066553403</v>
      </c>
    </row>
    <row r="63" spans="14:30" x14ac:dyDescent="0.25">
      <c r="N63" s="25">
        <v>41820</v>
      </c>
      <c r="O63" s="61">
        <v>84.400806935690596</v>
      </c>
      <c r="P63" s="16">
        <v>102.890184725645</v>
      </c>
      <c r="Q63" s="16">
        <v>113.289328150511</v>
      </c>
      <c r="R63" s="64">
        <v>139.94668411419599</v>
      </c>
      <c r="S63" s="61">
        <v>151.881925827419</v>
      </c>
      <c r="T63" s="16">
        <v>159.46236983741699</v>
      </c>
      <c r="U63" s="16">
        <v>205.11950659806399</v>
      </c>
      <c r="V63" s="64">
        <v>299.23724650115503</v>
      </c>
      <c r="W63" s="61">
        <v>130.059377405183</v>
      </c>
      <c r="X63" s="16">
        <v>149.822070373277</v>
      </c>
      <c r="Y63" s="16">
        <v>154.59779140154799</v>
      </c>
      <c r="Z63" s="64">
        <v>167.97517991216299</v>
      </c>
      <c r="AA63" s="61">
        <v>139.81832182948801</v>
      </c>
      <c r="AB63" s="16">
        <v>164.22214655173499</v>
      </c>
      <c r="AC63" s="16">
        <v>165.654031209225</v>
      </c>
      <c r="AD63" s="64">
        <v>206.38127372971701</v>
      </c>
    </row>
    <row r="64" spans="14:30" x14ac:dyDescent="0.25">
      <c r="N64" s="25">
        <v>41912</v>
      </c>
      <c r="O64" s="61">
        <v>86.815153959486906</v>
      </c>
      <c r="P64" s="16">
        <v>104.273460521917</v>
      </c>
      <c r="Q64" s="16">
        <v>115.96752552320901</v>
      </c>
      <c r="R64" s="64">
        <v>142.108281888504</v>
      </c>
      <c r="S64" s="61">
        <v>154.13238616536</v>
      </c>
      <c r="T64" s="16">
        <v>167.075791427312</v>
      </c>
      <c r="U64" s="16">
        <v>211.95449462234799</v>
      </c>
      <c r="V64" s="64">
        <v>314.71619010901702</v>
      </c>
      <c r="W64" s="61">
        <v>129.94090478057399</v>
      </c>
      <c r="X64" s="16">
        <v>154.95950918439499</v>
      </c>
      <c r="Y64" s="16">
        <v>160.525278106287</v>
      </c>
      <c r="Z64" s="64">
        <v>173.15247603148299</v>
      </c>
      <c r="AA64" s="61">
        <v>144.11621923539201</v>
      </c>
      <c r="AB64" s="16">
        <v>167.58377830338</v>
      </c>
      <c r="AC64" s="16">
        <v>168.53393086288801</v>
      </c>
      <c r="AD64" s="64">
        <v>211.438130931389</v>
      </c>
    </row>
    <row r="65" spans="14:30" x14ac:dyDescent="0.25">
      <c r="N65" s="25">
        <v>42004</v>
      </c>
      <c r="O65" s="61">
        <v>89.099700489995598</v>
      </c>
      <c r="P65" s="16">
        <v>104.412486292457</v>
      </c>
      <c r="Q65" s="16">
        <v>116.74126096895201</v>
      </c>
      <c r="R65" s="64">
        <v>143.20194190986601</v>
      </c>
      <c r="S65" s="61">
        <v>155.46981937279</v>
      </c>
      <c r="T65" s="16">
        <v>176.85030567317199</v>
      </c>
      <c r="U65" s="16">
        <v>216.38023161832501</v>
      </c>
      <c r="V65" s="64">
        <v>323.55709031309499</v>
      </c>
      <c r="W65" s="61">
        <v>129.62100022862001</v>
      </c>
      <c r="X65" s="16">
        <v>159.912362415789</v>
      </c>
      <c r="Y65" s="16">
        <v>161.681089927465</v>
      </c>
      <c r="Z65" s="64">
        <v>174.62194125327201</v>
      </c>
      <c r="AA65" s="61">
        <v>145.684503948611</v>
      </c>
      <c r="AB65" s="16">
        <v>166.33724275755199</v>
      </c>
      <c r="AC65" s="16">
        <v>172.45135892076399</v>
      </c>
      <c r="AD65" s="64">
        <v>212.92900312659901</v>
      </c>
    </row>
    <row r="66" spans="14:30" x14ac:dyDescent="0.25">
      <c r="N66" s="25">
        <v>42094</v>
      </c>
      <c r="O66" s="61">
        <v>89.980900535886704</v>
      </c>
      <c r="P66" s="16">
        <v>106.84674554571799</v>
      </c>
      <c r="Q66" s="16">
        <v>118.99899751278301</v>
      </c>
      <c r="R66" s="64">
        <v>147.04365779568499</v>
      </c>
      <c r="S66" s="61">
        <v>158.585537429634</v>
      </c>
      <c r="T66" s="16">
        <v>182.38122698402799</v>
      </c>
      <c r="U66" s="16">
        <v>218.032440294358</v>
      </c>
      <c r="V66" s="64">
        <v>332.15639726205598</v>
      </c>
      <c r="W66" s="61">
        <v>136.49245063129101</v>
      </c>
      <c r="X66" s="16">
        <v>162.92638317330201</v>
      </c>
      <c r="Y66" s="16">
        <v>163.57381485097699</v>
      </c>
      <c r="Z66" s="64">
        <v>179.02666099097101</v>
      </c>
      <c r="AA66" s="61">
        <v>148.90307099929299</v>
      </c>
      <c r="AB66" s="16">
        <v>170.00591516022399</v>
      </c>
      <c r="AC66" s="16">
        <v>177.44968153626201</v>
      </c>
      <c r="AD66" s="64">
        <v>219.05075128097701</v>
      </c>
    </row>
    <row r="67" spans="14:30" x14ac:dyDescent="0.25">
      <c r="N67" s="25">
        <v>42185</v>
      </c>
      <c r="O67" s="61">
        <v>90.902010654967398</v>
      </c>
      <c r="P67" s="16">
        <v>110.775461795106</v>
      </c>
      <c r="Q67" s="16">
        <v>121.44179524355501</v>
      </c>
      <c r="R67" s="64">
        <v>155.44285178781999</v>
      </c>
      <c r="S67" s="61">
        <v>159.87555118302001</v>
      </c>
      <c r="T67" s="16">
        <v>185.332883159299</v>
      </c>
      <c r="U67" s="16">
        <v>219.165418428572</v>
      </c>
      <c r="V67" s="64">
        <v>344.93727497772699</v>
      </c>
      <c r="W67" s="61">
        <v>145.519454330711</v>
      </c>
      <c r="X67" s="16">
        <v>165.67252285730001</v>
      </c>
      <c r="Y67" s="16">
        <v>165.90496306748901</v>
      </c>
      <c r="Z67" s="64">
        <v>186.47350642287699</v>
      </c>
      <c r="AA67" s="61">
        <v>152.679741887266</v>
      </c>
      <c r="AB67" s="16">
        <v>178.75329141599099</v>
      </c>
      <c r="AC67" s="16">
        <v>182.09128888631901</v>
      </c>
      <c r="AD67" s="64">
        <v>230.012066841663</v>
      </c>
    </row>
    <row r="68" spans="14:30" x14ac:dyDescent="0.25">
      <c r="N68" s="25">
        <v>42277</v>
      </c>
      <c r="O68" s="61">
        <v>91.825813795218707</v>
      </c>
      <c r="P68" s="16">
        <v>111.70367380693099</v>
      </c>
      <c r="Q68" s="16">
        <v>120.767937208182</v>
      </c>
      <c r="R68" s="64">
        <v>161.98357292958599</v>
      </c>
      <c r="S68" s="61">
        <v>156.02017521462301</v>
      </c>
      <c r="T68" s="16">
        <v>182.585220244872</v>
      </c>
      <c r="U68" s="16">
        <v>223.72091345130599</v>
      </c>
      <c r="V68" s="64">
        <v>350.57894784318302</v>
      </c>
      <c r="W68" s="61">
        <v>146.678427510581</v>
      </c>
      <c r="X68" s="16">
        <v>167.30192578838401</v>
      </c>
      <c r="Y68" s="16">
        <v>166.42686012086</v>
      </c>
      <c r="Z68" s="64">
        <v>191.76315381803499</v>
      </c>
      <c r="AA68" s="61">
        <v>154.72378821455101</v>
      </c>
      <c r="AB68" s="16">
        <v>185.90390266460099</v>
      </c>
      <c r="AC68" s="16">
        <v>185.40318732673899</v>
      </c>
      <c r="AD68" s="64">
        <v>235.220475122388</v>
      </c>
    </row>
    <row r="69" spans="14:30" x14ac:dyDescent="0.25">
      <c r="N69" s="25">
        <v>42369</v>
      </c>
      <c r="O69" s="61">
        <v>91.715250088747197</v>
      </c>
      <c r="P69" s="16">
        <v>110.91909060594401</v>
      </c>
      <c r="Q69" s="16">
        <v>120.852953244311</v>
      </c>
      <c r="R69" s="64">
        <v>162.12733321597099</v>
      </c>
      <c r="S69" s="61">
        <v>154.99697220937199</v>
      </c>
      <c r="T69" s="16">
        <v>180.437175574105</v>
      </c>
      <c r="U69" s="16">
        <v>227.43036729748101</v>
      </c>
      <c r="V69" s="64">
        <v>351.91684824224501</v>
      </c>
      <c r="W69" s="61">
        <v>144.241827605927</v>
      </c>
      <c r="X69" s="16">
        <v>170.03773311798099</v>
      </c>
      <c r="Y69" s="16">
        <v>167.476565395439</v>
      </c>
      <c r="Z69" s="64">
        <v>195.47888462538401</v>
      </c>
      <c r="AA69" s="61">
        <v>156.52524092957799</v>
      </c>
      <c r="AB69" s="16">
        <v>188.39618307879201</v>
      </c>
      <c r="AC69" s="16">
        <v>188.34541197046099</v>
      </c>
      <c r="AD69" s="64">
        <v>235.98767913711501</v>
      </c>
    </row>
    <row r="70" spans="14:30" x14ac:dyDescent="0.25">
      <c r="N70" s="25">
        <v>42460</v>
      </c>
      <c r="O70" s="61">
        <v>91.912729269775994</v>
      </c>
      <c r="P70" s="16">
        <v>115.086850350137</v>
      </c>
      <c r="Q70" s="16">
        <v>123.841075886631</v>
      </c>
      <c r="R70" s="64">
        <v>162.85875342010701</v>
      </c>
      <c r="S70" s="61">
        <v>161.613986177904</v>
      </c>
      <c r="T70" s="16">
        <v>185.315707043598</v>
      </c>
      <c r="U70" s="16">
        <v>228.41959308133801</v>
      </c>
      <c r="V70" s="64">
        <v>360.18609487289302</v>
      </c>
      <c r="W70" s="61">
        <v>144.973574721033</v>
      </c>
      <c r="X70" s="16">
        <v>177.98773316893099</v>
      </c>
      <c r="Y70" s="16">
        <v>170.681647500417</v>
      </c>
      <c r="Z70" s="64">
        <v>202.08095175890401</v>
      </c>
      <c r="AA70" s="61">
        <v>160.58888492420499</v>
      </c>
      <c r="AB70" s="16">
        <v>192.58209451398801</v>
      </c>
      <c r="AC70" s="16">
        <v>193.44147625373199</v>
      </c>
      <c r="AD70" s="64">
        <v>246.00564299259801</v>
      </c>
    </row>
    <row r="71" spans="14:30" x14ac:dyDescent="0.25">
      <c r="N71" s="25">
        <v>42551</v>
      </c>
      <c r="O71" s="61">
        <v>93.557844103567405</v>
      </c>
      <c r="P71" s="16">
        <v>121.087404049472</v>
      </c>
      <c r="Q71" s="16">
        <v>128.060866118733</v>
      </c>
      <c r="R71" s="64">
        <v>166.04644888102601</v>
      </c>
      <c r="S71" s="61">
        <v>169.31248629490099</v>
      </c>
      <c r="T71" s="16">
        <v>193.32935266531999</v>
      </c>
      <c r="U71" s="16">
        <v>232.20256712820299</v>
      </c>
      <c r="V71" s="64">
        <v>370.06841444512702</v>
      </c>
      <c r="W71" s="61">
        <v>147.40014138737499</v>
      </c>
      <c r="X71" s="16">
        <v>186.29487215525401</v>
      </c>
      <c r="Y71" s="16">
        <v>173.81353101651999</v>
      </c>
      <c r="Z71" s="64">
        <v>210.90127306070201</v>
      </c>
      <c r="AA71" s="61">
        <v>165.28948312088301</v>
      </c>
      <c r="AB71" s="16">
        <v>200.99987787343599</v>
      </c>
      <c r="AC71" s="16">
        <v>200.126311468951</v>
      </c>
      <c r="AD71" s="64">
        <v>266.14288157773598</v>
      </c>
    </row>
    <row r="72" spans="14:30" x14ac:dyDescent="0.25">
      <c r="N72" s="25">
        <v>42643</v>
      </c>
      <c r="O72" s="61">
        <v>95.885260235208193</v>
      </c>
      <c r="P72" s="16">
        <v>121.34765022091</v>
      </c>
      <c r="Q72" s="16">
        <v>131.991802591398</v>
      </c>
      <c r="R72" s="64">
        <v>172.53925911245901</v>
      </c>
      <c r="S72" s="61">
        <v>174.288851121259</v>
      </c>
      <c r="T72" s="16">
        <v>199.28948468284699</v>
      </c>
      <c r="U72" s="16">
        <v>240.03219906122499</v>
      </c>
      <c r="V72" s="64">
        <v>372.690370397545</v>
      </c>
      <c r="W72" s="61">
        <v>152.06017138178501</v>
      </c>
      <c r="X72" s="16">
        <v>186.56331223636499</v>
      </c>
      <c r="Y72" s="16">
        <v>178.79767659754199</v>
      </c>
      <c r="Z72" s="64">
        <v>216.353432931485</v>
      </c>
      <c r="AA72" s="61">
        <v>169.48617977333001</v>
      </c>
      <c r="AB72" s="16">
        <v>206.39822552467101</v>
      </c>
      <c r="AC72" s="16">
        <v>204.29771966060699</v>
      </c>
      <c r="AD72" s="64">
        <v>276.25061173812497</v>
      </c>
    </row>
    <row r="73" spans="14:30" x14ac:dyDescent="0.25">
      <c r="N73" s="25">
        <v>42735</v>
      </c>
      <c r="O73" s="61">
        <v>98.865926918426894</v>
      </c>
      <c r="P73" s="16">
        <v>120.102069825348</v>
      </c>
      <c r="Q73" s="16">
        <v>134.78427251233401</v>
      </c>
      <c r="R73" s="64">
        <v>180.56007363463601</v>
      </c>
      <c r="S73" s="61">
        <v>177.40430461865799</v>
      </c>
      <c r="T73" s="16">
        <v>204.71182882166599</v>
      </c>
      <c r="U73" s="16">
        <v>249.16945627068401</v>
      </c>
      <c r="V73" s="64">
        <v>376.05930010524202</v>
      </c>
      <c r="W73" s="61">
        <v>156.31885966457401</v>
      </c>
      <c r="X73" s="16">
        <v>186.530114326247</v>
      </c>
      <c r="Y73" s="16">
        <v>185.66171720369701</v>
      </c>
      <c r="Z73" s="64">
        <v>218.67689130048799</v>
      </c>
      <c r="AA73" s="61">
        <v>173.51743935375001</v>
      </c>
      <c r="AB73" s="16">
        <v>208.90184920158001</v>
      </c>
      <c r="AC73" s="16">
        <v>206.29340006978799</v>
      </c>
      <c r="AD73" s="64">
        <v>275.25184515009801</v>
      </c>
    </row>
    <row r="74" spans="14:30" x14ac:dyDescent="0.25">
      <c r="N74" s="25">
        <v>42825</v>
      </c>
      <c r="O74" s="61">
        <v>105.36140081013301</v>
      </c>
      <c r="P74" s="16">
        <v>125.96510931788799</v>
      </c>
      <c r="Q74" s="16">
        <v>137.15703175466999</v>
      </c>
      <c r="R74" s="64">
        <v>190.62308506579399</v>
      </c>
      <c r="S74" s="61">
        <v>180.32916470383199</v>
      </c>
      <c r="T74" s="16">
        <v>213.66918678938799</v>
      </c>
      <c r="U74" s="16">
        <v>262.52017864384499</v>
      </c>
      <c r="V74" s="64">
        <v>389.57779803065102</v>
      </c>
      <c r="W74" s="61">
        <v>160.05107291766899</v>
      </c>
      <c r="X74" s="16">
        <v>197.11877158294001</v>
      </c>
      <c r="Y74" s="16">
        <v>192.66369472416699</v>
      </c>
      <c r="Z74" s="64">
        <v>225.04524344446801</v>
      </c>
      <c r="AA74" s="61">
        <v>178.410363313543</v>
      </c>
      <c r="AB74" s="16">
        <v>219.31646744832801</v>
      </c>
      <c r="AC74" s="16">
        <v>210.915917741074</v>
      </c>
      <c r="AD74" s="64">
        <v>281.878730316842</v>
      </c>
    </row>
    <row r="75" spans="14:30" x14ac:dyDescent="0.25">
      <c r="N75" s="25">
        <v>42916</v>
      </c>
      <c r="O75" s="61">
        <v>114.336093769477</v>
      </c>
      <c r="P75" s="16">
        <v>135.47262785098201</v>
      </c>
      <c r="Q75" s="16">
        <v>138.84997432884401</v>
      </c>
      <c r="R75" s="64">
        <v>201.15296269643301</v>
      </c>
      <c r="S75" s="61">
        <v>183.99169497368499</v>
      </c>
      <c r="T75" s="16">
        <v>222.60954757170799</v>
      </c>
      <c r="U75" s="16">
        <v>277.720151119077</v>
      </c>
      <c r="V75" s="64">
        <v>402.38544345657999</v>
      </c>
      <c r="W75" s="61">
        <v>161.823492224966</v>
      </c>
      <c r="X75" s="16">
        <v>212.90530623740199</v>
      </c>
      <c r="Y75" s="16">
        <v>198.23949373609199</v>
      </c>
      <c r="Z75" s="64">
        <v>234.01899024928201</v>
      </c>
      <c r="AA75" s="61">
        <v>183.44832498094601</v>
      </c>
      <c r="AB75" s="16">
        <v>234.2175259807</v>
      </c>
      <c r="AC75" s="16">
        <v>219.636034847318</v>
      </c>
      <c r="AD75" s="64">
        <v>293.87636567565499</v>
      </c>
    </row>
    <row r="76" spans="14:30" x14ac:dyDescent="0.25">
      <c r="N76" s="25">
        <v>43008</v>
      </c>
      <c r="O76" s="61">
        <v>114.066041163069</v>
      </c>
      <c r="P76" s="16">
        <v>139.206839962152</v>
      </c>
      <c r="Q76" s="16">
        <v>141.406099283711</v>
      </c>
      <c r="R76" s="64">
        <v>199.547319303801</v>
      </c>
      <c r="S76" s="61">
        <v>186.483363303006</v>
      </c>
      <c r="T76" s="16">
        <v>224.946280506688</v>
      </c>
      <c r="U76" s="16">
        <v>282.76392194002602</v>
      </c>
      <c r="V76" s="64">
        <v>404.900078115572</v>
      </c>
      <c r="W76" s="61">
        <v>161.41252807499299</v>
      </c>
      <c r="X76" s="16">
        <v>219.39128835984999</v>
      </c>
      <c r="Y76" s="16">
        <v>196.36714504592101</v>
      </c>
      <c r="Z76" s="64">
        <v>236.69531840273399</v>
      </c>
      <c r="AA76" s="61">
        <v>185.68065576694701</v>
      </c>
      <c r="AB76" s="16">
        <v>239.11434931693799</v>
      </c>
      <c r="AC76" s="16">
        <v>226.586627351293</v>
      </c>
      <c r="AD76" s="64">
        <v>301.76361174817902</v>
      </c>
    </row>
    <row r="77" spans="14:30" x14ac:dyDescent="0.25">
      <c r="N77" s="25">
        <v>43100</v>
      </c>
      <c r="O77" s="61">
        <v>108.547763757232</v>
      </c>
      <c r="P77" s="16">
        <v>138.71292633574299</v>
      </c>
      <c r="Q77" s="16">
        <v>143.855313907674</v>
      </c>
      <c r="R77" s="64">
        <v>195.456460377019</v>
      </c>
      <c r="S77" s="61">
        <v>188.27687603844601</v>
      </c>
      <c r="T77" s="16">
        <v>227.757202431145</v>
      </c>
      <c r="U77" s="16">
        <v>280.51273888900499</v>
      </c>
      <c r="V77" s="64">
        <v>403.65919178372502</v>
      </c>
      <c r="W77" s="61">
        <v>164.799461297775</v>
      </c>
      <c r="X77" s="16">
        <v>218.264932147146</v>
      </c>
      <c r="Y77" s="16">
        <v>193.04243210792001</v>
      </c>
      <c r="Z77" s="64">
        <v>238.80990945334199</v>
      </c>
      <c r="AA77" s="61">
        <v>187.65422834460199</v>
      </c>
      <c r="AB77" s="16">
        <v>238.125002362896</v>
      </c>
      <c r="AC77" s="16">
        <v>228.00786477240101</v>
      </c>
      <c r="AD77" s="64">
        <v>304.809029116712</v>
      </c>
    </row>
    <row r="78" spans="14:30" x14ac:dyDescent="0.25">
      <c r="N78" s="25">
        <v>43190</v>
      </c>
      <c r="O78" s="61">
        <v>108.16960451641199</v>
      </c>
      <c r="P78" s="16">
        <v>139.964164662543</v>
      </c>
      <c r="Q78" s="16">
        <v>143.769320883913</v>
      </c>
      <c r="R78" s="64">
        <v>200.19834606592599</v>
      </c>
      <c r="S78" s="61">
        <v>190.058518391717</v>
      </c>
      <c r="T78" s="16">
        <v>236.50930088157199</v>
      </c>
      <c r="U78" s="16">
        <v>273.87313018412101</v>
      </c>
      <c r="V78" s="64">
        <v>405.32950855735498</v>
      </c>
      <c r="W78" s="61">
        <v>171.102458050162</v>
      </c>
      <c r="X78" s="16">
        <v>220.87158034982599</v>
      </c>
      <c r="Y78" s="16">
        <v>196.20674386157901</v>
      </c>
      <c r="Z78" s="64">
        <v>249.778777284824</v>
      </c>
      <c r="AA78" s="61">
        <v>193.91477326896799</v>
      </c>
      <c r="AB78" s="16">
        <v>242.51784341189301</v>
      </c>
      <c r="AC78" s="16">
        <v>227.50135610586401</v>
      </c>
      <c r="AD78" s="64">
        <v>314.81538012926802</v>
      </c>
    </row>
    <row r="79" spans="14:30" x14ac:dyDescent="0.25">
      <c r="N79" s="25">
        <v>43281</v>
      </c>
      <c r="O79" s="61">
        <v>111.49341841805401</v>
      </c>
      <c r="P79" s="16">
        <v>142.098013264618</v>
      </c>
      <c r="Q79" s="16">
        <v>142.46885799208101</v>
      </c>
      <c r="R79" s="64">
        <v>206.95680845968801</v>
      </c>
      <c r="S79" s="61">
        <v>191.21998438893601</v>
      </c>
      <c r="T79" s="16">
        <v>244.44635290638999</v>
      </c>
      <c r="U79" s="16">
        <v>263.42337092068601</v>
      </c>
      <c r="V79" s="64">
        <v>411.926071630862</v>
      </c>
      <c r="W79" s="61">
        <v>176.28918146185501</v>
      </c>
      <c r="X79" s="16">
        <v>226.242987780194</v>
      </c>
      <c r="Y79" s="16">
        <v>202.09096107022401</v>
      </c>
      <c r="Z79" s="64">
        <v>261.45717504695</v>
      </c>
      <c r="AA79" s="61">
        <v>200.027246407647</v>
      </c>
      <c r="AB79" s="16">
        <v>250.71112422041901</v>
      </c>
      <c r="AC79" s="16">
        <v>228.65521664249201</v>
      </c>
      <c r="AD79" s="64">
        <v>332.637257313916</v>
      </c>
    </row>
    <row r="80" spans="14:30" x14ac:dyDescent="0.25">
      <c r="N80" s="25">
        <v>43373</v>
      </c>
      <c r="O80" s="61">
        <v>113.834808713553</v>
      </c>
      <c r="P80" s="16">
        <v>144.976173417967</v>
      </c>
      <c r="Q80" s="16">
        <v>145.497374507031</v>
      </c>
      <c r="R80" s="64">
        <v>210.78157504408301</v>
      </c>
      <c r="S80" s="61">
        <v>196.06957116659399</v>
      </c>
      <c r="T80" s="16">
        <v>254.83419752541801</v>
      </c>
      <c r="U80" s="16">
        <v>267.11376911185903</v>
      </c>
      <c r="V80" s="64">
        <v>412.17121474635502</v>
      </c>
      <c r="W80" s="61">
        <v>179.71071133370401</v>
      </c>
      <c r="X80" s="16">
        <v>232.05160084922801</v>
      </c>
      <c r="Y80" s="16">
        <v>203.34545764924499</v>
      </c>
      <c r="Z80" s="64">
        <v>265.93838118188199</v>
      </c>
      <c r="AA80" s="61">
        <v>198.53849467776999</v>
      </c>
      <c r="AB80" s="16">
        <v>255.67017776133</v>
      </c>
      <c r="AC80" s="16">
        <v>228.94750544992499</v>
      </c>
      <c r="AD80" s="64">
        <v>336.762968384141</v>
      </c>
    </row>
    <row r="81" spans="14:30" x14ac:dyDescent="0.25">
      <c r="N81" s="25">
        <v>43465</v>
      </c>
      <c r="O81" s="61">
        <v>113.258407639666</v>
      </c>
      <c r="P81" s="16">
        <v>147.757233560049</v>
      </c>
      <c r="Q81" s="16">
        <v>149.45984896260299</v>
      </c>
      <c r="R81" s="64">
        <v>211.51945148764699</v>
      </c>
      <c r="S81" s="61">
        <v>199.290094163931</v>
      </c>
      <c r="T81" s="16">
        <v>264.92574456515399</v>
      </c>
      <c r="U81" s="16">
        <v>279.62107796203799</v>
      </c>
      <c r="V81" s="64">
        <v>410.87927475119102</v>
      </c>
      <c r="W81" s="61">
        <v>182.42582360319099</v>
      </c>
      <c r="X81" s="16">
        <v>237.242847267511</v>
      </c>
      <c r="Y81" s="16">
        <v>200.45710728664301</v>
      </c>
      <c r="Z81" s="64">
        <v>269.41698898034599</v>
      </c>
      <c r="AA81" s="61">
        <v>196.50439952235899</v>
      </c>
      <c r="AB81" s="16">
        <v>258.76469800686601</v>
      </c>
      <c r="AC81" s="16">
        <v>228.91193532827</v>
      </c>
      <c r="AD81" s="64">
        <v>332.44190144581103</v>
      </c>
    </row>
    <row r="82" spans="14:30" x14ac:dyDescent="0.25">
      <c r="N82" s="25">
        <v>43555</v>
      </c>
      <c r="O82" s="61">
        <v>113.895384682786</v>
      </c>
      <c r="P82" s="16">
        <v>150.00628082049701</v>
      </c>
      <c r="Q82" s="16">
        <v>148.589083959942</v>
      </c>
      <c r="R82" s="64">
        <v>212.04815762405099</v>
      </c>
      <c r="S82" s="61">
        <v>196.28004853183</v>
      </c>
      <c r="T82" s="16">
        <v>268.67141556445603</v>
      </c>
      <c r="U82" s="16">
        <v>282.01865581252503</v>
      </c>
      <c r="V82" s="64">
        <v>419.42360535496903</v>
      </c>
      <c r="W82" s="61">
        <v>184.179847722521</v>
      </c>
      <c r="X82" s="16">
        <v>241.37461124621501</v>
      </c>
      <c r="Y82" s="16">
        <v>198.17632528244499</v>
      </c>
      <c r="Z82" s="64">
        <v>276.31563299117698</v>
      </c>
      <c r="AA82" s="61">
        <v>200.31485796896399</v>
      </c>
      <c r="AB82" s="16">
        <v>265.19975134133898</v>
      </c>
      <c r="AC82" s="16">
        <v>233.36805587255199</v>
      </c>
      <c r="AD82" s="64">
        <v>339.564483505147</v>
      </c>
    </row>
    <row r="83" spans="14:30" x14ac:dyDescent="0.25">
      <c r="N83" s="25">
        <v>43646</v>
      </c>
      <c r="O83" s="61">
        <v>116.04182850154599</v>
      </c>
      <c r="P83" s="16">
        <v>152.60223576510401</v>
      </c>
      <c r="Q83" s="16">
        <v>148.05768516403501</v>
      </c>
      <c r="R83" s="64">
        <v>215.18770935335499</v>
      </c>
      <c r="S83" s="61">
        <v>194.535207504716</v>
      </c>
      <c r="T83" s="16">
        <v>270.670931364475</v>
      </c>
      <c r="U83" s="16">
        <v>280.600232939823</v>
      </c>
      <c r="V83" s="64">
        <v>429.30183728766599</v>
      </c>
      <c r="W83" s="61">
        <v>184.31394003147699</v>
      </c>
      <c r="X83" s="16">
        <v>243.24067274470701</v>
      </c>
      <c r="Y83" s="16">
        <v>198.334679935222</v>
      </c>
      <c r="Z83" s="64">
        <v>285.60785772373998</v>
      </c>
      <c r="AA83" s="61">
        <v>208.29006317610501</v>
      </c>
      <c r="AB83" s="16">
        <v>271.68554687985898</v>
      </c>
      <c r="AC83" s="16">
        <v>239.52931836438</v>
      </c>
      <c r="AD83" s="64">
        <v>354.52867819087697</v>
      </c>
    </row>
    <row r="84" spans="14:30" x14ac:dyDescent="0.25">
      <c r="N84" s="25">
        <v>43738</v>
      </c>
      <c r="O84" s="61">
        <v>118.046402808718</v>
      </c>
      <c r="P84" s="16">
        <v>155.58113056284299</v>
      </c>
      <c r="Q84" s="16">
        <v>147.72430123840601</v>
      </c>
      <c r="R84" s="64">
        <v>220.25958389010199</v>
      </c>
      <c r="S84" s="61">
        <v>198.30162444782701</v>
      </c>
      <c r="T84" s="16">
        <v>271.52635867052601</v>
      </c>
      <c r="U84" s="16">
        <v>278.622353342819</v>
      </c>
      <c r="V84" s="64">
        <v>427.10377495369301</v>
      </c>
      <c r="W84" s="61">
        <v>185.80266655891799</v>
      </c>
      <c r="X84" s="16">
        <v>248.97887741461699</v>
      </c>
      <c r="Y84" s="16">
        <v>201.82396106799399</v>
      </c>
      <c r="Z84" s="64">
        <v>296.32269654228003</v>
      </c>
      <c r="AA84" s="61">
        <v>211.92791244358099</v>
      </c>
      <c r="AB84" s="16">
        <v>274.09586129756798</v>
      </c>
      <c r="AC84" s="16">
        <v>244.22369573141401</v>
      </c>
      <c r="AD84" s="64">
        <v>368.31397073234501</v>
      </c>
    </row>
    <row r="85" spans="14:30" x14ac:dyDescent="0.25">
      <c r="N85" s="25">
        <v>43830</v>
      </c>
      <c r="O85" s="61">
        <v>118.548716674357</v>
      </c>
      <c r="P85" s="16">
        <v>158.272158602844</v>
      </c>
      <c r="Q85" s="16">
        <v>147.09841118847999</v>
      </c>
      <c r="R85" s="64">
        <v>224.15368155282499</v>
      </c>
      <c r="S85" s="61">
        <v>204.433496400443</v>
      </c>
      <c r="T85" s="16">
        <v>276.39947268926397</v>
      </c>
      <c r="U85" s="16">
        <v>275.53061880066201</v>
      </c>
      <c r="V85" s="64">
        <v>425.27956347752399</v>
      </c>
      <c r="W85" s="61">
        <v>189.730493402919</v>
      </c>
      <c r="X85" s="16">
        <v>261.37464949929</v>
      </c>
      <c r="Y85" s="16">
        <v>205.31011054663199</v>
      </c>
      <c r="Z85" s="64">
        <v>302.15579115768702</v>
      </c>
      <c r="AA85" s="61">
        <v>208.90922549272599</v>
      </c>
      <c r="AB85" s="16">
        <v>273.68780910194698</v>
      </c>
      <c r="AC85" s="16">
        <v>246.59050495743699</v>
      </c>
      <c r="AD85" s="64">
        <v>374.31154763569401</v>
      </c>
    </row>
    <row r="86" spans="14:30" x14ac:dyDescent="0.25">
      <c r="N86" s="25">
        <v>43921</v>
      </c>
      <c r="O86" s="61">
        <v>117.13682717701199</v>
      </c>
      <c r="P86" s="16">
        <v>160.879156340268</v>
      </c>
      <c r="Q86" s="16">
        <v>146.82371332183001</v>
      </c>
      <c r="R86" s="64">
        <v>225.68659577609699</v>
      </c>
      <c r="S86" s="61">
        <v>210.45245139501401</v>
      </c>
      <c r="T86" s="16">
        <v>292.64395756077801</v>
      </c>
      <c r="U86" s="16">
        <v>274.05516070796301</v>
      </c>
      <c r="V86" s="64">
        <v>442.99248997882302</v>
      </c>
      <c r="W86" s="61">
        <v>193.846084406111</v>
      </c>
      <c r="X86" s="16">
        <v>271.27475668384898</v>
      </c>
      <c r="Y86" s="16">
        <v>206.75909055810999</v>
      </c>
      <c r="Z86" s="64">
        <v>301.46154232193402</v>
      </c>
      <c r="AA86" s="61">
        <v>207.508012313601</v>
      </c>
      <c r="AB86" s="16">
        <v>275.54563026662998</v>
      </c>
      <c r="AC86" s="16">
        <v>242.35048661805499</v>
      </c>
      <c r="AD86" s="64">
        <v>377.53179607021502</v>
      </c>
    </row>
    <row r="87" spans="14:30" x14ac:dyDescent="0.25">
      <c r="N87" s="25">
        <v>44012</v>
      </c>
      <c r="O87" s="61">
        <v>113.67271338276301</v>
      </c>
      <c r="P87" s="16">
        <v>164.15886571196</v>
      </c>
      <c r="Q87" s="16">
        <v>145.451510792953</v>
      </c>
      <c r="R87" s="64">
        <v>225.774502239361</v>
      </c>
      <c r="S87" s="61">
        <v>215.907066897383</v>
      </c>
      <c r="T87" s="16">
        <v>308.332125259794</v>
      </c>
      <c r="U87" s="16">
        <v>275.78154805033603</v>
      </c>
      <c r="V87" s="64">
        <v>453.906849122094</v>
      </c>
      <c r="W87" s="61">
        <v>196.27555139005401</v>
      </c>
      <c r="X87" s="16">
        <v>270.99253781333198</v>
      </c>
      <c r="Y87" s="16">
        <v>205.21130618762601</v>
      </c>
      <c r="Z87" s="64">
        <v>303.29064893481501</v>
      </c>
      <c r="AA87" s="61">
        <v>211.30869475584799</v>
      </c>
      <c r="AB87" s="16">
        <v>284.93390794147598</v>
      </c>
      <c r="AC87" s="16">
        <v>234.603960775415</v>
      </c>
      <c r="AD87" s="64">
        <v>384.21828919556702</v>
      </c>
    </row>
    <row r="88" spans="14:30" x14ac:dyDescent="0.25">
      <c r="N88" s="25">
        <v>44104</v>
      </c>
      <c r="O88" s="61">
        <v>115.999168952799</v>
      </c>
      <c r="P88" s="16">
        <v>165.79782091297201</v>
      </c>
      <c r="Q88" s="16">
        <v>148.11059189342001</v>
      </c>
      <c r="R88" s="64">
        <v>233.82992741481399</v>
      </c>
      <c r="S88" s="61">
        <v>217.784102065729</v>
      </c>
      <c r="T88" s="16">
        <v>315.39441487514603</v>
      </c>
      <c r="U88" s="16">
        <v>279.20564306921699</v>
      </c>
      <c r="V88" s="64">
        <v>452.69800086781902</v>
      </c>
      <c r="W88" s="61">
        <v>201.354605417084</v>
      </c>
      <c r="X88" s="16">
        <v>276.86479559739598</v>
      </c>
      <c r="Y88" s="16">
        <v>205.94377445515201</v>
      </c>
      <c r="Z88" s="64">
        <v>318.65836632112399</v>
      </c>
      <c r="AA88" s="61">
        <v>218.906150226188</v>
      </c>
      <c r="AB88" s="16">
        <v>296.66167601831103</v>
      </c>
      <c r="AC88" s="16">
        <v>240.861326591916</v>
      </c>
      <c r="AD88" s="64">
        <v>399.26537419218801</v>
      </c>
    </row>
    <row r="89" spans="14:30" x14ac:dyDescent="0.25">
      <c r="N89" s="25">
        <v>44196</v>
      </c>
      <c r="O89" s="61">
        <v>122.749480913216</v>
      </c>
      <c r="P89" s="16">
        <v>168.328530548267</v>
      </c>
      <c r="Q89" s="16">
        <v>153.38398601887599</v>
      </c>
      <c r="R89" s="64">
        <v>247.21349419646899</v>
      </c>
      <c r="S89" s="61">
        <v>214.526340019467</v>
      </c>
      <c r="T89" s="16">
        <v>321.50906917759897</v>
      </c>
      <c r="U89" s="16">
        <v>285.44789958568902</v>
      </c>
      <c r="V89" s="64">
        <v>457.44486469706499</v>
      </c>
      <c r="W89" s="61">
        <v>207.86701510730899</v>
      </c>
      <c r="X89" s="16">
        <v>293.34908211322897</v>
      </c>
      <c r="Y89" s="16">
        <v>213.14912633761099</v>
      </c>
      <c r="Z89" s="64">
        <v>336.05703167497302</v>
      </c>
      <c r="AA89" s="61">
        <v>221.890317863192</v>
      </c>
      <c r="AB89" s="16">
        <v>303.68043401406499</v>
      </c>
      <c r="AC89" s="16">
        <v>254.33923329878499</v>
      </c>
      <c r="AD89" s="64">
        <v>413.65917737200101</v>
      </c>
    </row>
    <row r="90" spans="14:30" x14ac:dyDescent="0.25">
      <c r="N90" s="25">
        <v>44286</v>
      </c>
      <c r="O90" s="61">
        <v>125.915899036388</v>
      </c>
      <c r="P90" s="16">
        <v>178.835905497136</v>
      </c>
      <c r="Q90" s="16">
        <v>158.61902416653101</v>
      </c>
      <c r="R90" s="64">
        <v>259.87919535321601</v>
      </c>
      <c r="S90" s="61">
        <v>210.595239820877</v>
      </c>
      <c r="T90" s="16">
        <v>326.50832437096398</v>
      </c>
      <c r="U90" s="16">
        <v>298.49701774703999</v>
      </c>
      <c r="V90" s="64">
        <v>472.938341747018</v>
      </c>
      <c r="W90" s="61">
        <v>211.80022284741699</v>
      </c>
      <c r="X90" s="16">
        <v>307.76541404397301</v>
      </c>
      <c r="Y90" s="16">
        <v>225.28354571360001</v>
      </c>
      <c r="Z90" s="64">
        <v>350.16780874000602</v>
      </c>
      <c r="AA90" s="61">
        <v>220.038457969267</v>
      </c>
      <c r="AB90" s="16">
        <v>315.974556872817</v>
      </c>
      <c r="AC90" s="16">
        <v>260.15037865026102</v>
      </c>
      <c r="AD90" s="64">
        <v>426.98798840970898</v>
      </c>
    </row>
    <row r="91" spans="14:30" x14ac:dyDescent="0.25">
      <c r="N91" s="25">
        <v>44377</v>
      </c>
      <c r="O91" s="61">
        <v>128.41742845300399</v>
      </c>
      <c r="P91" s="16">
        <v>193.43356265127801</v>
      </c>
      <c r="Q91" s="16">
        <v>168.549362471687</v>
      </c>
      <c r="R91" s="64">
        <v>274.58282290228101</v>
      </c>
      <c r="S91" s="61">
        <v>216.514153002808</v>
      </c>
      <c r="T91" s="16">
        <v>332.37208352475102</v>
      </c>
      <c r="U91" s="16">
        <v>315.51228682700298</v>
      </c>
      <c r="V91" s="64">
        <v>506.02654343805199</v>
      </c>
      <c r="W91" s="61">
        <v>218.94766235019199</v>
      </c>
      <c r="X91" s="16">
        <v>325.71445496070402</v>
      </c>
      <c r="Y91" s="16">
        <v>238.05720149582999</v>
      </c>
      <c r="Z91" s="64">
        <v>372.702804268119</v>
      </c>
      <c r="AA91" s="61">
        <v>222.91589891762399</v>
      </c>
      <c r="AB91" s="16">
        <v>338.41031713512302</v>
      </c>
      <c r="AC91" s="16">
        <v>268.25918789611598</v>
      </c>
      <c r="AD91" s="64">
        <v>455.94711665109497</v>
      </c>
    </row>
    <row r="92" spans="14:30" x14ac:dyDescent="0.25">
      <c r="N92" s="25">
        <v>44469</v>
      </c>
      <c r="O92" s="61">
        <v>131.843938490375</v>
      </c>
      <c r="P92" s="16">
        <v>199.06891446581801</v>
      </c>
      <c r="Q92" s="16">
        <v>175.49319219996201</v>
      </c>
      <c r="R92" s="64">
        <v>284.99878646899901</v>
      </c>
      <c r="S92" s="61">
        <v>228.08878524197499</v>
      </c>
      <c r="T92" s="16">
        <v>351.64007644442398</v>
      </c>
      <c r="U92" s="16">
        <v>325.57966776518703</v>
      </c>
      <c r="V92" s="64">
        <v>523.43816602374</v>
      </c>
      <c r="W92" s="61">
        <v>229.59108864907401</v>
      </c>
      <c r="X92" s="16">
        <v>341.81969178742702</v>
      </c>
      <c r="Y92" s="16">
        <v>244.70758333461501</v>
      </c>
      <c r="Z92" s="64">
        <v>396.84861882057999</v>
      </c>
      <c r="AA92" s="61">
        <v>237.366032780832</v>
      </c>
      <c r="AB92" s="16">
        <v>357.61665521173097</v>
      </c>
      <c r="AC92" s="16">
        <v>283.94054641989101</v>
      </c>
      <c r="AD92" s="64">
        <v>487.84812121860801</v>
      </c>
    </row>
    <row r="93" spans="14:30" x14ac:dyDescent="0.25">
      <c r="N93" s="25">
        <v>44561</v>
      </c>
      <c r="O93" s="61">
        <v>135.317873070742</v>
      </c>
      <c r="P93" s="16">
        <v>200.09476097003201</v>
      </c>
      <c r="Q93" s="16">
        <v>176.913413497671</v>
      </c>
      <c r="R93" s="64">
        <v>289.91007246171898</v>
      </c>
      <c r="S93" s="61">
        <v>230.30258048137699</v>
      </c>
      <c r="T93" s="16">
        <v>374.99551044154401</v>
      </c>
      <c r="U93" s="16">
        <v>324.30285395501102</v>
      </c>
      <c r="V93" s="64">
        <v>511.38897582696802</v>
      </c>
      <c r="W93" s="61">
        <v>236.863825750274</v>
      </c>
      <c r="X93" s="16">
        <v>352.65921797417002</v>
      </c>
      <c r="Y93" s="16">
        <v>249.69005914603201</v>
      </c>
      <c r="Z93" s="64">
        <v>413.21290921219901</v>
      </c>
      <c r="AA93" s="61">
        <v>250.38435750992301</v>
      </c>
      <c r="AB93" s="16">
        <v>368.94278405619099</v>
      </c>
      <c r="AC93" s="16">
        <v>292.492601917299</v>
      </c>
      <c r="AD93" s="64">
        <v>504.76319014775203</v>
      </c>
    </row>
    <row r="94" spans="14:30" x14ac:dyDescent="0.25">
      <c r="N94" s="25">
        <v>44651</v>
      </c>
      <c r="O94" s="61">
        <v>139.241782032234</v>
      </c>
      <c r="P94" s="16">
        <v>211.57862347437799</v>
      </c>
      <c r="Q94" s="16">
        <v>180.76554975585299</v>
      </c>
      <c r="R94" s="64">
        <v>302.704501485648</v>
      </c>
      <c r="S94" s="61">
        <v>229.401733320895</v>
      </c>
      <c r="T94" s="16">
        <v>397.50055899279101</v>
      </c>
      <c r="U94" s="16">
        <v>327.07197295477903</v>
      </c>
      <c r="V94" s="64">
        <v>509.23987458216999</v>
      </c>
      <c r="W94" s="61">
        <v>243.451185418253</v>
      </c>
      <c r="X94" s="16">
        <v>384.57171499361601</v>
      </c>
      <c r="Y94" s="16">
        <v>260.596083448424</v>
      </c>
      <c r="Z94" s="64">
        <v>438.610623272434</v>
      </c>
      <c r="AA94" s="61">
        <v>258.26142885388202</v>
      </c>
      <c r="AB94" s="16">
        <v>390.67865521413103</v>
      </c>
      <c r="AC94" s="16">
        <v>292.51545970972097</v>
      </c>
      <c r="AD94" s="64">
        <v>525.83280009608404</v>
      </c>
    </row>
    <row r="95" spans="14:30" x14ac:dyDescent="0.25">
      <c r="N95" s="25">
        <v>44742</v>
      </c>
      <c r="O95" s="61">
        <v>143.377027618635</v>
      </c>
      <c r="P95" s="16">
        <v>231.752893326573</v>
      </c>
      <c r="Q95" s="16">
        <v>182.64456557363599</v>
      </c>
      <c r="R95" s="64">
        <v>326.01999953156098</v>
      </c>
      <c r="S95" s="61">
        <v>241.17104913205401</v>
      </c>
      <c r="T95" s="16">
        <v>424.755714779931</v>
      </c>
      <c r="U95" s="16">
        <v>346.78804810405802</v>
      </c>
      <c r="V95" s="64">
        <v>532.28946998629704</v>
      </c>
      <c r="W95" s="61">
        <v>252.34710879911501</v>
      </c>
      <c r="X95" s="16">
        <v>433.61975686567803</v>
      </c>
      <c r="Y95" s="16">
        <v>270.23138753279</v>
      </c>
      <c r="Z95" s="64">
        <v>474.76490287909201</v>
      </c>
      <c r="AA95" s="61">
        <v>268.95116782717599</v>
      </c>
      <c r="AB95" s="16">
        <v>420.63940784122298</v>
      </c>
      <c r="AC95" s="16">
        <v>300.47537886042898</v>
      </c>
      <c r="AD95" s="64">
        <v>545.65588737606299</v>
      </c>
    </row>
    <row r="96" spans="14:30" x14ac:dyDescent="0.25">
      <c r="N96" s="25">
        <v>44834</v>
      </c>
      <c r="O96" s="61">
        <v>136.69181148084601</v>
      </c>
      <c r="P96" s="16">
        <v>239.130559540283</v>
      </c>
      <c r="Q96" s="16">
        <v>178.441715028847</v>
      </c>
      <c r="R96" s="64">
        <v>320.63328876657101</v>
      </c>
      <c r="S96" s="61">
        <v>257.45920425158999</v>
      </c>
      <c r="T96" s="16">
        <v>438.60135886874201</v>
      </c>
      <c r="U96" s="16">
        <v>352.88272772702197</v>
      </c>
      <c r="V96" s="64">
        <v>546.870960494114</v>
      </c>
      <c r="W96" s="61">
        <v>253.28721676118201</v>
      </c>
      <c r="X96" s="16">
        <v>429.28783453262798</v>
      </c>
      <c r="Y96" s="16">
        <v>269.42516013627699</v>
      </c>
      <c r="Z96" s="64">
        <v>465.926674513759</v>
      </c>
      <c r="AA96" s="61">
        <v>265.679588751246</v>
      </c>
      <c r="AB96" s="16">
        <v>425.63481953115098</v>
      </c>
      <c r="AC96" s="16">
        <v>309.75434771986801</v>
      </c>
      <c r="AD96" s="64">
        <v>519.96642047248804</v>
      </c>
    </row>
    <row r="97" spans="14:30" x14ac:dyDescent="0.25">
      <c r="N97" s="25">
        <v>44926</v>
      </c>
      <c r="O97" s="61">
        <v>130.98733529959901</v>
      </c>
      <c r="P97" s="16">
        <v>232.329844854143</v>
      </c>
      <c r="Q97" s="16">
        <v>177.30848922131199</v>
      </c>
      <c r="R97" s="64">
        <v>301.53623316289298</v>
      </c>
      <c r="S97" s="61">
        <v>258.06164719258697</v>
      </c>
      <c r="T97" s="16">
        <v>442.05722630044698</v>
      </c>
      <c r="U97" s="16">
        <v>343.557688225314</v>
      </c>
      <c r="V97" s="64">
        <v>531.87542886936001</v>
      </c>
      <c r="W97" s="61">
        <v>250.482633800657</v>
      </c>
      <c r="X97" s="16">
        <v>411.59049203842699</v>
      </c>
      <c r="Y97" s="16">
        <v>268.94781732387099</v>
      </c>
      <c r="Z97" s="64">
        <v>446.92887761663502</v>
      </c>
      <c r="AA97" s="61">
        <v>254.14990946416299</v>
      </c>
      <c r="AB97" s="16">
        <v>419.57505334474098</v>
      </c>
      <c r="AC97" s="16">
        <v>309.54292222799802</v>
      </c>
      <c r="AD97" s="64">
        <v>497.61832045358102</v>
      </c>
    </row>
    <row r="98" spans="14:30" x14ac:dyDescent="0.25">
      <c r="N98" s="25">
        <v>45016</v>
      </c>
      <c r="O98" s="61">
        <v>133.44177846157399</v>
      </c>
      <c r="P98" s="16">
        <v>227.69986433545799</v>
      </c>
      <c r="Q98" s="16">
        <v>181.19142723062399</v>
      </c>
      <c r="R98" s="64">
        <v>295.85048932082702</v>
      </c>
      <c r="S98" s="61">
        <v>253.120533818604</v>
      </c>
      <c r="T98" s="16">
        <v>438.13500053162198</v>
      </c>
      <c r="U98" s="16">
        <v>340.86362414181502</v>
      </c>
      <c r="V98" s="64">
        <v>521.61493703516101</v>
      </c>
      <c r="W98" s="61">
        <v>248.83848483930299</v>
      </c>
      <c r="X98" s="16">
        <v>420.383269687103</v>
      </c>
      <c r="Y98" s="16">
        <v>274.72223585377299</v>
      </c>
      <c r="Z98" s="64">
        <v>454.44374383672499</v>
      </c>
      <c r="AA98" s="61">
        <v>249.32314718616999</v>
      </c>
      <c r="AB98" s="16">
        <v>421.19690868153299</v>
      </c>
      <c r="AC98" s="16">
        <v>302.64574191524798</v>
      </c>
      <c r="AD98" s="64">
        <v>488.32549914551998</v>
      </c>
    </row>
    <row r="99" spans="14:30" ht="30" x14ac:dyDescent="0.25">
      <c r="N99" s="160" t="s">
        <v>0</v>
      </c>
      <c r="O99" s="152" t="s">
        <v>21</v>
      </c>
      <c r="P99" s="153" t="s">
        <v>22</v>
      </c>
      <c r="Q99" s="153" t="s">
        <v>23</v>
      </c>
      <c r="R99" s="154" t="s">
        <v>24</v>
      </c>
      <c r="S99" s="152" t="s">
        <v>25</v>
      </c>
      <c r="T99" s="153" t="s">
        <v>26</v>
      </c>
      <c r="U99" s="153" t="s">
        <v>27</v>
      </c>
      <c r="V99" s="154" t="s">
        <v>28</v>
      </c>
      <c r="W99" s="152" t="s">
        <v>29</v>
      </c>
      <c r="X99" s="153" t="s">
        <v>30</v>
      </c>
      <c r="Y99" s="153" t="s">
        <v>31</v>
      </c>
      <c r="Z99" s="154" t="s">
        <v>32</v>
      </c>
      <c r="AA99" s="152" t="s">
        <v>33</v>
      </c>
      <c r="AB99" s="153" t="s">
        <v>34</v>
      </c>
      <c r="AC99" s="153" t="s">
        <v>35</v>
      </c>
      <c r="AD99" s="154" t="s">
        <v>36</v>
      </c>
    </row>
    <row r="100" spans="14:30" x14ac:dyDescent="0.25">
      <c r="N100" s="128" t="s">
        <v>135</v>
      </c>
      <c r="O100" s="161">
        <f>O94/O93-1</f>
        <v>2.8997713845536399E-2</v>
      </c>
      <c r="P100" s="161">
        <f t="shared" ref="O100:AD104" si="0">P94/P93-1</f>
        <v>5.7392119856980672E-2</v>
      </c>
      <c r="Q100" s="161">
        <f t="shared" si="0"/>
        <v>2.1774133357235215E-2</v>
      </c>
      <c r="R100" s="161">
        <f t="shared" si="0"/>
        <v>4.4132406008826841E-2</v>
      </c>
      <c r="S100" s="161">
        <f t="shared" si="0"/>
        <v>-3.911580836823636E-3</v>
      </c>
      <c r="T100" s="161">
        <f t="shared" si="0"/>
        <v>6.0014181302459058E-2</v>
      </c>
      <c r="U100" s="161">
        <f t="shared" si="0"/>
        <v>8.5386821793191903E-3</v>
      </c>
      <c r="V100" s="161">
        <f t="shared" si="0"/>
        <v>-4.2024786344342369E-3</v>
      </c>
      <c r="W100" s="161">
        <f t="shared" si="0"/>
        <v>2.7810745887909771E-2</v>
      </c>
      <c r="X100" s="161">
        <f t="shared" si="0"/>
        <v>9.0491033249507691E-2</v>
      </c>
      <c r="Y100" s="161">
        <f t="shared" si="0"/>
        <v>4.3678247903387923E-2</v>
      </c>
      <c r="Z100" s="161">
        <f t="shared" si="0"/>
        <v>6.1463989856116452E-2</v>
      </c>
      <c r="AA100" s="161">
        <f t="shared" si="0"/>
        <v>3.1459917952928906E-2</v>
      </c>
      <c r="AB100" s="161">
        <f t="shared" si="0"/>
        <v>5.8913934889778474E-2</v>
      </c>
      <c r="AC100" s="161">
        <f t="shared" si="0"/>
        <v>7.8148275450828919E-5</v>
      </c>
      <c r="AD100" s="162">
        <f t="shared" si="0"/>
        <v>4.1741573790601949E-2</v>
      </c>
    </row>
    <row r="101" spans="14:30" x14ac:dyDescent="0.25">
      <c r="N101" s="128" t="s">
        <v>135</v>
      </c>
      <c r="O101" s="161">
        <f t="shared" si="0"/>
        <v>2.9698309846707627E-2</v>
      </c>
      <c r="P101" s="161">
        <f t="shared" si="0"/>
        <v>9.535117263223003E-2</v>
      </c>
      <c r="Q101" s="161">
        <f t="shared" si="0"/>
        <v>1.039476725692956E-2</v>
      </c>
      <c r="R101" s="161">
        <f t="shared" si="0"/>
        <v>7.7023955479626149E-2</v>
      </c>
      <c r="S101" s="161">
        <f t="shared" si="0"/>
        <v>5.1304389207450729E-2</v>
      </c>
      <c r="T101" s="161">
        <f t="shared" si="0"/>
        <v>6.8566333230324572E-2</v>
      </c>
      <c r="U101" s="161">
        <f t="shared" si="0"/>
        <v>6.0280540002138672E-2</v>
      </c>
      <c r="V101" s="161">
        <f t="shared" si="0"/>
        <v>4.5262746604513682E-2</v>
      </c>
      <c r="W101" s="161">
        <f t="shared" si="0"/>
        <v>3.6540891618903615E-2</v>
      </c>
      <c r="X101" s="161">
        <f t="shared" si="0"/>
        <v>0.12753938981933777</v>
      </c>
      <c r="Y101" s="161">
        <f t="shared" si="0"/>
        <v>3.6974093995825408E-2</v>
      </c>
      <c r="Z101" s="161">
        <f t="shared" si="0"/>
        <v>8.242910155005867E-2</v>
      </c>
      <c r="AA101" s="161">
        <f t="shared" si="0"/>
        <v>4.1391155546273817E-2</v>
      </c>
      <c r="AB101" s="161">
        <f t="shared" si="0"/>
        <v>7.66889929286525E-2</v>
      </c>
      <c r="AC101" s="161">
        <f t="shared" si="0"/>
        <v>2.7211960552810055E-2</v>
      </c>
      <c r="AD101" s="162">
        <f t="shared" si="0"/>
        <v>3.7698460948721202E-2</v>
      </c>
    </row>
    <row r="102" spans="14:30" x14ac:dyDescent="0.25">
      <c r="N102" s="128" t="s">
        <v>135</v>
      </c>
      <c r="O102" s="161">
        <f t="shared" si="0"/>
        <v>-4.6626828919698493E-2</v>
      </c>
      <c r="P102" s="161">
        <f t="shared" si="0"/>
        <v>3.1834192478942702E-2</v>
      </c>
      <c r="Q102" s="161">
        <f t="shared" si="0"/>
        <v>-2.3011090045789162E-2</v>
      </c>
      <c r="R102" s="161">
        <f t="shared" si="0"/>
        <v>-1.6522639018249907E-2</v>
      </c>
      <c r="S102" s="161">
        <f t="shared" si="0"/>
        <v>6.7537771130304014E-2</v>
      </c>
      <c r="T102" s="161">
        <f t="shared" si="0"/>
        <v>3.2596722320697991E-2</v>
      </c>
      <c r="U102" s="161">
        <f t="shared" si="0"/>
        <v>1.7574653037451871E-2</v>
      </c>
      <c r="V102" s="161">
        <f t="shared" si="0"/>
        <v>2.7393911264470994E-2</v>
      </c>
      <c r="W102" s="161">
        <f t="shared" si="0"/>
        <v>3.7254556493269142E-3</v>
      </c>
      <c r="X102" s="161">
        <f t="shared" si="0"/>
        <v>-9.9901405885247652E-3</v>
      </c>
      <c r="Y102" s="161">
        <f t="shared" si="0"/>
        <v>-2.983470587461623E-3</v>
      </c>
      <c r="Z102" s="161">
        <f t="shared" si="0"/>
        <v>-1.8616010391113158E-2</v>
      </c>
      <c r="AA102" s="161">
        <f t="shared" si="0"/>
        <v>-1.2164212196439594E-2</v>
      </c>
      <c r="AB102" s="161">
        <f t="shared" si="0"/>
        <v>1.1875757707926482E-2</v>
      </c>
      <c r="AC102" s="161">
        <f t="shared" si="0"/>
        <v>3.0880962342505702E-2</v>
      </c>
      <c r="AD102" s="162">
        <f t="shared" si="0"/>
        <v>-4.7079977505804727E-2</v>
      </c>
    </row>
    <row r="103" spans="14:30" x14ac:dyDescent="0.25">
      <c r="N103" s="128" t="s">
        <v>135</v>
      </c>
      <c r="O103" s="161">
        <f t="shared" si="0"/>
        <v>-4.1732391424532E-2</v>
      </c>
      <c r="P103" s="161">
        <f t="shared" si="0"/>
        <v>-2.8439337486660166E-2</v>
      </c>
      <c r="Q103" s="161">
        <f t="shared" si="0"/>
        <v>-6.3506776279964594E-3</v>
      </c>
      <c r="R103" s="161">
        <f t="shared" si="0"/>
        <v>-5.9560427044682673E-2</v>
      </c>
      <c r="S103" s="161">
        <f t="shared" si="0"/>
        <v>2.3399549561580191E-3</v>
      </c>
      <c r="T103" s="161">
        <f t="shared" si="0"/>
        <v>7.8792902981843493E-3</v>
      </c>
      <c r="U103" s="161">
        <f t="shared" si="0"/>
        <v>-2.6425321414205061E-2</v>
      </c>
      <c r="V103" s="161">
        <f t="shared" si="0"/>
        <v>-2.7420603228237028E-2</v>
      </c>
      <c r="W103" s="161">
        <f t="shared" si="0"/>
        <v>-1.1072737883844219E-2</v>
      </c>
      <c r="X103" s="161">
        <f t="shared" si="0"/>
        <v>-4.122488705851246E-2</v>
      </c>
      <c r="Y103" s="161">
        <f t="shared" si="0"/>
        <v>-1.7717083740974582E-3</v>
      </c>
      <c r="Z103" s="161">
        <f t="shared" si="0"/>
        <v>-4.0774220357634783E-2</v>
      </c>
      <c r="AA103" s="161">
        <f t="shared" si="0"/>
        <v>-4.3396932904311902E-2</v>
      </c>
      <c r="AB103" s="161">
        <f t="shared" si="0"/>
        <v>-1.4237007660898193E-2</v>
      </c>
      <c r="AC103" s="161">
        <f t="shared" si="0"/>
        <v>-6.825585933701861E-4</v>
      </c>
      <c r="AD103" s="162">
        <f t="shared" si="0"/>
        <v>-4.2979890891030159E-2</v>
      </c>
    </row>
    <row r="104" spans="14:30" x14ac:dyDescent="0.25">
      <c r="N104" s="128" t="str">
        <f>"QTR "&amp;YEAR(N98)&amp;"Q"&amp;(MONTH(N98)/3)</f>
        <v>QTR 2023Q1</v>
      </c>
      <c r="O104" s="161">
        <f>O98/O97-1</f>
        <v>1.8738018880688712E-2</v>
      </c>
      <c r="P104" s="161">
        <f t="shared" si="0"/>
        <v>-1.9928479363431451E-2</v>
      </c>
      <c r="Q104" s="161">
        <f t="shared" si="0"/>
        <v>2.1899335031079215E-2</v>
      </c>
      <c r="R104" s="161">
        <f t="shared" si="0"/>
        <v>-1.8855922495372046E-2</v>
      </c>
      <c r="S104" s="161">
        <f t="shared" si="0"/>
        <v>-1.9147027184149956E-2</v>
      </c>
      <c r="T104" s="161">
        <f t="shared" si="0"/>
        <v>-8.8726652014036178E-3</v>
      </c>
      <c r="U104" s="161">
        <f t="shared" si="0"/>
        <v>-7.8416643720461421E-3</v>
      </c>
      <c r="V104" s="161">
        <f t="shared" si="0"/>
        <v>-1.9291155931023818E-2</v>
      </c>
      <c r="W104" s="161">
        <f t="shared" si="0"/>
        <v>-6.5639239591455123E-3</v>
      </c>
      <c r="X104" s="161">
        <f t="shared" si="0"/>
        <v>2.1362927032471557E-2</v>
      </c>
      <c r="Y104" s="161">
        <f t="shared" si="0"/>
        <v>2.1470404881361649E-2</v>
      </c>
      <c r="Z104" s="161">
        <f t="shared" si="0"/>
        <v>1.6814456609214767E-2</v>
      </c>
      <c r="AA104" s="161">
        <f t="shared" si="0"/>
        <v>-1.8991792238563066E-2</v>
      </c>
      <c r="AB104" s="161">
        <f t="shared" si="0"/>
        <v>3.8654713235761751E-3</v>
      </c>
      <c r="AC104" s="161">
        <f t="shared" si="0"/>
        <v>-2.2281822059138645E-2</v>
      </c>
      <c r="AD104" s="162">
        <f t="shared" si="0"/>
        <v>-1.8674596424807288E-2</v>
      </c>
    </row>
    <row r="105" spans="14:30" x14ac:dyDescent="0.25">
      <c r="N105" s="128" t="s">
        <v>138</v>
      </c>
      <c r="O105" s="163">
        <f>RANK(O104,$O104:$AD104)</f>
        <v>4</v>
      </c>
      <c r="P105" s="163">
        <f t="shared" ref="P105:AD105" si="1">RANK(P104,$O104:$AD104)</f>
        <v>15</v>
      </c>
      <c r="Q105" s="163">
        <f t="shared" si="1"/>
        <v>1</v>
      </c>
      <c r="R105" s="163">
        <f t="shared" si="1"/>
        <v>11</v>
      </c>
      <c r="S105" s="163">
        <f t="shared" si="1"/>
        <v>13</v>
      </c>
      <c r="T105" s="163">
        <f t="shared" si="1"/>
        <v>9</v>
      </c>
      <c r="U105" s="163">
        <f t="shared" si="1"/>
        <v>8</v>
      </c>
      <c r="V105" s="163">
        <f t="shared" si="1"/>
        <v>14</v>
      </c>
      <c r="W105" s="163">
        <f t="shared" si="1"/>
        <v>7</v>
      </c>
      <c r="X105" s="163">
        <f t="shared" si="1"/>
        <v>3</v>
      </c>
      <c r="Y105" s="163">
        <f t="shared" si="1"/>
        <v>2</v>
      </c>
      <c r="Z105" s="163">
        <f t="shared" si="1"/>
        <v>5</v>
      </c>
      <c r="AA105" s="163">
        <f t="shared" si="1"/>
        <v>12</v>
      </c>
      <c r="AB105" s="163">
        <f t="shared" si="1"/>
        <v>6</v>
      </c>
      <c r="AC105" s="163">
        <f t="shared" si="1"/>
        <v>16</v>
      </c>
      <c r="AD105" s="164">
        <f t="shared" si="1"/>
        <v>10</v>
      </c>
    </row>
    <row r="106" spans="14:30" x14ac:dyDescent="0.25">
      <c r="N106" s="128">
        <v>42825</v>
      </c>
      <c r="O106" s="165" t="s">
        <v>76</v>
      </c>
      <c r="P106" s="166" t="s">
        <v>76</v>
      </c>
      <c r="Q106" s="166" t="s">
        <v>76</v>
      </c>
      <c r="R106" s="167" t="s">
        <v>76</v>
      </c>
      <c r="S106" s="157" t="s">
        <v>76</v>
      </c>
      <c r="T106" s="131" t="s">
        <v>76</v>
      </c>
      <c r="U106" s="131" t="s">
        <v>76</v>
      </c>
      <c r="V106" s="159" t="s">
        <v>76</v>
      </c>
      <c r="W106" s="157" t="s">
        <v>76</v>
      </c>
      <c r="X106" s="131" t="s">
        <v>76</v>
      </c>
      <c r="Y106" s="131" t="s">
        <v>76</v>
      </c>
      <c r="Z106" s="159" t="s">
        <v>76</v>
      </c>
      <c r="AA106" s="157" t="s">
        <v>76</v>
      </c>
      <c r="AB106" s="131" t="s">
        <v>76</v>
      </c>
      <c r="AC106" s="131" t="s">
        <v>76</v>
      </c>
      <c r="AD106" s="159" t="s">
        <v>76</v>
      </c>
    </row>
    <row r="107" spans="14:30" x14ac:dyDescent="0.25">
      <c r="N107" s="128" t="s">
        <v>137</v>
      </c>
      <c r="O107" s="161">
        <f t="shared" ref="O107:AD111" si="2">O94/O90-1</f>
        <v>0.10583161537047037</v>
      </c>
      <c r="P107" s="161">
        <f t="shared" si="2"/>
        <v>0.18308805430443242</v>
      </c>
      <c r="Q107" s="161">
        <f t="shared" si="2"/>
        <v>0.1396208664483447</v>
      </c>
      <c r="R107" s="161">
        <f t="shared" si="2"/>
        <v>0.16478928247498148</v>
      </c>
      <c r="S107" s="161">
        <f t="shared" si="2"/>
        <v>8.9301607747705791E-2</v>
      </c>
      <c r="T107" s="161">
        <f t="shared" si="2"/>
        <v>0.21742855946658457</v>
      </c>
      <c r="U107" s="161">
        <f t="shared" si="2"/>
        <v>9.5729449571770209E-2</v>
      </c>
      <c r="V107" s="161">
        <f t="shared" si="2"/>
        <v>7.675743248275313E-2</v>
      </c>
      <c r="W107" s="161">
        <f t="shared" si="2"/>
        <v>0.14943781524553779</v>
      </c>
      <c r="X107" s="161">
        <f t="shared" si="2"/>
        <v>0.24956118343651523</v>
      </c>
      <c r="Y107" s="161">
        <f t="shared" si="2"/>
        <v>0.15674707898869955</v>
      </c>
      <c r="Z107" s="161">
        <f t="shared" si="2"/>
        <v>0.25257265895076997</v>
      </c>
      <c r="AA107" s="161">
        <f t="shared" si="2"/>
        <v>0.17371041061355585</v>
      </c>
      <c r="AB107" s="161">
        <f t="shared" si="2"/>
        <v>0.2364244104989226</v>
      </c>
      <c r="AC107" s="161">
        <f t="shared" si="2"/>
        <v>0.12440912531967019</v>
      </c>
      <c r="AD107" s="162">
        <f t="shared" si="2"/>
        <v>0.23149319036939797</v>
      </c>
    </row>
    <row r="108" spans="14:30" x14ac:dyDescent="0.25">
      <c r="N108" s="128" t="s">
        <v>137</v>
      </c>
      <c r="O108" s="161">
        <f t="shared" si="2"/>
        <v>0.11649196955462826</v>
      </c>
      <c r="P108" s="161">
        <f t="shared" si="2"/>
        <v>0.19810073365797987</v>
      </c>
      <c r="Q108" s="161">
        <f t="shared" si="2"/>
        <v>8.3626558387704941E-2</v>
      </c>
      <c r="R108" s="161">
        <f t="shared" si="2"/>
        <v>0.1873284573506826</v>
      </c>
      <c r="S108" s="161">
        <f t="shared" si="2"/>
        <v>0.11388122109932564</v>
      </c>
      <c r="T108" s="161">
        <f t="shared" si="2"/>
        <v>0.27795243895175203</v>
      </c>
      <c r="U108" s="161">
        <f t="shared" si="2"/>
        <v>9.9126920195674373E-2</v>
      </c>
      <c r="V108" s="161">
        <f t="shared" si="2"/>
        <v>5.1900294339915831E-2</v>
      </c>
      <c r="W108" s="161">
        <f t="shared" si="2"/>
        <v>0.15254534389822738</v>
      </c>
      <c r="X108" s="161">
        <f t="shared" si="2"/>
        <v>0.33128803546036134</v>
      </c>
      <c r="Y108" s="161">
        <f t="shared" si="2"/>
        <v>0.135153172576985</v>
      </c>
      <c r="Z108" s="161">
        <f t="shared" si="2"/>
        <v>0.27384311961750218</v>
      </c>
      <c r="AA108" s="161">
        <f>AA95/AA91-1</f>
        <v>0.20651406711265485</v>
      </c>
      <c r="AB108" s="161">
        <f t="shared" si="2"/>
        <v>0.24298635869682106</v>
      </c>
      <c r="AC108" s="161">
        <f t="shared" si="2"/>
        <v>0.12009352304752663</v>
      </c>
      <c r="AD108" s="162">
        <f t="shared" si="2"/>
        <v>0.19675257820221281</v>
      </c>
    </row>
    <row r="109" spans="14:30" x14ac:dyDescent="0.25">
      <c r="N109" s="128" t="s">
        <v>137</v>
      </c>
      <c r="O109" s="161">
        <f t="shared" si="2"/>
        <v>3.6769782865861078E-2</v>
      </c>
      <c r="P109" s="161">
        <f t="shared" si="2"/>
        <v>0.20124510741401536</v>
      </c>
      <c r="Q109" s="161">
        <f t="shared" si="2"/>
        <v>1.6801351618958238E-2</v>
      </c>
      <c r="R109" s="161">
        <f t="shared" si="2"/>
        <v>0.12503387378966324</v>
      </c>
      <c r="S109" s="161">
        <f t="shared" si="2"/>
        <v>0.12876748402362925</v>
      </c>
      <c r="T109" s="161">
        <f t="shared" si="2"/>
        <v>0.24730196655517478</v>
      </c>
      <c r="U109" s="161">
        <f t="shared" si="2"/>
        <v>8.3859843427097402E-2</v>
      </c>
      <c r="V109" s="161">
        <f t="shared" si="2"/>
        <v>4.4767072772663008E-2</v>
      </c>
      <c r="W109" s="161">
        <f t="shared" si="2"/>
        <v>0.10321013873638241</v>
      </c>
      <c r="X109" s="161">
        <f t="shared" si="2"/>
        <v>0.25588971275416217</v>
      </c>
      <c r="Y109" s="161">
        <f t="shared" si="2"/>
        <v>0.10100862615223072</v>
      </c>
      <c r="Z109" s="161">
        <f t="shared" si="2"/>
        <v>0.17406651407399765</v>
      </c>
      <c r="AA109" s="161">
        <f t="shared" si="2"/>
        <v>0.11928225634776002</v>
      </c>
      <c r="AB109" s="161">
        <f t="shared" si="2"/>
        <v>0.19019853613682813</v>
      </c>
      <c r="AC109" s="161">
        <f t="shared" si="2"/>
        <v>9.091269854007944E-2</v>
      </c>
      <c r="AD109" s="162">
        <f t="shared" si="2"/>
        <v>6.5836677147901979E-2</v>
      </c>
    </row>
    <row r="110" spans="14:30" x14ac:dyDescent="0.25">
      <c r="N110" s="128" t="s">
        <v>137</v>
      </c>
      <c r="O110" s="161">
        <f t="shared" si="2"/>
        <v>-3.2002703507459485E-2</v>
      </c>
      <c r="P110" s="161">
        <f t="shared" si="2"/>
        <v>0.16109908989040855</v>
      </c>
      <c r="Q110" s="161">
        <f t="shared" si="2"/>
        <v>2.2331586725401475E-3</v>
      </c>
      <c r="R110" s="161">
        <f t="shared" si="2"/>
        <v>4.0102644942455967E-2</v>
      </c>
      <c r="S110" s="161">
        <f t="shared" si="2"/>
        <v>0.12053302508894248</v>
      </c>
      <c r="T110" s="161">
        <f t="shared" si="2"/>
        <v>0.17883338331154985</v>
      </c>
      <c r="U110" s="161">
        <f t="shared" si="2"/>
        <v>5.9373002844353984E-2</v>
      </c>
      <c r="V110" s="161">
        <f t="shared" si="2"/>
        <v>4.0060411957968611E-2</v>
      </c>
      <c r="W110" s="161">
        <f t="shared" si="2"/>
        <v>5.7496361072633118E-2</v>
      </c>
      <c r="X110" s="161">
        <f t="shared" si="2"/>
        <v>0.16710544077873313</v>
      </c>
      <c r="Y110" s="161">
        <f t="shared" si="2"/>
        <v>7.7126651512289479E-2</v>
      </c>
      <c r="Z110" s="161">
        <f t="shared" si="2"/>
        <v>8.1594663798661093E-2</v>
      </c>
      <c r="AA110" s="161">
        <f t="shared" si="2"/>
        <v>1.5039086273952895E-2</v>
      </c>
      <c r="AB110" s="161">
        <f t="shared" si="2"/>
        <v>0.13723610130517838</v>
      </c>
      <c r="AC110" s="161">
        <f t="shared" si="2"/>
        <v>5.8293167755128161E-2</v>
      </c>
      <c r="AD110" s="162">
        <f t="shared" si="2"/>
        <v>-1.4154894480478242E-2</v>
      </c>
    </row>
    <row r="111" spans="14:30" x14ac:dyDescent="0.25">
      <c r="N111" s="128" t="str">
        <f>"Y/Y "&amp;RIGHT(N104,4)</f>
        <v>Y/Y 23Q1</v>
      </c>
      <c r="O111" s="161">
        <f>O98/O94-1</f>
        <v>-4.1654189468196656E-2</v>
      </c>
      <c r="P111" s="161">
        <f t="shared" si="2"/>
        <v>7.6195036135265681E-2</v>
      </c>
      <c r="Q111" s="161">
        <f t="shared" si="2"/>
        <v>2.3559659201999317E-3</v>
      </c>
      <c r="R111" s="161">
        <f t="shared" si="2"/>
        <v>-2.2642584207311245E-2</v>
      </c>
      <c r="S111" s="161">
        <f t="shared" si="2"/>
        <v>0.10339416426522963</v>
      </c>
      <c r="T111" s="161">
        <f t="shared" si="2"/>
        <v>0.1022248664046983</v>
      </c>
      <c r="U111" s="161">
        <f t="shared" si="2"/>
        <v>4.2167022329800297E-2</v>
      </c>
      <c r="V111" s="161">
        <f t="shared" si="2"/>
        <v>2.4301047641142937E-2</v>
      </c>
      <c r="W111" s="161">
        <f t="shared" si="2"/>
        <v>2.2128869127478357E-2</v>
      </c>
      <c r="X111" s="161">
        <f t="shared" si="2"/>
        <v>9.3120615212383573E-2</v>
      </c>
      <c r="Y111" s="161">
        <f t="shared" si="2"/>
        <v>5.4207078703639722E-2</v>
      </c>
      <c r="Z111" s="161">
        <f t="shared" si="2"/>
        <v>3.6098351759384029E-2</v>
      </c>
      <c r="AA111" s="161">
        <f t="shared" si="2"/>
        <v>-3.4609433190928018E-2</v>
      </c>
      <c r="AB111" s="161">
        <f t="shared" si="2"/>
        <v>7.8115999070066611E-2</v>
      </c>
      <c r="AC111" s="161">
        <f t="shared" si="2"/>
        <v>3.4631613028521135E-2</v>
      </c>
      <c r="AD111" s="162">
        <f t="shared" si="2"/>
        <v>-7.1329329291954457E-2</v>
      </c>
    </row>
    <row r="112" spans="14:30" x14ac:dyDescent="0.25">
      <c r="N112" s="128" t="s">
        <v>138</v>
      </c>
      <c r="O112" s="163">
        <f>RANK(O111,$O111:$AD111)</f>
        <v>15</v>
      </c>
      <c r="P112" s="163">
        <f t="shared" ref="P112:AD112" si="3">RANK(P111,$O111:$AD111)</f>
        <v>5</v>
      </c>
      <c r="Q112" s="163">
        <f t="shared" si="3"/>
        <v>12</v>
      </c>
      <c r="R112" s="163">
        <f t="shared" si="3"/>
        <v>13</v>
      </c>
      <c r="S112" s="163">
        <f t="shared" si="3"/>
        <v>1</v>
      </c>
      <c r="T112" s="163">
        <f t="shared" si="3"/>
        <v>2</v>
      </c>
      <c r="U112" s="163">
        <f t="shared" si="3"/>
        <v>7</v>
      </c>
      <c r="V112" s="163">
        <f t="shared" si="3"/>
        <v>10</v>
      </c>
      <c r="W112" s="163">
        <f t="shared" si="3"/>
        <v>11</v>
      </c>
      <c r="X112" s="163">
        <f t="shared" si="3"/>
        <v>3</v>
      </c>
      <c r="Y112" s="163">
        <f t="shared" si="3"/>
        <v>6</v>
      </c>
      <c r="Z112" s="163">
        <f t="shared" si="3"/>
        <v>8</v>
      </c>
      <c r="AA112" s="163">
        <f t="shared" si="3"/>
        <v>14</v>
      </c>
      <c r="AB112" s="163">
        <f t="shared" si="3"/>
        <v>4</v>
      </c>
      <c r="AC112" s="163">
        <f t="shared" si="3"/>
        <v>9</v>
      </c>
      <c r="AD112" s="164">
        <f t="shared" si="3"/>
        <v>16</v>
      </c>
    </row>
    <row r="113" spans="14:30" x14ac:dyDescent="0.25">
      <c r="N113" s="25">
        <v>46387</v>
      </c>
      <c r="O113" s="61" t="s">
        <v>76</v>
      </c>
      <c r="P113" s="16" t="s">
        <v>76</v>
      </c>
      <c r="Q113" s="16" t="s">
        <v>76</v>
      </c>
      <c r="R113" s="64" t="s">
        <v>76</v>
      </c>
      <c r="S113" s="61" t="s">
        <v>76</v>
      </c>
      <c r="T113" s="16" t="s">
        <v>76</v>
      </c>
      <c r="U113" s="16" t="s">
        <v>76</v>
      </c>
      <c r="V113" s="64" t="s">
        <v>76</v>
      </c>
      <c r="W113" s="61" t="s">
        <v>76</v>
      </c>
      <c r="X113" s="16" t="s">
        <v>76</v>
      </c>
      <c r="Y113" s="16" t="s">
        <v>76</v>
      </c>
      <c r="Z113" s="64" t="s">
        <v>76</v>
      </c>
      <c r="AA113" s="61" t="s">
        <v>76</v>
      </c>
      <c r="AB113" s="16" t="s">
        <v>76</v>
      </c>
      <c r="AC113" s="16" t="s">
        <v>76</v>
      </c>
      <c r="AD113" s="64" t="s">
        <v>76</v>
      </c>
    </row>
    <row r="114" spans="14:30" x14ac:dyDescent="0.25">
      <c r="N114" s="25">
        <v>46477</v>
      </c>
      <c r="O114" s="61" t="s">
        <v>76</v>
      </c>
      <c r="P114" s="16" t="s">
        <v>76</v>
      </c>
      <c r="Q114" s="16" t="s">
        <v>76</v>
      </c>
      <c r="R114" s="64" t="s">
        <v>76</v>
      </c>
      <c r="S114" s="61" t="s">
        <v>76</v>
      </c>
      <c r="T114" s="16" t="s">
        <v>76</v>
      </c>
      <c r="U114" s="16" t="s">
        <v>76</v>
      </c>
      <c r="V114" s="64" t="s">
        <v>76</v>
      </c>
      <c r="W114" s="61" t="s">
        <v>76</v>
      </c>
      <c r="X114" s="16" t="s">
        <v>76</v>
      </c>
      <c r="Y114" s="16" t="s">
        <v>76</v>
      </c>
      <c r="Z114" s="64" t="s">
        <v>76</v>
      </c>
      <c r="AA114" s="61" t="s">
        <v>76</v>
      </c>
      <c r="AB114" s="16" t="s">
        <v>76</v>
      </c>
      <c r="AC114" s="16" t="s">
        <v>76</v>
      </c>
      <c r="AD114" s="64" t="s">
        <v>76</v>
      </c>
    </row>
    <row r="115" spans="14:30" x14ac:dyDescent="0.25">
      <c r="N115" s="25">
        <v>46568</v>
      </c>
      <c r="O115" s="61" t="s">
        <v>76</v>
      </c>
      <c r="P115" s="16" t="s">
        <v>76</v>
      </c>
      <c r="Q115" s="16" t="s">
        <v>76</v>
      </c>
      <c r="R115" s="64" t="s">
        <v>76</v>
      </c>
      <c r="S115" s="61" t="s">
        <v>76</v>
      </c>
      <c r="T115" s="16" t="s">
        <v>76</v>
      </c>
      <c r="U115" s="16" t="s">
        <v>76</v>
      </c>
      <c r="V115" s="64" t="s">
        <v>76</v>
      </c>
      <c r="W115" s="61" t="s">
        <v>76</v>
      </c>
      <c r="X115" s="16" t="s">
        <v>76</v>
      </c>
      <c r="Y115" s="16" t="s">
        <v>76</v>
      </c>
      <c r="Z115" s="64" t="s">
        <v>76</v>
      </c>
      <c r="AA115" s="61" t="s">
        <v>76</v>
      </c>
      <c r="AB115" s="16" t="s">
        <v>76</v>
      </c>
      <c r="AC115" s="16" t="s">
        <v>76</v>
      </c>
      <c r="AD115" s="64" t="s">
        <v>76</v>
      </c>
    </row>
    <row r="116" spans="14:30" x14ac:dyDescent="0.25">
      <c r="N116" s="25">
        <v>46660</v>
      </c>
      <c r="O116" s="61" t="s">
        <v>76</v>
      </c>
      <c r="P116" s="16" t="s">
        <v>76</v>
      </c>
      <c r="Q116" s="16" t="s">
        <v>76</v>
      </c>
      <c r="R116" s="64" t="s">
        <v>76</v>
      </c>
      <c r="S116" s="61" t="s">
        <v>76</v>
      </c>
      <c r="T116" s="16" t="s">
        <v>76</v>
      </c>
      <c r="U116" s="16" t="s">
        <v>76</v>
      </c>
      <c r="V116" s="64" t="s">
        <v>76</v>
      </c>
      <c r="W116" s="61" t="s">
        <v>76</v>
      </c>
      <c r="X116" s="16" t="s">
        <v>76</v>
      </c>
      <c r="Y116" s="16" t="s">
        <v>76</v>
      </c>
      <c r="Z116" s="64" t="s">
        <v>76</v>
      </c>
      <c r="AA116" s="61" t="s">
        <v>76</v>
      </c>
      <c r="AB116" s="16" t="s">
        <v>76</v>
      </c>
      <c r="AC116" s="16" t="s">
        <v>76</v>
      </c>
      <c r="AD116" s="64" t="s">
        <v>76</v>
      </c>
    </row>
    <row r="117" spans="14:30" x14ac:dyDescent="0.25">
      <c r="N117" s="25">
        <v>46752</v>
      </c>
      <c r="O117" s="61" t="s">
        <v>76</v>
      </c>
      <c r="P117" s="16" t="s">
        <v>76</v>
      </c>
      <c r="Q117" s="16" t="s">
        <v>76</v>
      </c>
      <c r="R117" s="64" t="s">
        <v>76</v>
      </c>
      <c r="S117" s="61" t="s">
        <v>76</v>
      </c>
      <c r="T117" s="16" t="s">
        <v>76</v>
      </c>
      <c r="U117" s="16" t="s">
        <v>76</v>
      </c>
      <c r="V117" s="64" t="s">
        <v>76</v>
      </c>
      <c r="W117" s="61" t="s">
        <v>76</v>
      </c>
      <c r="X117" s="16" t="s">
        <v>76</v>
      </c>
      <c r="Y117" s="16" t="s">
        <v>76</v>
      </c>
      <c r="Z117" s="64" t="s">
        <v>76</v>
      </c>
      <c r="AA117" s="61" t="s">
        <v>76</v>
      </c>
      <c r="AB117" s="16" t="s">
        <v>76</v>
      </c>
      <c r="AC117" s="16" t="s">
        <v>76</v>
      </c>
      <c r="AD117" s="64" t="s">
        <v>76</v>
      </c>
    </row>
    <row r="118" spans="14:30" x14ac:dyDescent="0.25">
      <c r="N118" s="25">
        <v>46843</v>
      </c>
      <c r="O118" s="61" t="s">
        <v>76</v>
      </c>
      <c r="P118" s="16" t="s">
        <v>76</v>
      </c>
      <c r="Q118" s="16" t="s">
        <v>76</v>
      </c>
      <c r="R118" s="64" t="s">
        <v>76</v>
      </c>
      <c r="S118" s="61" t="s">
        <v>76</v>
      </c>
      <c r="T118" s="16" t="s">
        <v>76</v>
      </c>
      <c r="U118" s="16" t="s">
        <v>76</v>
      </c>
      <c r="V118" s="64" t="s">
        <v>76</v>
      </c>
      <c r="W118" s="61" t="s">
        <v>76</v>
      </c>
      <c r="X118" s="16" t="s">
        <v>76</v>
      </c>
      <c r="Y118" s="16" t="s">
        <v>76</v>
      </c>
      <c r="Z118" s="64" t="s">
        <v>76</v>
      </c>
      <c r="AA118" s="61" t="s">
        <v>76</v>
      </c>
      <c r="AB118" s="16" t="s">
        <v>76</v>
      </c>
      <c r="AC118" s="16" t="s">
        <v>76</v>
      </c>
      <c r="AD118" s="64" t="s">
        <v>76</v>
      </c>
    </row>
    <row r="119" spans="14:30" x14ac:dyDescent="0.25">
      <c r="N119" s="25">
        <v>46934</v>
      </c>
      <c r="O119" s="61" t="s">
        <v>76</v>
      </c>
      <c r="P119" s="16" t="s">
        <v>76</v>
      </c>
      <c r="Q119" s="16" t="s">
        <v>76</v>
      </c>
      <c r="R119" s="64" t="s">
        <v>76</v>
      </c>
      <c r="S119" s="61" t="s">
        <v>76</v>
      </c>
      <c r="T119" s="16" t="s">
        <v>76</v>
      </c>
      <c r="U119" s="16" t="s">
        <v>76</v>
      </c>
      <c r="V119" s="64" t="s">
        <v>76</v>
      </c>
      <c r="W119" s="61" t="s">
        <v>76</v>
      </c>
      <c r="X119" s="16" t="s">
        <v>76</v>
      </c>
      <c r="Y119" s="16" t="s">
        <v>76</v>
      </c>
      <c r="Z119" s="64" t="s">
        <v>76</v>
      </c>
      <c r="AA119" s="61" t="s">
        <v>76</v>
      </c>
      <c r="AB119" s="16" t="s">
        <v>76</v>
      </c>
      <c r="AC119" s="16" t="s">
        <v>76</v>
      </c>
      <c r="AD119" s="64" t="s">
        <v>76</v>
      </c>
    </row>
    <row r="120" spans="14:30" x14ac:dyDescent="0.25">
      <c r="N120" s="25">
        <v>47026</v>
      </c>
      <c r="O120" s="61" t="s">
        <v>76</v>
      </c>
      <c r="P120" s="16" t="s">
        <v>76</v>
      </c>
      <c r="Q120" s="16" t="s">
        <v>76</v>
      </c>
      <c r="R120" s="64" t="s">
        <v>76</v>
      </c>
      <c r="S120" s="61" t="s">
        <v>76</v>
      </c>
      <c r="T120" s="16" t="s">
        <v>76</v>
      </c>
      <c r="U120" s="16" t="s">
        <v>76</v>
      </c>
      <c r="V120" s="64" t="s">
        <v>76</v>
      </c>
      <c r="W120" s="61" t="s">
        <v>76</v>
      </c>
      <c r="X120" s="16" t="s">
        <v>76</v>
      </c>
      <c r="Y120" s="16" t="s">
        <v>76</v>
      </c>
      <c r="Z120" s="64" t="s">
        <v>76</v>
      </c>
      <c r="AA120" s="61" t="s">
        <v>76</v>
      </c>
      <c r="AB120" s="16" t="s">
        <v>76</v>
      </c>
      <c r="AC120" s="16" t="s">
        <v>76</v>
      </c>
      <c r="AD120" s="64" t="s">
        <v>76</v>
      </c>
    </row>
    <row r="121" spans="14:30" x14ac:dyDescent="0.25">
      <c r="N121" s="25">
        <v>47118</v>
      </c>
      <c r="O121" s="61" t="s">
        <v>76</v>
      </c>
      <c r="P121" s="16" t="s">
        <v>76</v>
      </c>
      <c r="Q121" s="16" t="s">
        <v>76</v>
      </c>
      <c r="R121" s="64" t="s">
        <v>76</v>
      </c>
      <c r="S121" s="61" t="s">
        <v>76</v>
      </c>
      <c r="T121" s="16" t="s">
        <v>76</v>
      </c>
      <c r="U121" s="16" t="s">
        <v>76</v>
      </c>
      <c r="V121" s="64" t="s">
        <v>76</v>
      </c>
      <c r="W121" s="61" t="s">
        <v>76</v>
      </c>
      <c r="X121" s="16" t="s">
        <v>76</v>
      </c>
      <c r="Y121" s="16" t="s">
        <v>76</v>
      </c>
      <c r="Z121" s="64" t="s">
        <v>76</v>
      </c>
      <c r="AA121" s="61" t="s">
        <v>76</v>
      </c>
      <c r="AB121" s="16" t="s">
        <v>76</v>
      </c>
      <c r="AC121" s="16" t="s">
        <v>76</v>
      </c>
      <c r="AD121" s="64" t="s">
        <v>76</v>
      </c>
    </row>
    <row r="122" spans="14:30" x14ac:dyDescent="0.25">
      <c r="N122" s="25">
        <v>47208</v>
      </c>
      <c r="O122" s="61" t="s">
        <v>76</v>
      </c>
      <c r="P122" s="16" t="s">
        <v>76</v>
      </c>
      <c r="Q122" s="16" t="s">
        <v>76</v>
      </c>
      <c r="R122" s="64" t="s">
        <v>76</v>
      </c>
      <c r="S122" s="61" t="s">
        <v>76</v>
      </c>
      <c r="T122" s="16" t="s">
        <v>76</v>
      </c>
      <c r="U122" s="16" t="s">
        <v>76</v>
      </c>
      <c r="V122" s="64" t="s">
        <v>76</v>
      </c>
      <c r="W122" s="61" t="s">
        <v>76</v>
      </c>
      <c r="X122" s="16" t="s">
        <v>76</v>
      </c>
      <c r="Y122" s="16" t="s">
        <v>76</v>
      </c>
      <c r="Z122" s="64" t="s">
        <v>76</v>
      </c>
      <c r="AA122" s="61" t="s">
        <v>76</v>
      </c>
      <c r="AB122" s="16" t="s">
        <v>76</v>
      </c>
      <c r="AC122" s="16" t="s">
        <v>76</v>
      </c>
      <c r="AD122" s="64" t="s">
        <v>76</v>
      </c>
    </row>
    <row r="123" spans="14:30" x14ac:dyDescent="0.25">
      <c r="N123" s="25">
        <v>47299</v>
      </c>
      <c r="O123" s="61" t="s">
        <v>76</v>
      </c>
      <c r="P123" s="16" t="s">
        <v>76</v>
      </c>
      <c r="Q123" s="16" t="s">
        <v>76</v>
      </c>
      <c r="R123" s="64" t="s">
        <v>76</v>
      </c>
      <c r="S123" s="61" t="s">
        <v>76</v>
      </c>
      <c r="T123" s="16" t="s">
        <v>76</v>
      </c>
      <c r="U123" s="16" t="s">
        <v>76</v>
      </c>
      <c r="V123" s="64" t="s">
        <v>76</v>
      </c>
      <c r="W123" s="61" t="s">
        <v>76</v>
      </c>
      <c r="X123" s="16" t="s">
        <v>76</v>
      </c>
      <c r="Y123" s="16" t="s">
        <v>76</v>
      </c>
      <c r="Z123" s="64" t="s">
        <v>76</v>
      </c>
      <c r="AA123" s="61" t="s">
        <v>76</v>
      </c>
      <c r="AB123" s="16" t="s">
        <v>76</v>
      </c>
      <c r="AC123" s="16" t="s">
        <v>76</v>
      </c>
      <c r="AD123" s="64" t="s">
        <v>76</v>
      </c>
    </row>
    <row r="124" spans="14:30" x14ac:dyDescent="0.25">
      <c r="N124" s="25">
        <v>47391</v>
      </c>
      <c r="O124" s="61" t="s">
        <v>76</v>
      </c>
      <c r="P124" s="16" t="s">
        <v>76</v>
      </c>
      <c r="Q124" s="16" t="s">
        <v>76</v>
      </c>
      <c r="R124" s="64" t="s">
        <v>76</v>
      </c>
      <c r="S124" s="61" t="s">
        <v>76</v>
      </c>
      <c r="T124" s="16" t="s">
        <v>76</v>
      </c>
      <c r="U124" s="16" t="s">
        <v>76</v>
      </c>
      <c r="V124" s="64" t="s">
        <v>76</v>
      </c>
      <c r="W124" s="61" t="s">
        <v>76</v>
      </c>
      <c r="X124" s="16" t="s">
        <v>76</v>
      </c>
      <c r="Y124" s="16" t="s">
        <v>76</v>
      </c>
      <c r="Z124" s="64" t="s">
        <v>76</v>
      </c>
      <c r="AA124" s="61" t="s">
        <v>76</v>
      </c>
      <c r="AB124" s="16" t="s">
        <v>76</v>
      </c>
      <c r="AC124" s="16" t="s">
        <v>76</v>
      </c>
      <c r="AD124" s="64" t="s">
        <v>76</v>
      </c>
    </row>
    <row r="125" spans="14:30" x14ac:dyDescent="0.25">
      <c r="N125" s="25">
        <v>47483</v>
      </c>
      <c r="O125" s="61" t="s">
        <v>76</v>
      </c>
      <c r="P125" s="16" t="s">
        <v>76</v>
      </c>
      <c r="Q125" s="16" t="s">
        <v>76</v>
      </c>
      <c r="R125" s="64" t="s">
        <v>76</v>
      </c>
      <c r="S125" s="61" t="s">
        <v>76</v>
      </c>
      <c r="T125" s="16" t="s">
        <v>76</v>
      </c>
      <c r="U125" s="16" t="s">
        <v>76</v>
      </c>
      <c r="V125" s="64" t="s">
        <v>76</v>
      </c>
      <c r="W125" s="61" t="s">
        <v>76</v>
      </c>
      <c r="X125" s="16" t="s">
        <v>76</v>
      </c>
      <c r="Y125" s="16" t="s">
        <v>76</v>
      </c>
      <c r="Z125" s="64" t="s">
        <v>76</v>
      </c>
      <c r="AA125" s="61" t="s">
        <v>76</v>
      </c>
      <c r="AB125" s="16" t="s">
        <v>76</v>
      </c>
      <c r="AC125" s="16" t="s">
        <v>76</v>
      </c>
      <c r="AD125" s="64" t="s">
        <v>76</v>
      </c>
    </row>
    <row r="126" spans="14:30" x14ac:dyDescent="0.25">
      <c r="N126" s="25">
        <v>47573</v>
      </c>
      <c r="O126" s="61" t="s">
        <v>76</v>
      </c>
      <c r="P126" s="16" t="s">
        <v>76</v>
      </c>
      <c r="Q126" s="16" t="s">
        <v>76</v>
      </c>
      <c r="R126" s="64" t="s">
        <v>76</v>
      </c>
      <c r="S126" s="61" t="s">
        <v>76</v>
      </c>
      <c r="T126" s="16" t="s">
        <v>76</v>
      </c>
      <c r="U126" s="16" t="s">
        <v>76</v>
      </c>
      <c r="V126" s="64" t="s">
        <v>76</v>
      </c>
      <c r="W126" s="61" t="s">
        <v>76</v>
      </c>
      <c r="X126" s="16" t="s">
        <v>76</v>
      </c>
      <c r="Y126" s="16" t="s">
        <v>76</v>
      </c>
      <c r="Z126" s="64" t="s">
        <v>76</v>
      </c>
      <c r="AA126" s="61" t="s">
        <v>76</v>
      </c>
      <c r="AB126" s="16" t="s">
        <v>76</v>
      </c>
      <c r="AC126" s="16" t="s">
        <v>76</v>
      </c>
      <c r="AD126" s="64" t="s">
        <v>76</v>
      </c>
    </row>
    <row r="127" spans="14:30" x14ac:dyDescent="0.25">
      <c r="N127" s="25">
        <v>47664</v>
      </c>
      <c r="O127" s="61" t="s">
        <v>76</v>
      </c>
      <c r="P127" s="16" t="s">
        <v>76</v>
      </c>
      <c r="Q127" s="16" t="s">
        <v>76</v>
      </c>
      <c r="R127" s="64" t="s">
        <v>76</v>
      </c>
      <c r="S127" s="61" t="s">
        <v>76</v>
      </c>
      <c r="T127" s="16" t="s">
        <v>76</v>
      </c>
      <c r="U127" s="16" t="s">
        <v>76</v>
      </c>
      <c r="V127" s="64" t="s">
        <v>76</v>
      </c>
      <c r="W127" s="61" t="s">
        <v>76</v>
      </c>
      <c r="X127" s="16" t="s">
        <v>76</v>
      </c>
      <c r="Y127" s="16" t="s">
        <v>76</v>
      </c>
      <c r="Z127" s="64" t="s">
        <v>76</v>
      </c>
      <c r="AA127" s="61" t="s">
        <v>76</v>
      </c>
      <c r="AB127" s="16" t="s">
        <v>76</v>
      </c>
      <c r="AC127" s="16" t="s">
        <v>76</v>
      </c>
      <c r="AD127" s="64" t="s">
        <v>76</v>
      </c>
    </row>
    <row r="128" spans="14:30" x14ac:dyDescent="0.25">
      <c r="N128" s="25">
        <v>47756</v>
      </c>
      <c r="O128" s="61" t="s">
        <v>76</v>
      </c>
      <c r="P128" s="16" t="s">
        <v>76</v>
      </c>
      <c r="Q128" s="16" t="s">
        <v>76</v>
      </c>
      <c r="R128" s="64" t="s">
        <v>76</v>
      </c>
      <c r="S128" s="61" t="s">
        <v>76</v>
      </c>
      <c r="T128" s="16" t="s">
        <v>76</v>
      </c>
      <c r="U128" s="16" t="s">
        <v>76</v>
      </c>
      <c r="V128" s="64" t="s">
        <v>76</v>
      </c>
      <c r="W128" s="61" t="s">
        <v>76</v>
      </c>
      <c r="X128" s="16" t="s">
        <v>76</v>
      </c>
      <c r="Y128" s="16" t="s">
        <v>76</v>
      </c>
      <c r="Z128" s="64" t="s">
        <v>76</v>
      </c>
      <c r="AA128" s="61" t="s">
        <v>76</v>
      </c>
      <c r="AB128" s="16" t="s">
        <v>76</v>
      </c>
      <c r="AC128" s="16" t="s">
        <v>76</v>
      </c>
      <c r="AD128" s="64" t="s">
        <v>76</v>
      </c>
    </row>
    <row r="129" spans="14:30" x14ac:dyDescent="0.25">
      <c r="N129" s="25">
        <v>47848</v>
      </c>
      <c r="O129" s="61" t="s">
        <v>76</v>
      </c>
      <c r="P129" s="16" t="s">
        <v>76</v>
      </c>
      <c r="Q129" s="16" t="s">
        <v>76</v>
      </c>
      <c r="R129" s="64" t="s">
        <v>76</v>
      </c>
      <c r="S129" s="61" t="s">
        <v>76</v>
      </c>
      <c r="T129" s="16" t="s">
        <v>76</v>
      </c>
      <c r="U129" s="16" t="s">
        <v>76</v>
      </c>
      <c r="V129" s="64" t="s">
        <v>76</v>
      </c>
      <c r="W129" s="61" t="s">
        <v>76</v>
      </c>
      <c r="X129" s="16" t="s">
        <v>76</v>
      </c>
      <c r="Y129" s="16" t="s">
        <v>76</v>
      </c>
      <c r="Z129" s="64" t="s">
        <v>76</v>
      </c>
      <c r="AA129" s="61" t="s">
        <v>76</v>
      </c>
      <c r="AB129" s="16" t="s">
        <v>76</v>
      </c>
      <c r="AC129" s="16" t="s">
        <v>76</v>
      </c>
      <c r="AD129" s="64" t="s">
        <v>76</v>
      </c>
    </row>
    <row r="130" spans="14:30" x14ac:dyDescent="0.25">
      <c r="N130" s="25">
        <v>47938</v>
      </c>
      <c r="O130" s="61" t="s">
        <v>76</v>
      </c>
      <c r="P130" s="16" t="s">
        <v>76</v>
      </c>
      <c r="Q130" s="16" t="s">
        <v>76</v>
      </c>
      <c r="R130" s="64" t="s">
        <v>76</v>
      </c>
      <c r="S130" s="61" t="s">
        <v>76</v>
      </c>
      <c r="T130" s="16" t="s">
        <v>76</v>
      </c>
      <c r="U130" s="16" t="s">
        <v>76</v>
      </c>
      <c r="V130" s="64" t="s">
        <v>76</v>
      </c>
      <c r="W130" s="61" t="s">
        <v>76</v>
      </c>
      <c r="X130" s="16" t="s">
        <v>76</v>
      </c>
      <c r="Y130" s="16" t="s">
        <v>76</v>
      </c>
      <c r="Z130" s="64" t="s">
        <v>76</v>
      </c>
      <c r="AA130" s="61" t="s">
        <v>76</v>
      </c>
      <c r="AB130" s="16" t="s">
        <v>76</v>
      </c>
      <c r="AC130" s="16" t="s">
        <v>76</v>
      </c>
      <c r="AD130" s="64" t="s">
        <v>76</v>
      </c>
    </row>
    <row r="131" spans="14:30" x14ac:dyDescent="0.25">
      <c r="N131" s="25">
        <v>48029</v>
      </c>
      <c r="O131" s="61" t="s">
        <v>76</v>
      </c>
      <c r="P131" s="16" t="s">
        <v>76</v>
      </c>
      <c r="Q131" s="16" t="s">
        <v>76</v>
      </c>
      <c r="R131" s="64" t="s">
        <v>76</v>
      </c>
      <c r="S131" s="61" t="s">
        <v>76</v>
      </c>
      <c r="T131" s="16" t="s">
        <v>76</v>
      </c>
      <c r="U131" s="16" t="s">
        <v>76</v>
      </c>
      <c r="V131" s="64" t="s">
        <v>76</v>
      </c>
      <c r="W131" s="61" t="s">
        <v>76</v>
      </c>
      <c r="X131" s="16" t="s">
        <v>76</v>
      </c>
      <c r="Y131" s="16" t="s">
        <v>76</v>
      </c>
      <c r="Z131" s="64" t="s">
        <v>76</v>
      </c>
      <c r="AA131" s="61" t="s">
        <v>76</v>
      </c>
      <c r="AB131" s="16" t="s">
        <v>76</v>
      </c>
      <c r="AC131" s="16" t="s">
        <v>76</v>
      </c>
      <c r="AD131" s="64" t="s">
        <v>76</v>
      </c>
    </row>
    <row r="132" spans="14:30" x14ac:dyDescent="0.25">
      <c r="N132" s="25">
        <v>48121</v>
      </c>
      <c r="O132" s="61" t="s">
        <v>76</v>
      </c>
      <c r="P132" s="16" t="s">
        <v>76</v>
      </c>
      <c r="Q132" s="16" t="s">
        <v>76</v>
      </c>
      <c r="R132" s="64" t="s">
        <v>76</v>
      </c>
      <c r="S132" s="61" t="s">
        <v>76</v>
      </c>
      <c r="T132" s="16" t="s">
        <v>76</v>
      </c>
      <c r="U132" s="16" t="s">
        <v>76</v>
      </c>
      <c r="V132" s="64" t="s">
        <v>76</v>
      </c>
      <c r="W132" s="61" t="s">
        <v>76</v>
      </c>
      <c r="X132" s="16" t="s">
        <v>76</v>
      </c>
      <c r="Y132" s="16" t="s">
        <v>76</v>
      </c>
      <c r="Z132" s="64" t="s">
        <v>76</v>
      </c>
      <c r="AA132" s="61" t="s">
        <v>76</v>
      </c>
      <c r="AB132" s="16" t="s">
        <v>76</v>
      </c>
      <c r="AC132" s="16" t="s">
        <v>76</v>
      </c>
      <c r="AD132" s="64" t="s">
        <v>76</v>
      </c>
    </row>
    <row r="133" spans="14:30" x14ac:dyDescent="0.25">
      <c r="N133" s="25">
        <v>48213</v>
      </c>
      <c r="O133" s="61" t="s">
        <v>76</v>
      </c>
      <c r="P133" s="16" t="s">
        <v>76</v>
      </c>
      <c r="Q133" s="16" t="s">
        <v>76</v>
      </c>
      <c r="R133" s="64" t="s">
        <v>76</v>
      </c>
      <c r="S133" s="61" t="s">
        <v>76</v>
      </c>
      <c r="T133" s="16" t="s">
        <v>76</v>
      </c>
      <c r="U133" s="16" t="s">
        <v>76</v>
      </c>
      <c r="V133" s="64" t="s">
        <v>76</v>
      </c>
      <c r="W133" s="61" t="s">
        <v>76</v>
      </c>
      <c r="X133" s="16" t="s">
        <v>76</v>
      </c>
      <c r="Y133" s="16" t="s">
        <v>76</v>
      </c>
      <c r="Z133" s="64" t="s">
        <v>76</v>
      </c>
      <c r="AA133" s="61" t="s">
        <v>76</v>
      </c>
      <c r="AB133" s="16" t="s">
        <v>76</v>
      </c>
      <c r="AC133" s="16" t="s">
        <v>76</v>
      </c>
      <c r="AD133" s="64" t="s">
        <v>76</v>
      </c>
    </row>
    <row r="134" spans="14:30" x14ac:dyDescent="0.25">
      <c r="N134" s="25">
        <v>48304</v>
      </c>
      <c r="O134" s="61" t="s">
        <v>76</v>
      </c>
      <c r="P134" s="16" t="s">
        <v>76</v>
      </c>
      <c r="Q134" s="16" t="s">
        <v>76</v>
      </c>
      <c r="R134" s="64" t="s">
        <v>76</v>
      </c>
      <c r="S134" s="61" t="s">
        <v>76</v>
      </c>
      <c r="T134" s="16" t="s">
        <v>76</v>
      </c>
      <c r="U134" s="16" t="s">
        <v>76</v>
      </c>
      <c r="V134" s="64" t="s">
        <v>76</v>
      </c>
      <c r="W134" s="61" t="s">
        <v>76</v>
      </c>
      <c r="X134" s="16" t="s">
        <v>76</v>
      </c>
      <c r="Y134" s="16" t="s">
        <v>76</v>
      </c>
      <c r="Z134" s="64" t="s">
        <v>76</v>
      </c>
      <c r="AA134" s="61" t="s">
        <v>76</v>
      </c>
      <c r="AB134" s="16" t="s">
        <v>76</v>
      </c>
      <c r="AC134" s="16" t="s">
        <v>76</v>
      </c>
      <c r="AD134" s="64" t="s">
        <v>76</v>
      </c>
    </row>
    <row r="135" spans="14:30" x14ac:dyDescent="0.25">
      <c r="N135" s="25">
        <v>48395</v>
      </c>
      <c r="O135" s="61" t="s">
        <v>76</v>
      </c>
      <c r="P135" s="16" t="s">
        <v>76</v>
      </c>
      <c r="Q135" s="16" t="s">
        <v>76</v>
      </c>
      <c r="R135" s="64" t="s">
        <v>76</v>
      </c>
      <c r="S135" s="61" t="s">
        <v>76</v>
      </c>
      <c r="T135" s="16" t="s">
        <v>76</v>
      </c>
      <c r="U135" s="16" t="s">
        <v>76</v>
      </c>
      <c r="V135" s="64" t="s">
        <v>76</v>
      </c>
      <c r="W135" s="61" t="s">
        <v>76</v>
      </c>
      <c r="X135" s="16" t="s">
        <v>76</v>
      </c>
      <c r="Y135" s="16" t="s">
        <v>76</v>
      </c>
      <c r="Z135" s="64" t="s">
        <v>76</v>
      </c>
      <c r="AA135" s="61" t="s">
        <v>76</v>
      </c>
      <c r="AB135" s="16" t="s">
        <v>76</v>
      </c>
      <c r="AC135" s="16" t="s">
        <v>76</v>
      </c>
      <c r="AD135" s="64" t="s">
        <v>76</v>
      </c>
    </row>
    <row r="136" spans="14:30" x14ac:dyDescent="0.25">
      <c r="N136" s="25">
        <v>48487</v>
      </c>
      <c r="O136" s="61" t="s">
        <v>76</v>
      </c>
      <c r="P136" s="16" t="s">
        <v>76</v>
      </c>
      <c r="Q136" s="16" t="s">
        <v>76</v>
      </c>
      <c r="R136" s="64" t="s">
        <v>76</v>
      </c>
      <c r="S136" s="61" t="s">
        <v>76</v>
      </c>
      <c r="T136" s="16" t="s">
        <v>76</v>
      </c>
      <c r="U136" s="16" t="s">
        <v>76</v>
      </c>
      <c r="V136" s="64" t="s">
        <v>76</v>
      </c>
      <c r="W136" s="61" t="s">
        <v>76</v>
      </c>
      <c r="X136" s="16" t="s">
        <v>76</v>
      </c>
      <c r="Y136" s="16" t="s">
        <v>76</v>
      </c>
      <c r="Z136" s="64" t="s">
        <v>76</v>
      </c>
      <c r="AA136" s="61" t="s">
        <v>76</v>
      </c>
      <c r="AB136" s="16" t="s">
        <v>76</v>
      </c>
      <c r="AC136" s="16" t="s">
        <v>76</v>
      </c>
      <c r="AD136" s="64" t="s">
        <v>76</v>
      </c>
    </row>
    <row r="137" spans="14:30" x14ac:dyDescent="0.25">
      <c r="N137" s="25">
        <v>48579</v>
      </c>
      <c r="O137" s="61" t="s">
        <v>76</v>
      </c>
      <c r="P137" s="16" t="s">
        <v>76</v>
      </c>
      <c r="Q137" s="16" t="s">
        <v>76</v>
      </c>
      <c r="R137" s="64" t="s">
        <v>76</v>
      </c>
      <c r="S137" s="61" t="s">
        <v>76</v>
      </c>
      <c r="T137" s="16" t="s">
        <v>76</v>
      </c>
      <c r="U137" s="16" t="s">
        <v>76</v>
      </c>
      <c r="V137" s="64" t="s">
        <v>76</v>
      </c>
      <c r="W137" s="61" t="s">
        <v>76</v>
      </c>
      <c r="X137" s="16" t="s">
        <v>76</v>
      </c>
      <c r="Y137" s="16" t="s">
        <v>76</v>
      </c>
      <c r="Z137" s="64" t="s">
        <v>76</v>
      </c>
      <c r="AA137" s="61" t="s">
        <v>76</v>
      </c>
      <c r="AB137" s="16" t="s">
        <v>76</v>
      </c>
      <c r="AC137" s="16" t="s">
        <v>76</v>
      </c>
      <c r="AD137" s="64" t="s">
        <v>76</v>
      </c>
    </row>
    <row r="138" spans="14:30" x14ac:dyDescent="0.25">
      <c r="N138" s="25">
        <v>48669</v>
      </c>
      <c r="O138" s="61" t="s">
        <v>76</v>
      </c>
      <c r="P138" s="16" t="s">
        <v>76</v>
      </c>
      <c r="Q138" s="16" t="s">
        <v>76</v>
      </c>
      <c r="R138" s="64" t="s">
        <v>76</v>
      </c>
      <c r="S138" s="61" t="s">
        <v>76</v>
      </c>
      <c r="T138" s="16" t="s">
        <v>76</v>
      </c>
      <c r="U138" s="16" t="s">
        <v>76</v>
      </c>
      <c r="V138" s="64" t="s">
        <v>76</v>
      </c>
      <c r="W138" s="61" t="s">
        <v>76</v>
      </c>
      <c r="X138" s="16" t="s">
        <v>76</v>
      </c>
      <c r="Y138" s="16" t="s">
        <v>76</v>
      </c>
      <c r="Z138" s="64" t="s">
        <v>76</v>
      </c>
      <c r="AA138" s="61" t="s">
        <v>76</v>
      </c>
      <c r="AB138" s="16" t="s">
        <v>76</v>
      </c>
      <c r="AC138" s="16" t="s">
        <v>76</v>
      </c>
      <c r="AD138" s="64" t="s">
        <v>76</v>
      </c>
    </row>
    <row r="139" spans="14:30" x14ac:dyDescent="0.25">
      <c r="N139" s="25">
        <v>48760</v>
      </c>
      <c r="O139" s="61" t="s">
        <v>76</v>
      </c>
      <c r="P139" s="16" t="s">
        <v>76</v>
      </c>
      <c r="Q139" s="16" t="s">
        <v>76</v>
      </c>
      <c r="R139" s="64" t="s">
        <v>76</v>
      </c>
      <c r="S139" s="61" t="s">
        <v>76</v>
      </c>
      <c r="T139" s="16" t="s">
        <v>76</v>
      </c>
      <c r="U139" s="16" t="s">
        <v>76</v>
      </c>
      <c r="V139" s="64" t="s">
        <v>76</v>
      </c>
      <c r="W139" s="61" t="s">
        <v>76</v>
      </c>
      <c r="X139" s="16" t="s">
        <v>76</v>
      </c>
      <c r="Y139" s="16" t="s">
        <v>76</v>
      </c>
      <c r="Z139" s="64" t="s">
        <v>76</v>
      </c>
      <c r="AA139" s="61" t="s">
        <v>76</v>
      </c>
      <c r="AB139" s="16" t="s">
        <v>76</v>
      </c>
      <c r="AC139" s="16" t="s">
        <v>76</v>
      </c>
      <c r="AD139" s="64" t="s">
        <v>76</v>
      </c>
    </row>
    <row r="140" spans="14:30" x14ac:dyDescent="0.25">
      <c r="N140" s="25">
        <v>48852</v>
      </c>
      <c r="O140" s="61" t="s">
        <v>76</v>
      </c>
      <c r="P140" s="16" t="s">
        <v>76</v>
      </c>
      <c r="Q140" s="16" t="s">
        <v>76</v>
      </c>
      <c r="R140" s="64" t="s">
        <v>76</v>
      </c>
      <c r="S140" s="61" t="s">
        <v>76</v>
      </c>
      <c r="T140" s="16" t="s">
        <v>76</v>
      </c>
      <c r="U140" s="16" t="s">
        <v>76</v>
      </c>
      <c r="V140" s="64" t="s">
        <v>76</v>
      </c>
      <c r="W140" s="61" t="s">
        <v>76</v>
      </c>
      <c r="X140" s="16" t="s">
        <v>76</v>
      </c>
      <c r="Y140" s="16" t="s">
        <v>76</v>
      </c>
      <c r="Z140" s="64" t="s">
        <v>76</v>
      </c>
      <c r="AA140" s="61" t="s">
        <v>76</v>
      </c>
      <c r="AB140" s="16" t="s">
        <v>76</v>
      </c>
      <c r="AC140" s="16" t="s">
        <v>76</v>
      </c>
      <c r="AD140" s="64" t="s">
        <v>76</v>
      </c>
    </row>
    <row r="141" spans="14:30" x14ac:dyDescent="0.25">
      <c r="N141" s="25">
        <v>48944</v>
      </c>
      <c r="O141" s="61" t="s">
        <v>76</v>
      </c>
      <c r="P141" s="16" t="s">
        <v>76</v>
      </c>
      <c r="Q141" s="16" t="s">
        <v>76</v>
      </c>
      <c r="R141" s="64" t="s">
        <v>76</v>
      </c>
      <c r="S141" s="61" t="s">
        <v>76</v>
      </c>
      <c r="T141" s="16" t="s">
        <v>76</v>
      </c>
      <c r="U141" s="16" t="s">
        <v>76</v>
      </c>
      <c r="V141" s="64" t="s">
        <v>76</v>
      </c>
      <c r="W141" s="61" t="s">
        <v>76</v>
      </c>
      <c r="X141" s="16" t="s">
        <v>76</v>
      </c>
      <c r="Y141" s="16" t="s">
        <v>76</v>
      </c>
      <c r="Z141" s="64" t="s">
        <v>76</v>
      </c>
      <c r="AA141" s="61" t="s">
        <v>76</v>
      </c>
      <c r="AB141" s="16" t="s">
        <v>76</v>
      </c>
      <c r="AC141" s="16" t="s">
        <v>76</v>
      </c>
      <c r="AD141" s="64" t="s">
        <v>76</v>
      </c>
    </row>
    <row r="142" spans="14:30" x14ac:dyDescent="0.25">
      <c r="N142" s="25">
        <v>49034</v>
      </c>
      <c r="O142" s="61" t="s">
        <v>76</v>
      </c>
      <c r="P142" s="16" t="s">
        <v>76</v>
      </c>
      <c r="Q142" s="16" t="s">
        <v>76</v>
      </c>
      <c r="R142" s="64" t="s">
        <v>76</v>
      </c>
      <c r="S142" s="61" t="s">
        <v>76</v>
      </c>
      <c r="T142" s="16" t="s">
        <v>76</v>
      </c>
      <c r="U142" s="16" t="s">
        <v>76</v>
      </c>
      <c r="V142" s="64" t="s">
        <v>76</v>
      </c>
      <c r="W142" s="61" t="s">
        <v>76</v>
      </c>
      <c r="X142" s="16" t="s">
        <v>76</v>
      </c>
      <c r="Y142" s="16" t="s">
        <v>76</v>
      </c>
      <c r="Z142" s="64" t="s">
        <v>76</v>
      </c>
      <c r="AA142" s="61" t="s">
        <v>76</v>
      </c>
      <c r="AB142" s="16" t="s">
        <v>76</v>
      </c>
      <c r="AC142" s="16" t="s">
        <v>76</v>
      </c>
      <c r="AD142" s="64" t="s">
        <v>76</v>
      </c>
    </row>
    <row r="143" spans="14:30" x14ac:dyDescent="0.25">
      <c r="N143" s="25">
        <v>49125</v>
      </c>
      <c r="O143" s="61" t="s">
        <v>76</v>
      </c>
      <c r="P143" s="16" t="s">
        <v>76</v>
      </c>
      <c r="Q143" s="16" t="s">
        <v>76</v>
      </c>
      <c r="R143" s="64" t="s">
        <v>76</v>
      </c>
      <c r="S143" s="61" t="s">
        <v>76</v>
      </c>
      <c r="T143" s="16" t="s">
        <v>76</v>
      </c>
      <c r="U143" s="16" t="s">
        <v>76</v>
      </c>
      <c r="V143" s="64" t="s">
        <v>76</v>
      </c>
      <c r="W143" s="61" t="s">
        <v>76</v>
      </c>
      <c r="X143" s="16" t="s">
        <v>76</v>
      </c>
      <c r="Y143" s="16" t="s">
        <v>76</v>
      </c>
      <c r="Z143" s="64" t="s">
        <v>76</v>
      </c>
      <c r="AA143" s="61" t="s">
        <v>76</v>
      </c>
      <c r="AB143" s="16" t="s">
        <v>76</v>
      </c>
      <c r="AC143" s="16" t="s">
        <v>76</v>
      </c>
      <c r="AD143" s="64" t="s">
        <v>76</v>
      </c>
    </row>
    <row r="144" spans="14:30" x14ac:dyDescent="0.25">
      <c r="N144" s="25">
        <v>49217</v>
      </c>
      <c r="O144" s="61" t="s">
        <v>76</v>
      </c>
      <c r="P144" s="16" t="s">
        <v>76</v>
      </c>
      <c r="Q144" s="16" t="s">
        <v>76</v>
      </c>
      <c r="R144" s="64" t="s">
        <v>76</v>
      </c>
      <c r="S144" s="61" t="s">
        <v>76</v>
      </c>
      <c r="T144" s="16" t="s">
        <v>76</v>
      </c>
      <c r="U144" s="16" t="s">
        <v>76</v>
      </c>
      <c r="V144" s="64" t="s">
        <v>76</v>
      </c>
      <c r="W144" s="61" t="s">
        <v>76</v>
      </c>
      <c r="X144" s="16" t="s">
        <v>76</v>
      </c>
      <c r="Y144" s="16" t="s">
        <v>76</v>
      </c>
      <c r="Z144" s="64" t="s">
        <v>76</v>
      </c>
      <c r="AA144" s="61" t="s">
        <v>76</v>
      </c>
      <c r="AB144" s="16" t="s">
        <v>76</v>
      </c>
      <c r="AC144" s="16" t="s">
        <v>76</v>
      </c>
      <c r="AD144" s="64" t="s">
        <v>76</v>
      </c>
    </row>
    <row r="145" spans="14:30" x14ac:dyDescent="0.25">
      <c r="N145" s="25">
        <v>49309</v>
      </c>
      <c r="O145" s="61" t="s">
        <v>76</v>
      </c>
      <c r="P145" s="16" t="s">
        <v>76</v>
      </c>
      <c r="Q145" s="16" t="s">
        <v>76</v>
      </c>
      <c r="R145" s="64" t="s">
        <v>76</v>
      </c>
      <c r="S145" s="61" t="s">
        <v>76</v>
      </c>
      <c r="T145" s="16" t="s">
        <v>76</v>
      </c>
      <c r="U145" s="16" t="s">
        <v>76</v>
      </c>
      <c r="V145" s="64" t="s">
        <v>76</v>
      </c>
      <c r="W145" s="61" t="s">
        <v>76</v>
      </c>
      <c r="X145" s="16" t="s">
        <v>76</v>
      </c>
      <c r="Y145" s="16" t="s">
        <v>76</v>
      </c>
      <c r="Z145" s="64" t="s">
        <v>76</v>
      </c>
      <c r="AA145" s="61" t="s">
        <v>76</v>
      </c>
      <c r="AB145" s="16" t="s">
        <v>76</v>
      </c>
      <c r="AC145" s="16" t="s">
        <v>76</v>
      </c>
      <c r="AD145" s="64" t="s">
        <v>76</v>
      </c>
    </row>
    <row r="146" spans="14:30" x14ac:dyDescent="0.25">
      <c r="N146" s="25">
        <v>49399</v>
      </c>
      <c r="O146" s="61" t="s">
        <v>76</v>
      </c>
      <c r="P146" s="16" t="s">
        <v>76</v>
      </c>
      <c r="Q146" s="16" t="s">
        <v>76</v>
      </c>
      <c r="R146" s="64" t="s">
        <v>76</v>
      </c>
      <c r="S146" s="61" t="s">
        <v>76</v>
      </c>
      <c r="T146" s="16" t="s">
        <v>76</v>
      </c>
      <c r="U146" s="16" t="s">
        <v>76</v>
      </c>
      <c r="V146" s="64" t="s">
        <v>76</v>
      </c>
      <c r="W146" s="61" t="s">
        <v>76</v>
      </c>
      <c r="X146" s="16" t="s">
        <v>76</v>
      </c>
      <c r="Y146" s="16" t="s">
        <v>76</v>
      </c>
      <c r="Z146" s="64" t="s">
        <v>76</v>
      </c>
      <c r="AA146" s="61" t="s">
        <v>76</v>
      </c>
      <c r="AB146" s="16" t="s">
        <v>76</v>
      </c>
      <c r="AC146" s="16" t="s">
        <v>76</v>
      </c>
      <c r="AD146" s="64" t="s">
        <v>76</v>
      </c>
    </row>
    <row r="147" spans="14:30" x14ac:dyDescent="0.25">
      <c r="N147" s="25">
        <v>49490</v>
      </c>
      <c r="O147" s="61" t="s">
        <v>76</v>
      </c>
      <c r="P147" s="16" t="s">
        <v>76</v>
      </c>
      <c r="Q147" s="16" t="s">
        <v>76</v>
      </c>
      <c r="R147" s="64" t="s">
        <v>76</v>
      </c>
      <c r="S147" s="61" t="s">
        <v>76</v>
      </c>
      <c r="T147" s="16" t="s">
        <v>76</v>
      </c>
      <c r="U147" s="16" t="s">
        <v>76</v>
      </c>
      <c r="V147" s="64" t="s">
        <v>76</v>
      </c>
      <c r="W147" s="61" t="s">
        <v>76</v>
      </c>
      <c r="X147" s="16" t="s">
        <v>76</v>
      </c>
      <c r="Y147" s="16" t="s">
        <v>76</v>
      </c>
      <c r="Z147" s="64" t="s">
        <v>76</v>
      </c>
      <c r="AA147" s="61" t="s">
        <v>76</v>
      </c>
      <c r="AB147" s="16" t="s">
        <v>76</v>
      </c>
      <c r="AC147" s="16" t="s">
        <v>76</v>
      </c>
      <c r="AD147" s="64" t="s">
        <v>76</v>
      </c>
    </row>
    <row r="148" spans="14:30" x14ac:dyDescent="0.25">
      <c r="N148" s="25">
        <v>49582</v>
      </c>
      <c r="O148" s="61" t="s">
        <v>76</v>
      </c>
      <c r="P148" s="16" t="s">
        <v>76</v>
      </c>
      <c r="Q148" s="16" t="s">
        <v>76</v>
      </c>
      <c r="R148" s="64" t="s">
        <v>76</v>
      </c>
      <c r="S148" s="61" t="s">
        <v>76</v>
      </c>
      <c r="T148" s="16" t="s">
        <v>76</v>
      </c>
      <c r="U148" s="16" t="s">
        <v>76</v>
      </c>
      <c r="V148" s="64" t="s">
        <v>76</v>
      </c>
      <c r="W148" s="61" t="s">
        <v>76</v>
      </c>
      <c r="X148" s="16" t="s">
        <v>76</v>
      </c>
      <c r="Y148" s="16" t="s">
        <v>76</v>
      </c>
      <c r="Z148" s="64" t="s">
        <v>76</v>
      </c>
      <c r="AA148" s="61" t="s">
        <v>76</v>
      </c>
      <c r="AB148" s="16" t="s">
        <v>76</v>
      </c>
      <c r="AC148" s="16" t="s">
        <v>76</v>
      </c>
      <c r="AD148" s="64" t="s">
        <v>76</v>
      </c>
    </row>
    <row r="149" spans="14:30" x14ac:dyDescent="0.25">
      <c r="N149" s="25">
        <v>49674</v>
      </c>
      <c r="O149" s="61" t="s">
        <v>76</v>
      </c>
      <c r="P149" s="16" t="s">
        <v>76</v>
      </c>
      <c r="Q149" s="16" t="s">
        <v>76</v>
      </c>
      <c r="R149" s="64" t="s">
        <v>76</v>
      </c>
      <c r="S149" s="61" t="s">
        <v>76</v>
      </c>
      <c r="T149" s="16" t="s">
        <v>76</v>
      </c>
      <c r="U149" s="16" t="s">
        <v>76</v>
      </c>
      <c r="V149" s="64" t="s">
        <v>76</v>
      </c>
      <c r="W149" s="61" t="s">
        <v>76</v>
      </c>
      <c r="X149" s="16" t="s">
        <v>76</v>
      </c>
      <c r="Y149" s="16" t="s">
        <v>76</v>
      </c>
      <c r="Z149" s="64" t="s">
        <v>76</v>
      </c>
      <c r="AA149" s="61" t="s">
        <v>76</v>
      </c>
      <c r="AB149" s="16" t="s">
        <v>76</v>
      </c>
      <c r="AC149" s="16" t="s">
        <v>76</v>
      </c>
      <c r="AD149" s="64" t="s">
        <v>76</v>
      </c>
    </row>
    <row r="150" spans="14:30" x14ac:dyDescent="0.25">
      <c r="N150" s="25">
        <v>49765</v>
      </c>
      <c r="O150" s="61" t="s">
        <v>76</v>
      </c>
      <c r="P150" s="16" t="s">
        <v>76</v>
      </c>
      <c r="Q150" s="16" t="s">
        <v>76</v>
      </c>
      <c r="R150" s="64" t="s">
        <v>76</v>
      </c>
      <c r="S150" s="61" t="s">
        <v>76</v>
      </c>
      <c r="T150" s="16" t="s">
        <v>76</v>
      </c>
      <c r="U150" s="16" t="s">
        <v>76</v>
      </c>
      <c r="V150" s="64" t="s">
        <v>76</v>
      </c>
      <c r="W150" s="61" t="s">
        <v>76</v>
      </c>
      <c r="X150" s="16" t="s">
        <v>76</v>
      </c>
      <c r="Y150" s="16" t="s">
        <v>76</v>
      </c>
      <c r="Z150" s="64" t="s">
        <v>76</v>
      </c>
      <c r="AA150" s="61" t="s">
        <v>76</v>
      </c>
      <c r="AB150" s="16" t="s">
        <v>76</v>
      </c>
      <c r="AC150" s="16" t="s">
        <v>76</v>
      </c>
      <c r="AD150" s="64" t="s">
        <v>76</v>
      </c>
    </row>
    <row r="151" spans="14:30" x14ac:dyDescent="0.25">
      <c r="N151" s="25">
        <v>49856</v>
      </c>
      <c r="O151" s="61" t="s">
        <v>76</v>
      </c>
      <c r="P151" s="16" t="s">
        <v>76</v>
      </c>
      <c r="Q151" s="16" t="s">
        <v>76</v>
      </c>
      <c r="R151" s="64" t="s">
        <v>76</v>
      </c>
      <c r="S151" s="61" t="s">
        <v>76</v>
      </c>
      <c r="T151" s="16" t="s">
        <v>76</v>
      </c>
      <c r="U151" s="16" t="s">
        <v>76</v>
      </c>
      <c r="V151" s="64" t="s">
        <v>76</v>
      </c>
      <c r="W151" s="61" t="s">
        <v>76</v>
      </c>
      <c r="X151" s="16" t="s">
        <v>76</v>
      </c>
      <c r="Y151" s="16" t="s">
        <v>76</v>
      </c>
      <c r="Z151" s="64" t="s">
        <v>76</v>
      </c>
      <c r="AA151" s="61" t="s">
        <v>76</v>
      </c>
      <c r="AB151" s="16" t="s">
        <v>76</v>
      </c>
      <c r="AC151" s="16" t="s">
        <v>76</v>
      </c>
      <c r="AD151" s="64" t="s">
        <v>76</v>
      </c>
    </row>
    <row r="152" spans="14:30" x14ac:dyDescent="0.25">
      <c r="N152" s="25">
        <v>49948</v>
      </c>
      <c r="O152" s="61" t="s">
        <v>76</v>
      </c>
      <c r="P152" s="16" t="s">
        <v>76</v>
      </c>
      <c r="Q152" s="16" t="s">
        <v>76</v>
      </c>
      <c r="R152" s="64" t="s">
        <v>76</v>
      </c>
      <c r="S152" s="61" t="s">
        <v>76</v>
      </c>
      <c r="T152" s="16" t="s">
        <v>76</v>
      </c>
      <c r="U152" s="16" t="s">
        <v>76</v>
      </c>
      <c r="V152" s="64" t="s">
        <v>76</v>
      </c>
      <c r="W152" s="61" t="s">
        <v>76</v>
      </c>
      <c r="X152" s="16" t="s">
        <v>76</v>
      </c>
      <c r="Y152" s="16" t="s">
        <v>76</v>
      </c>
      <c r="Z152" s="64" t="s">
        <v>76</v>
      </c>
      <c r="AA152" s="61" t="s">
        <v>76</v>
      </c>
      <c r="AB152" s="16" t="s">
        <v>76</v>
      </c>
      <c r="AC152" s="16" t="s">
        <v>76</v>
      </c>
      <c r="AD152" s="64" t="s">
        <v>76</v>
      </c>
    </row>
    <row r="153" spans="14:30" x14ac:dyDescent="0.25">
      <c r="N153" s="25">
        <v>50040</v>
      </c>
      <c r="O153" s="61" t="s">
        <v>76</v>
      </c>
      <c r="P153" s="16" t="s">
        <v>76</v>
      </c>
      <c r="Q153" s="16" t="s">
        <v>76</v>
      </c>
      <c r="R153" s="64" t="s">
        <v>76</v>
      </c>
      <c r="S153" s="61" t="s">
        <v>76</v>
      </c>
      <c r="T153" s="16" t="s">
        <v>76</v>
      </c>
      <c r="U153" s="16" t="s">
        <v>76</v>
      </c>
      <c r="V153" s="64" t="s">
        <v>76</v>
      </c>
      <c r="W153" s="61" t="s">
        <v>76</v>
      </c>
      <c r="X153" s="16" t="s">
        <v>76</v>
      </c>
      <c r="Y153" s="16" t="s">
        <v>76</v>
      </c>
      <c r="Z153" s="64" t="s">
        <v>76</v>
      </c>
      <c r="AA153" s="61" t="s">
        <v>76</v>
      </c>
      <c r="AB153" s="16" t="s">
        <v>76</v>
      </c>
      <c r="AC153" s="16" t="s">
        <v>76</v>
      </c>
      <c r="AD153" s="64" t="s">
        <v>76</v>
      </c>
    </row>
    <row r="154" spans="14:30" x14ac:dyDescent="0.25">
      <c r="N154" s="25">
        <v>50130</v>
      </c>
      <c r="O154" s="61" t="s">
        <v>76</v>
      </c>
      <c r="P154" s="16" t="s">
        <v>76</v>
      </c>
      <c r="Q154" s="16" t="s">
        <v>76</v>
      </c>
      <c r="R154" s="64" t="s">
        <v>76</v>
      </c>
      <c r="S154" s="61" t="s">
        <v>76</v>
      </c>
      <c r="T154" s="16" t="s">
        <v>76</v>
      </c>
      <c r="U154" s="16" t="s">
        <v>76</v>
      </c>
      <c r="V154" s="64" t="s">
        <v>76</v>
      </c>
      <c r="W154" s="61" t="s">
        <v>76</v>
      </c>
      <c r="X154" s="16" t="s">
        <v>76</v>
      </c>
      <c r="Y154" s="16" t="s">
        <v>76</v>
      </c>
      <c r="Z154" s="64" t="s">
        <v>76</v>
      </c>
      <c r="AA154" s="61" t="s">
        <v>76</v>
      </c>
      <c r="AB154" s="16" t="s">
        <v>76</v>
      </c>
      <c r="AC154" s="16" t="s">
        <v>76</v>
      </c>
      <c r="AD154" s="64" t="s">
        <v>76</v>
      </c>
    </row>
    <row r="155" spans="14:30" x14ac:dyDescent="0.25">
      <c r="N155" s="25">
        <v>50221</v>
      </c>
      <c r="O155" s="61" t="s">
        <v>76</v>
      </c>
      <c r="P155" s="16" t="s">
        <v>76</v>
      </c>
      <c r="Q155" s="16" t="s">
        <v>76</v>
      </c>
      <c r="R155" s="64" t="s">
        <v>76</v>
      </c>
      <c r="S155" s="61" t="s">
        <v>76</v>
      </c>
      <c r="T155" s="16" t="s">
        <v>76</v>
      </c>
      <c r="U155" s="16" t="s">
        <v>76</v>
      </c>
      <c r="V155" s="64" t="s">
        <v>76</v>
      </c>
      <c r="W155" s="61" t="s">
        <v>76</v>
      </c>
      <c r="X155" s="16" t="s">
        <v>76</v>
      </c>
      <c r="Y155" s="16" t="s">
        <v>76</v>
      </c>
      <c r="Z155" s="64" t="s">
        <v>76</v>
      </c>
      <c r="AA155" s="61" t="s">
        <v>76</v>
      </c>
      <c r="AB155" s="16" t="s">
        <v>76</v>
      </c>
      <c r="AC155" s="16" t="s">
        <v>76</v>
      </c>
      <c r="AD155" s="64" t="s">
        <v>76</v>
      </c>
    </row>
    <row r="156" spans="14:30" x14ac:dyDescent="0.25">
      <c r="N156" s="25">
        <v>50313</v>
      </c>
      <c r="O156" s="61" t="s">
        <v>76</v>
      </c>
      <c r="P156" s="16" t="s">
        <v>76</v>
      </c>
      <c r="Q156" s="16" t="s">
        <v>76</v>
      </c>
      <c r="R156" s="64" t="s">
        <v>76</v>
      </c>
      <c r="S156" s="61" t="s">
        <v>76</v>
      </c>
      <c r="T156" s="16" t="s">
        <v>76</v>
      </c>
      <c r="U156" s="16" t="s">
        <v>76</v>
      </c>
      <c r="V156" s="64" t="s">
        <v>76</v>
      </c>
      <c r="W156" s="61" t="s">
        <v>76</v>
      </c>
      <c r="X156" s="16" t="s">
        <v>76</v>
      </c>
      <c r="Y156" s="16" t="s">
        <v>76</v>
      </c>
      <c r="Z156" s="64" t="s">
        <v>76</v>
      </c>
      <c r="AA156" s="61" t="s">
        <v>76</v>
      </c>
      <c r="AB156" s="16" t="s">
        <v>76</v>
      </c>
      <c r="AC156" s="16" t="s">
        <v>76</v>
      </c>
      <c r="AD156" s="64" t="s">
        <v>76</v>
      </c>
    </row>
    <row r="157" spans="14:30" x14ac:dyDescent="0.25">
      <c r="N157" s="25">
        <v>50405</v>
      </c>
      <c r="O157" s="61" t="s">
        <v>76</v>
      </c>
      <c r="P157" s="16" t="s">
        <v>76</v>
      </c>
      <c r="Q157" s="16" t="s">
        <v>76</v>
      </c>
      <c r="R157" s="64" t="s">
        <v>76</v>
      </c>
      <c r="S157" s="61" t="s">
        <v>76</v>
      </c>
      <c r="T157" s="16" t="s">
        <v>76</v>
      </c>
      <c r="U157" s="16" t="s">
        <v>76</v>
      </c>
      <c r="V157" s="64" t="s">
        <v>76</v>
      </c>
      <c r="W157" s="61" t="s">
        <v>76</v>
      </c>
      <c r="X157" s="16" t="s">
        <v>76</v>
      </c>
      <c r="Y157" s="16" t="s">
        <v>76</v>
      </c>
      <c r="Z157" s="64" t="s">
        <v>76</v>
      </c>
      <c r="AA157" s="61" t="s">
        <v>76</v>
      </c>
      <c r="AB157" s="16" t="s">
        <v>76</v>
      </c>
      <c r="AC157" s="16" t="s">
        <v>76</v>
      </c>
      <c r="AD157" s="64" t="s">
        <v>76</v>
      </c>
    </row>
    <row r="158" spans="14:30" x14ac:dyDescent="0.25">
      <c r="N158" s="25">
        <v>50495</v>
      </c>
      <c r="O158" s="61" t="s">
        <v>76</v>
      </c>
      <c r="P158" s="16" t="s">
        <v>76</v>
      </c>
      <c r="Q158" s="16" t="s">
        <v>76</v>
      </c>
      <c r="R158" s="64" t="s">
        <v>76</v>
      </c>
      <c r="S158" s="61" t="s">
        <v>76</v>
      </c>
      <c r="T158" s="16" t="s">
        <v>76</v>
      </c>
      <c r="U158" s="16" t="s">
        <v>76</v>
      </c>
      <c r="V158" s="64" t="s">
        <v>76</v>
      </c>
      <c r="W158" s="61" t="s">
        <v>76</v>
      </c>
      <c r="X158" s="16" t="s">
        <v>76</v>
      </c>
      <c r="Y158" s="16" t="s">
        <v>76</v>
      </c>
      <c r="Z158" s="64" t="s">
        <v>76</v>
      </c>
      <c r="AA158" s="61" t="s">
        <v>76</v>
      </c>
      <c r="AB158" s="16" t="s">
        <v>76</v>
      </c>
      <c r="AC158" s="16" t="s">
        <v>76</v>
      </c>
      <c r="AD158" s="64" t="s">
        <v>76</v>
      </c>
    </row>
    <row r="159" spans="14:30" x14ac:dyDescent="0.25">
      <c r="N159" s="25">
        <v>50586</v>
      </c>
      <c r="O159" s="61" t="s">
        <v>76</v>
      </c>
      <c r="P159" s="16" t="s">
        <v>76</v>
      </c>
      <c r="Q159" s="16" t="s">
        <v>76</v>
      </c>
      <c r="R159" s="64" t="s">
        <v>76</v>
      </c>
      <c r="S159" s="61" t="s">
        <v>76</v>
      </c>
      <c r="T159" s="16" t="s">
        <v>76</v>
      </c>
      <c r="U159" s="16" t="s">
        <v>76</v>
      </c>
      <c r="V159" s="64" t="s">
        <v>76</v>
      </c>
      <c r="W159" s="61" t="s">
        <v>76</v>
      </c>
      <c r="X159" s="16" t="s">
        <v>76</v>
      </c>
      <c r="Y159" s="16" t="s">
        <v>76</v>
      </c>
      <c r="Z159" s="64" t="s">
        <v>76</v>
      </c>
      <c r="AA159" s="61" t="s">
        <v>76</v>
      </c>
      <c r="AB159" s="16" t="s">
        <v>76</v>
      </c>
      <c r="AC159" s="16" t="s">
        <v>76</v>
      </c>
      <c r="AD159" s="64" t="s">
        <v>76</v>
      </c>
    </row>
    <row r="160" spans="14:30" x14ac:dyDescent="0.25">
      <c r="N160" s="25">
        <v>50678</v>
      </c>
      <c r="O160" s="61" t="s">
        <v>76</v>
      </c>
      <c r="P160" s="16" t="s">
        <v>76</v>
      </c>
      <c r="Q160" s="16" t="s">
        <v>76</v>
      </c>
      <c r="R160" s="64" t="s">
        <v>76</v>
      </c>
      <c r="S160" s="61" t="s">
        <v>76</v>
      </c>
      <c r="T160" s="16" t="s">
        <v>76</v>
      </c>
      <c r="U160" s="16" t="s">
        <v>76</v>
      </c>
      <c r="V160" s="64" t="s">
        <v>76</v>
      </c>
      <c r="W160" s="61" t="s">
        <v>76</v>
      </c>
      <c r="X160" s="16" t="s">
        <v>76</v>
      </c>
      <c r="Y160" s="16" t="s">
        <v>76</v>
      </c>
      <c r="Z160" s="64" t="s">
        <v>76</v>
      </c>
      <c r="AA160" s="61" t="s">
        <v>76</v>
      </c>
      <c r="AB160" s="16" t="s">
        <v>76</v>
      </c>
      <c r="AC160" s="16" t="s">
        <v>76</v>
      </c>
      <c r="AD160" s="64" t="s">
        <v>76</v>
      </c>
    </row>
    <row r="161" spans="14:30" x14ac:dyDescent="0.25">
      <c r="N161" s="25">
        <v>50770</v>
      </c>
      <c r="O161" s="61" t="s">
        <v>76</v>
      </c>
      <c r="P161" s="16" t="s">
        <v>76</v>
      </c>
      <c r="Q161" s="16" t="s">
        <v>76</v>
      </c>
      <c r="R161" s="64" t="s">
        <v>76</v>
      </c>
      <c r="S161" s="61" t="s">
        <v>76</v>
      </c>
      <c r="T161" s="16" t="s">
        <v>76</v>
      </c>
      <c r="U161" s="16" t="s">
        <v>76</v>
      </c>
      <c r="V161" s="64" t="s">
        <v>76</v>
      </c>
      <c r="W161" s="61" t="s">
        <v>76</v>
      </c>
      <c r="X161" s="16" t="s">
        <v>76</v>
      </c>
      <c r="Y161" s="16" t="s">
        <v>76</v>
      </c>
      <c r="Z161" s="64" t="s">
        <v>76</v>
      </c>
      <c r="AA161" s="61" t="s">
        <v>76</v>
      </c>
      <c r="AB161" s="16" t="s">
        <v>76</v>
      </c>
      <c r="AC161" s="16" t="s">
        <v>76</v>
      </c>
      <c r="AD161" s="64" t="s">
        <v>76</v>
      </c>
    </row>
    <row r="162" spans="14:30" x14ac:dyDescent="0.25">
      <c r="N162" s="25">
        <v>50860</v>
      </c>
      <c r="O162" s="61" t="s">
        <v>76</v>
      </c>
      <c r="P162" s="16" t="s">
        <v>76</v>
      </c>
      <c r="Q162" s="16" t="s">
        <v>76</v>
      </c>
      <c r="R162" s="64" t="s">
        <v>76</v>
      </c>
      <c r="S162" s="61" t="s">
        <v>76</v>
      </c>
      <c r="T162" s="16" t="s">
        <v>76</v>
      </c>
      <c r="U162" s="16" t="s">
        <v>76</v>
      </c>
      <c r="V162" s="64" t="s">
        <v>76</v>
      </c>
      <c r="W162" s="61" t="s">
        <v>76</v>
      </c>
      <c r="X162" s="16" t="s">
        <v>76</v>
      </c>
      <c r="Y162" s="16" t="s">
        <v>76</v>
      </c>
      <c r="Z162" s="64" t="s">
        <v>76</v>
      </c>
      <c r="AA162" s="61" t="s">
        <v>76</v>
      </c>
      <c r="AB162" s="16" t="s">
        <v>76</v>
      </c>
      <c r="AC162" s="16" t="s">
        <v>76</v>
      </c>
      <c r="AD162" s="64" t="s">
        <v>76</v>
      </c>
    </row>
    <row r="163" spans="14:30" x14ac:dyDescent="0.25">
      <c r="N163" s="25">
        <v>50951</v>
      </c>
      <c r="O163" s="61" t="s">
        <v>76</v>
      </c>
      <c r="P163" s="16" t="s">
        <v>76</v>
      </c>
      <c r="Q163" s="16" t="s">
        <v>76</v>
      </c>
      <c r="R163" s="64" t="s">
        <v>76</v>
      </c>
      <c r="S163" s="61" t="s">
        <v>76</v>
      </c>
      <c r="T163" s="16" t="s">
        <v>76</v>
      </c>
      <c r="U163" s="16" t="s">
        <v>76</v>
      </c>
      <c r="V163" s="64" t="s">
        <v>76</v>
      </c>
      <c r="W163" s="61" t="s">
        <v>76</v>
      </c>
      <c r="X163" s="16" t="s">
        <v>76</v>
      </c>
      <c r="Y163" s="16" t="s">
        <v>76</v>
      </c>
      <c r="Z163" s="64" t="s">
        <v>76</v>
      </c>
      <c r="AA163" s="61" t="s">
        <v>76</v>
      </c>
      <c r="AB163" s="16" t="s">
        <v>76</v>
      </c>
      <c r="AC163" s="16" t="s">
        <v>76</v>
      </c>
      <c r="AD163" s="64" t="s">
        <v>76</v>
      </c>
    </row>
    <row r="164" spans="14:30" x14ac:dyDescent="0.25">
      <c r="N164" s="25">
        <v>51043</v>
      </c>
      <c r="O164" s="61" t="s">
        <v>76</v>
      </c>
      <c r="P164" s="16" t="s">
        <v>76</v>
      </c>
      <c r="Q164" s="16" t="s">
        <v>76</v>
      </c>
      <c r="R164" s="64" t="s">
        <v>76</v>
      </c>
      <c r="S164" s="61" t="s">
        <v>76</v>
      </c>
      <c r="T164" s="16" t="s">
        <v>76</v>
      </c>
      <c r="U164" s="16" t="s">
        <v>76</v>
      </c>
      <c r="V164" s="64" t="s">
        <v>76</v>
      </c>
      <c r="W164" s="61" t="s">
        <v>76</v>
      </c>
      <c r="X164" s="16" t="s">
        <v>76</v>
      </c>
      <c r="Y164" s="16" t="s">
        <v>76</v>
      </c>
      <c r="Z164" s="64" t="s">
        <v>76</v>
      </c>
      <c r="AA164" s="61" t="s">
        <v>76</v>
      </c>
      <c r="AB164" s="16" t="s">
        <v>76</v>
      </c>
      <c r="AC164" s="16" t="s">
        <v>76</v>
      </c>
      <c r="AD164" s="64" t="s">
        <v>76</v>
      </c>
    </row>
    <row r="165" spans="14:30" x14ac:dyDescent="0.25">
      <c r="N165" s="25">
        <v>51135</v>
      </c>
      <c r="O165" s="61" t="s">
        <v>76</v>
      </c>
      <c r="P165" s="16" t="s">
        <v>76</v>
      </c>
      <c r="Q165" s="16" t="s">
        <v>76</v>
      </c>
      <c r="R165" s="64" t="s">
        <v>76</v>
      </c>
      <c r="S165" s="61" t="s">
        <v>76</v>
      </c>
      <c r="T165" s="16" t="s">
        <v>76</v>
      </c>
      <c r="U165" s="16" t="s">
        <v>76</v>
      </c>
      <c r="V165" s="64" t="s">
        <v>76</v>
      </c>
      <c r="W165" s="61" t="s">
        <v>76</v>
      </c>
      <c r="X165" s="16" t="s">
        <v>76</v>
      </c>
      <c r="Y165" s="16" t="s">
        <v>76</v>
      </c>
      <c r="Z165" s="64" t="s">
        <v>76</v>
      </c>
      <c r="AA165" s="61" t="s">
        <v>76</v>
      </c>
      <c r="AB165" s="16" t="s">
        <v>76</v>
      </c>
      <c r="AC165" s="16" t="s">
        <v>76</v>
      </c>
      <c r="AD165" s="64" t="s">
        <v>76</v>
      </c>
    </row>
    <row r="166" spans="14:30" x14ac:dyDescent="0.25">
      <c r="N166" s="25">
        <v>51226</v>
      </c>
      <c r="O166" s="61" t="s">
        <v>76</v>
      </c>
      <c r="P166" s="16" t="s">
        <v>76</v>
      </c>
      <c r="Q166" s="16" t="s">
        <v>76</v>
      </c>
      <c r="R166" s="64" t="s">
        <v>76</v>
      </c>
      <c r="S166" s="61" t="s">
        <v>76</v>
      </c>
      <c r="T166" s="16" t="s">
        <v>76</v>
      </c>
      <c r="U166" s="16" t="s">
        <v>76</v>
      </c>
      <c r="V166" s="64" t="s">
        <v>76</v>
      </c>
      <c r="W166" s="61" t="s">
        <v>76</v>
      </c>
      <c r="X166" s="16" t="s">
        <v>76</v>
      </c>
      <c r="Y166" s="16" t="s">
        <v>76</v>
      </c>
      <c r="Z166" s="64" t="s">
        <v>76</v>
      </c>
      <c r="AA166" s="61" t="s">
        <v>76</v>
      </c>
      <c r="AB166" s="16" t="s">
        <v>76</v>
      </c>
      <c r="AC166" s="16" t="s">
        <v>76</v>
      </c>
      <c r="AD166" s="64" t="s">
        <v>76</v>
      </c>
    </row>
    <row r="167" spans="14:30" x14ac:dyDescent="0.25">
      <c r="N167" s="25">
        <v>51317</v>
      </c>
      <c r="O167" s="61" t="s">
        <v>76</v>
      </c>
      <c r="P167" s="16" t="s">
        <v>76</v>
      </c>
      <c r="Q167" s="16" t="s">
        <v>76</v>
      </c>
      <c r="R167" s="64" t="s">
        <v>76</v>
      </c>
      <c r="S167" s="61" t="s">
        <v>76</v>
      </c>
      <c r="T167" s="16" t="s">
        <v>76</v>
      </c>
      <c r="U167" s="16" t="s">
        <v>76</v>
      </c>
      <c r="V167" s="64" t="s">
        <v>76</v>
      </c>
      <c r="W167" s="61" t="s">
        <v>76</v>
      </c>
      <c r="X167" s="16" t="s">
        <v>76</v>
      </c>
      <c r="Y167" s="16" t="s">
        <v>76</v>
      </c>
      <c r="Z167" s="64" t="s">
        <v>76</v>
      </c>
      <c r="AA167" s="61" t="s">
        <v>76</v>
      </c>
      <c r="AB167" s="16" t="s">
        <v>76</v>
      </c>
      <c r="AC167" s="16" t="s">
        <v>76</v>
      </c>
      <c r="AD167" s="64" t="s">
        <v>76</v>
      </c>
    </row>
    <row r="168" spans="14:30" x14ac:dyDescent="0.25">
      <c r="N168" s="25">
        <v>51409</v>
      </c>
      <c r="O168" s="61" t="s">
        <v>76</v>
      </c>
      <c r="P168" s="16" t="s">
        <v>76</v>
      </c>
      <c r="Q168" s="16" t="s">
        <v>76</v>
      </c>
      <c r="R168" s="64" t="s">
        <v>76</v>
      </c>
      <c r="S168" s="61" t="s">
        <v>76</v>
      </c>
      <c r="T168" s="16" t="s">
        <v>76</v>
      </c>
      <c r="U168" s="16" t="s">
        <v>76</v>
      </c>
      <c r="V168" s="64" t="s">
        <v>76</v>
      </c>
      <c r="W168" s="61" t="s">
        <v>76</v>
      </c>
      <c r="X168" s="16" t="s">
        <v>76</v>
      </c>
      <c r="Y168" s="16" t="s">
        <v>76</v>
      </c>
      <c r="Z168" s="64" t="s">
        <v>76</v>
      </c>
      <c r="AA168" s="61" t="s">
        <v>76</v>
      </c>
      <c r="AB168" s="16" t="s">
        <v>76</v>
      </c>
      <c r="AC168" s="16" t="s">
        <v>76</v>
      </c>
      <c r="AD168" s="64" t="s">
        <v>76</v>
      </c>
    </row>
    <row r="169" spans="14:30" x14ac:dyDescent="0.25">
      <c r="N169" s="25">
        <v>51501</v>
      </c>
      <c r="O169" s="61" t="s">
        <v>76</v>
      </c>
      <c r="P169" s="16" t="s">
        <v>76</v>
      </c>
      <c r="Q169" s="16" t="s">
        <v>76</v>
      </c>
      <c r="R169" s="64" t="s">
        <v>76</v>
      </c>
      <c r="S169" s="61" t="s">
        <v>76</v>
      </c>
      <c r="T169" s="16" t="s">
        <v>76</v>
      </c>
      <c r="U169" s="16" t="s">
        <v>76</v>
      </c>
      <c r="V169" s="64" t="s">
        <v>76</v>
      </c>
      <c r="W169" s="61" t="s">
        <v>76</v>
      </c>
      <c r="X169" s="16" t="s">
        <v>76</v>
      </c>
      <c r="Y169" s="16" t="s">
        <v>76</v>
      </c>
      <c r="Z169" s="64" t="s">
        <v>76</v>
      </c>
      <c r="AA169" s="61" t="s">
        <v>76</v>
      </c>
      <c r="AB169" s="16" t="s">
        <v>76</v>
      </c>
      <c r="AC169" s="16" t="s">
        <v>76</v>
      </c>
      <c r="AD169" s="64" t="s">
        <v>76</v>
      </c>
    </row>
    <row r="170" spans="14:30" x14ac:dyDescent="0.25">
      <c r="N170" s="25">
        <v>51591</v>
      </c>
      <c r="O170" s="61" t="s">
        <v>76</v>
      </c>
      <c r="P170" s="16" t="s">
        <v>76</v>
      </c>
      <c r="Q170" s="16" t="s">
        <v>76</v>
      </c>
      <c r="R170" s="64" t="s">
        <v>76</v>
      </c>
      <c r="S170" s="61" t="s">
        <v>76</v>
      </c>
      <c r="T170" s="16" t="s">
        <v>76</v>
      </c>
      <c r="U170" s="16" t="s">
        <v>76</v>
      </c>
      <c r="V170" s="64" t="s">
        <v>76</v>
      </c>
      <c r="W170" s="61" t="s">
        <v>76</v>
      </c>
      <c r="X170" s="16" t="s">
        <v>76</v>
      </c>
      <c r="Y170" s="16" t="s">
        <v>76</v>
      </c>
      <c r="Z170" s="64" t="s">
        <v>76</v>
      </c>
      <c r="AA170" s="61" t="s">
        <v>76</v>
      </c>
      <c r="AB170" s="16" t="s">
        <v>76</v>
      </c>
      <c r="AC170" s="16" t="s">
        <v>76</v>
      </c>
      <c r="AD170" s="64" t="s">
        <v>76</v>
      </c>
    </row>
    <row r="171" spans="14:30" x14ac:dyDescent="0.25">
      <c r="N171" s="25">
        <v>51682</v>
      </c>
      <c r="O171" s="61" t="s">
        <v>76</v>
      </c>
      <c r="P171" s="16" t="s">
        <v>76</v>
      </c>
      <c r="Q171" s="16" t="s">
        <v>76</v>
      </c>
      <c r="R171" s="64" t="s">
        <v>76</v>
      </c>
      <c r="S171" s="61" t="s">
        <v>76</v>
      </c>
      <c r="T171" s="16" t="s">
        <v>76</v>
      </c>
      <c r="U171" s="16" t="s">
        <v>76</v>
      </c>
      <c r="V171" s="64" t="s">
        <v>76</v>
      </c>
      <c r="W171" s="61" t="s">
        <v>76</v>
      </c>
      <c r="X171" s="16" t="s">
        <v>76</v>
      </c>
      <c r="Y171" s="16" t="s">
        <v>76</v>
      </c>
      <c r="Z171" s="64" t="s">
        <v>76</v>
      </c>
      <c r="AA171" s="61" t="s">
        <v>76</v>
      </c>
      <c r="AB171" s="16" t="s">
        <v>76</v>
      </c>
      <c r="AC171" s="16" t="s">
        <v>76</v>
      </c>
      <c r="AD171" s="64" t="s">
        <v>76</v>
      </c>
    </row>
    <row r="172" spans="14:30" x14ac:dyDescent="0.25">
      <c r="N172" s="25">
        <v>51774</v>
      </c>
      <c r="O172" s="61" t="s">
        <v>76</v>
      </c>
      <c r="P172" s="16" t="s">
        <v>76</v>
      </c>
      <c r="Q172" s="16" t="s">
        <v>76</v>
      </c>
      <c r="R172" s="64" t="s">
        <v>76</v>
      </c>
      <c r="S172" s="61" t="s">
        <v>76</v>
      </c>
      <c r="T172" s="16" t="s">
        <v>76</v>
      </c>
      <c r="U172" s="16" t="s">
        <v>76</v>
      </c>
      <c r="V172" s="64" t="s">
        <v>76</v>
      </c>
      <c r="W172" s="61" t="s">
        <v>76</v>
      </c>
      <c r="X172" s="16" t="s">
        <v>76</v>
      </c>
      <c r="Y172" s="16" t="s">
        <v>76</v>
      </c>
      <c r="Z172" s="64" t="s">
        <v>76</v>
      </c>
      <c r="AA172" s="61" t="s">
        <v>76</v>
      </c>
      <c r="AB172" s="16" t="s">
        <v>76</v>
      </c>
      <c r="AC172" s="16" t="s">
        <v>76</v>
      </c>
      <c r="AD172" s="64" t="s">
        <v>76</v>
      </c>
    </row>
    <row r="173" spans="14:30" x14ac:dyDescent="0.25">
      <c r="N173" s="25">
        <v>51866</v>
      </c>
      <c r="O173" s="61" t="s">
        <v>76</v>
      </c>
      <c r="P173" s="16" t="s">
        <v>76</v>
      </c>
      <c r="Q173" s="16" t="s">
        <v>76</v>
      </c>
      <c r="R173" s="64" t="s">
        <v>76</v>
      </c>
      <c r="S173" s="61" t="s">
        <v>76</v>
      </c>
      <c r="T173" s="16" t="s">
        <v>76</v>
      </c>
      <c r="U173" s="16" t="s">
        <v>76</v>
      </c>
      <c r="V173" s="64" t="s">
        <v>76</v>
      </c>
      <c r="W173" s="61" t="s">
        <v>76</v>
      </c>
      <c r="X173" s="16" t="s">
        <v>76</v>
      </c>
      <c r="Y173" s="16" t="s">
        <v>76</v>
      </c>
      <c r="Z173" s="64" t="s">
        <v>76</v>
      </c>
      <c r="AA173" s="61" t="s">
        <v>76</v>
      </c>
      <c r="AB173" s="16" t="s">
        <v>76</v>
      </c>
      <c r="AC173" s="16" t="s">
        <v>76</v>
      </c>
      <c r="AD173" s="64" t="s">
        <v>76</v>
      </c>
    </row>
    <row r="174" spans="14:30" x14ac:dyDescent="0.25">
      <c r="N174" s="25">
        <v>51956</v>
      </c>
      <c r="O174" s="61" t="s">
        <v>76</v>
      </c>
      <c r="P174" s="16" t="s">
        <v>76</v>
      </c>
      <c r="Q174" s="16" t="s">
        <v>76</v>
      </c>
      <c r="R174" s="64" t="s">
        <v>76</v>
      </c>
      <c r="S174" s="61" t="s">
        <v>76</v>
      </c>
      <c r="T174" s="16" t="s">
        <v>76</v>
      </c>
      <c r="U174" s="16" t="s">
        <v>76</v>
      </c>
      <c r="V174" s="64" t="s">
        <v>76</v>
      </c>
      <c r="W174" s="61" t="s">
        <v>76</v>
      </c>
      <c r="X174" s="16" t="s">
        <v>76</v>
      </c>
      <c r="Y174" s="16" t="s">
        <v>76</v>
      </c>
      <c r="Z174" s="64" t="s">
        <v>76</v>
      </c>
      <c r="AA174" s="61" t="s">
        <v>76</v>
      </c>
      <c r="AB174" s="16" t="s">
        <v>76</v>
      </c>
      <c r="AC174" s="16" t="s">
        <v>76</v>
      </c>
      <c r="AD174" s="64" t="s">
        <v>76</v>
      </c>
    </row>
    <row r="175" spans="14:30" x14ac:dyDescent="0.25">
      <c r="N175" s="25">
        <v>52047</v>
      </c>
      <c r="O175" s="61" t="s">
        <v>76</v>
      </c>
      <c r="P175" s="16" t="s">
        <v>76</v>
      </c>
      <c r="Q175" s="16" t="s">
        <v>76</v>
      </c>
      <c r="R175" s="64" t="s">
        <v>76</v>
      </c>
      <c r="S175" s="61" t="s">
        <v>76</v>
      </c>
      <c r="T175" s="16" t="s">
        <v>76</v>
      </c>
      <c r="U175" s="16" t="s">
        <v>76</v>
      </c>
      <c r="V175" s="64" t="s">
        <v>76</v>
      </c>
      <c r="W175" s="61" t="s">
        <v>76</v>
      </c>
      <c r="X175" s="16" t="s">
        <v>76</v>
      </c>
      <c r="Y175" s="16" t="s">
        <v>76</v>
      </c>
      <c r="Z175" s="64" t="s">
        <v>76</v>
      </c>
      <c r="AA175" s="61" t="s">
        <v>76</v>
      </c>
      <c r="AB175" s="16" t="s">
        <v>76</v>
      </c>
      <c r="AC175" s="16" t="s">
        <v>76</v>
      </c>
      <c r="AD175" s="64" t="s">
        <v>76</v>
      </c>
    </row>
    <row r="176" spans="14:30" x14ac:dyDescent="0.25">
      <c r="N176" s="25">
        <v>52139</v>
      </c>
      <c r="O176" s="61" t="s">
        <v>76</v>
      </c>
      <c r="P176" s="16" t="s">
        <v>76</v>
      </c>
      <c r="Q176" s="16" t="s">
        <v>76</v>
      </c>
      <c r="R176" s="64" t="s">
        <v>76</v>
      </c>
      <c r="S176" s="61" t="s">
        <v>76</v>
      </c>
      <c r="T176" s="16" t="s">
        <v>76</v>
      </c>
      <c r="U176" s="16" t="s">
        <v>76</v>
      </c>
      <c r="V176" s="64" t="s">
        <v>76</v>
      </c>
      <c r="W176" s="61" t="s">
        <v>76</v>
      </c>
      <c r="X176" s="16" t="s">
        <v>76</v>
      </c>
      <c r="Y176" s="16" t="s">
        <v>76</v>
      </c>
      <c r="Z176" s="64" t="s">
        <v>76</v>
      </c>
      <c r="AA176" s="61" t="s">
        <v>76</v>
      </c>
      <c r="AB176" s="16" t="s">
        <v>76</v>
      </c>
      <c r="AC176" s="16" t="s">
        <v>76</v>
      </c>
      <c r="AD176" s="64" t="s">
        <v>76</v>
      </c>
    </row>
    <row r="177" spans="14:30" x14ac:dyDescent="0.25">
      <c r="N177" s="25">
        <v>52231</v>
      </c>
      <c r="O177" s="61" t="s">
        <v>76</v>
      </c>
      <c r="P177" s="16" t="s">
        <v>76</v>
      </c>
      <c r="Q177" s="16" t="s">
        <v>76</v>
      </c>
      <c r="R177" s="64" t="s">
        <v>76</v>
      </c>
      <c r="S177" s="61" t="s">
        <v>76</v>
      </c>
      <c r="T177" s="16" t="s">
        <v>76</v>
      </c>
      <c r="U177" s="16" t="s">
        <v>76</v>
      </c>
      <c r="V177" s="64" t="s">
        <v>76</v>
      </c>
      <c r="W177" s="61" t="s">
        <v>76</v>
      </c>
      <c r="X177" s="16" t="s">
        <v>76</v>
      </c>
      <c r="Y177" s="16" t="s">
        <v>76</v>
      </c>
      <c r="Z177" s="64" t="s">
        <v>76</v>
      </c>
      <c r="AA177" s="61" t="s">
        <v>76</v>
      </c>
      <c r="AB177" s="16" t="s">
        <v>76</v>
      </c>
      <c r="AC177" s="16" t="s">
        <v>76</v>
      </c>
      <c r="AD177" s="64" t="s">
        <v>76</v>
      </c>
    </row>
    <row r="178" spans="14:30" x14ac:dyDescent="0.25">
      <c r="N178" s="25">
        <v>52321</v>
      </c>
      <c r="O178" s="61" t="s">
        <v>76</v>
      </c>
      <c r="P178" s="16" t="s">
        <v>76</v>
      </c>
      <c r="Q178" s="16" t="s">
        <v>76</v>
      </c>
      <c r="R178" s="64" t="s">
        <v>76</v>
      </c>
      <c r="S178" s="61" t="s">
        <v>76</v>
      </c>
      <c r="T178" s="16" t="s">
        <v>76</v>
      </c>
      <c r="U178" s="16" t="s">
        <v>76</v>
      </c>
      <c r="V178" s="64" t="s">
        <v>76</v>
      </c>
      <c r="W178" s="61" t="s">
        <v>76</v>
      </c>
      <c r="X178" s="16" t="s">
        <v>76</v>
      </c>
      <c r="Y178" s="16" t="s">
        <v>76</v>
      </c>
      <c r="Z178" s="64" t="s">
        <v>76</v>
      </c>
      <c r="AA178" s="61" t="s">
        <v>76</v>
      </c>
      <c r="AB178" s="16" t="s">
        <v>76</v>
      </c>
      <c r="AC178" s="16" t="s">
        <v>76</v>
      </c>
      <c r="AD178" s="64" t="s">
        <v>76</v>
      </c>
    </row>
    <row r="179" spans="14:30" x14ac:dyDescent="0.25">
      <c r="N179" s="25">
        <v>52412</v>
      </c>
      <c r="O179" s="61" t="s">
        <v>76</v>
      </c>
      <c r="P179" s="16" t="s">
        <v>76</v>
      </c>
      <c r="Q179" s="16" t="s">
        <v>76</v>
      </c>
      <c r="R179" s="64" t="s">
        <v>76</v>
      </c>
      <c r="S179" s="61" t="s">
        <v>76</v>
      </c>
      <c r="T179" s="16" t="s">
        <v>76</v>
      </c>
      <c r="U179" s="16" t="s">
        <v>76</v>
      </c>
      <c r="V179" s="64" t="s">
        <v>76</v>
      </c>
      <c r="W179" s="61" t="s">
        <v>76</v>
      </c>
      <c r="X179" s="16" t="s">
        <v>76</v>
      </c>
      <c r="Y179" s="16" t="s">
        <v>76</v>
      </c>
      <c r="Z179" s="64" t="s">
        <v>76</v>
      </c>
      <c r="AA179" s="61" t="s">
        <v>76</v>
      </c>
      <c r="AB179" s="16" t="s">
        <v>76</v>
      </c>
      <c r="AC179" s="16" t="s">
        <v>76</v>
      </c>
      <c r="AD179" s="64" t="s">
        <v>76</v>
      </c>
    </row>
    <row r="180" spans="14:30" x14ac:dyDescent="0.25">
      <c r="N180" s="25">
        <v>52504</v>
      </c>
      <c r="O180" s="61" t="s">
        <v>76</v>
      </c>
      <c r="P180" s="16" t="s">
        <v>76</v>
      </c>
      <c r="Q180" s="16" t="s">
        <v>76</v>
      </c>
      <c r="R180" s="64" t="s">
        <v>76</v>
      </c>
      <c r="S180" s="61" t="s">
        <v>76</v>
      </c>
      <c r="T180" s="16" t="s">
        <v>76</v>
      </c>
      <c r="U180" s="16" t="s">
        <v>76</v>
      </c>
      <c r="V180" s="64" t="s">
        <v>76</v>
      </c>
      <c r="W180" s="61" t="s">
        <v>76</v>
      </c>
      <c r="X180" s="16" t="s">
        <v>76</v>
      </c>
      <c r="Y180" s="16" t="s">
        <v>76</v>
      </c>
      <c r="Z180" s="64" t="s">
        <v>76</v>
      </c>
      <c r="AA180" s="61" t="s">
        <v>76</v>
      </c>
      <c r="AB180" s="16" t="s">
        <v>76</v>
      </c>
      <c r="AC180" s="16" t="s">
        <v>76</v>
      </c>
      <c r="AD180" s="64" t="s">
        <v>76</v>
      </c>
    </row>
    <row r="181" spans="14:30" x14ac:dyDescent="0.25">
      <c r="N181" s="25">
        <v>52596</v>
      </c>
      <c r="O181" s="61" t="s">
        <v>76</v>
      </c>
      <c r="P181" s="16" t="s">
        <v>76</v>
      </c>
      <c r="Q181" s="16" t="s">
        <v>76</v>
      </c>
      <c r="R181" s="64" t="s">
        <v>76</v>
      </c>
      <c r="S181" s="61" t="s">
        <v>76</v>
      </c>
      <c r="T181" s="16" t="s">
        <v>76</v>
      </c>
      <c r="U181" s="16" t="s">
        <v>76</v>
      </c>
      <c r="V181" s="64" t="s">
        <v>76</v>
      </c>
      <c r="W181" s="61" t="s">
        <v>76</v>
      </c>
      <c r="X181" s="16" t="s">
        <v>76</v>
      </c>
      <c r="Y181" s="16" t="s">
        <v>76</v>
      </c>
      <c r="Z181" s="64" t="s">
        <v>76</v>
      </c>
      <c r="AA181" s="61" t="s">
        <v>76</v>
      </c>
      <c r="AB181" s="16" t="s">
        <v>76</v>
      </c>
      <c r="AC181" s="16" t="s">
        <v>76</v>
      </c>
      <c r="AD181" s="64" t="s">
        <v>76</v>
      </c>
    </row>
    <row r="182" spans="14:30" x14ac:dyDescent="0.25">
      <c r="N182" s="25">
        <v>52687</v>
      </c>
      <c r="O182" s="61" t="s">
        <v>76</v>
      </c>
      <c r="P182" s="16" t="s">
        <v>76</v>
      </c>
      <c r="Q182" s="16" t="s">
        <v>76</v>
      </c>
      <c r="R182" s="64" t="s">
        <v>76</v>
      </c>
      <c r="S182" s="61" t="s">
        <v>76</v>
      </c>
      <c r="T182" s="16" t="s">
        <v>76</v>
      </c>
      <c r="U182" s="16" t="s">
        <v>76</v>
      </c>
      <c r="V182" s="64" t="s">
        <v>76</v>
      </c>
      <c r="W182" s="61" t="s">
        <v>76</v>
      </c>
      <c r="X182" s="16" t="s">
        <v>76</v>
      </c>
      <c r="Y182" s="16" t="s">
        <v>76</v>
      </c>
      <c r="Z182" s="64" t="s">
        <v>76</v>
      </c>
      <c r="AA182" s="61" t="s">
        <v>76</v>
      </c>
      <c r="AB182" s="16" t="s">
        <v>76</v>
      </c>
      <c r="AC182" s="16" t="s">
        <v>76</v>
      </c>
      <c r="AD182" s="64" t="s">
        <v>76</v>
      </c>
    </row>
    <row r="183" spans="14:30" x14ac:dyDescent="0.25">
      <c r="N183" s="25">
        <v>52778</v>
      </c>
      <c r="O183" s="61" t="s">
        <v>76</v>
      </c>
      <c r="P183" s="16" t="s">
        <v>76</v>
      </c>
      <c r="Q183" s="16" t="s">
        <v>76</v>
      </c>
      <c r="R183" s="64" t="s">
        <v>76</v>
      </c>
      <c r="S183" s="61" t="s">
        <v>76</v>
      </c>
      <c r="T183" s="16" t="s">
        <v>76</v>
      </c>
      <c r="U183" s="16" t="s">
        <v>76</v>
      </c>
      <c r="V183" s="64" t="s">
        <v>76</v>
      </c>
      <c r="W183" s="61" t="s">
        <v>76</v>
      </c>
      <c r="X183" s="16" t="s">
        <v>76</v>
      </c>
      <c r="Y183" s="16" t="s">
        <v>76</v>
      </c>
      <c r="Z183" s="64" t="s">
        <v>76</v>
      </c>
      <c r="AA183" s="61" t="s">
        <v>76</v>
      </c>
      <c r="AB183" s="16" t="s">
        <v>76</v>
      </c>
      <c r="AC183" s="16" t="s">
        <v>76</v>
      </c>
      <c r="AD183" s="64" t="s">
        <v>76</v>
      </c>
    </row>
    <row r="184" spans="14:30" x14ac:dyDescent="0.25">
      <c r="N184" s="25">
        <v>52870</v>
      </c>
      <c r="O184" s="61" t="s">
        <v>76</v>
      </c>
      <c r="P184" s="16" t="s">
        <v>76</v>
      </c>
      <c r="Q184" s="16" t="s">
        <v>76</v>
      </c>
      <c r="R184" s="64" t="s">
        <v>76</v>
      </c>
      <c r="S184" s="61" t="s">
        <v>76</v>
      </c>
      <c r="T184" s="16" t="s">
        <v>76</v>
      </c>
      <c r="U184" s="16" t="s">
        <v>76</v>
      </c>
      <c r="V184" s="64" t="s">
        <v>76</v>
      </c>
      <c r="W184" s="61" t="s">
        <v>76</v>
      </c>
      <c r="X184" s="16" t="s">
        <v>76</v>
      </c>
      <c r="Y184" s="16" t="s">
        <v>76</v>
      </c>
      <c r="Z184" s="64" t="s">
        <v>76</v>
      </c>
      <c r="AA184" s="61" t="s">
        <v>76</v>
      </c>
      <c r="AB184" s="16" t="s">
        <v>76</v>
      </c>
      <c r="AC184" s="16" t="s">
        <v>76</v>
      </c>
      <c r="AD184" s="64" t="s">
        <v>76</v>
      </c>
    </row>
    <row r="185" spans="14:30" x14ac:dyDescent="0.25">
      <c r="N185" s="25">
        <v>52962</v>
      </c>
      <c r="O185" s="61" t="s">
        <v>76</v>
      </c>
      <c r="P185" s="16" t="s">
        <v>76</v>
      </c>
      <c r="Q185" s="16" t="s">
        <v>76</v>
      </c>
      <c r="R185" s="64" t="s">
        <v>76</v>
      </c>
      <c r="S185" s="61" t="s">
        <v>76</v>
      </c>
      <c r="T185" s="16" t="s">
        <v>76</v>
      </c>
      <c r="U185" s="16" t="s">
        <v>76</v>
      </c>
      <c r="V185" s="64" t="s">
        <v>76</v>
      </c>
      <c r="W185" s="61" t="s">
        <v>76</v>
      </c>
      <c r="X185" s="16" t="s">
        <v>76</v>
      </c>
      <c r="Y185" s="16" t="s">
        <v>76</v>
      </c>
      <c r="Z185" s="64" t="s">
        <v>76</v>
      </c>
      <c r="AA185" s="61" t="s">
        <v>76</v>
      </c>
      <c r="AB185" s="16" t="s">
        <v>76</v>
      </c>
      <c r="AC185" s="16" t="s">
        <v>76</v>
      </c>
      <c r="AD185" s="64" t="s">
        <v>76</v>
      </c>
    </row>
    <row r="186" spans="14:30" x14ac:dyDescent="0.25">
      <c r="N186" s="25">
        <v>53052</v>
      </c>
      <c r="O186" s="61" t="s">
        <v>76</v>
      </c>
      <c r="P186" s="16" t="s">
        <v>76</v>
      </c>
      <c r="Q186" s="16" t="s">
        <v>76</v>
      </c>
      <c r="R186" s="64" t="s">
        <v>76</v>
      </c>
      <c r="S186" s="61" t="s">
        <v>76</v>
      </c>
      <c r="T186" s="16" t="s">
        <v>76</v>
      </c>
      <c r="U186" s="16" t="s">
        <v>76</v>
      </c>
      <c r="V186" s="64" t="s">
        <v>76</v>
      </c>
      <c r="W186" s="61" t="s">
        <v>76</v>
      </c>
      <c r="X186" s="16" t="s">
        <v>76</v>
      </c>
      <c r="Y186" s="16" t="s">
        <v>76</v>
      </c>
      <c r="Z186" s="64" t="s">
        <v>76</v>
      </c>
      <c r="AA186" s="61" t="s">
        <v>76</v>
      </c>
      <c r="AB186" s="16" t="s">
        <v>76</v>
      </c>
      <c r="AC186" s="16" t="s">
        <v>76</v>
      </c>
      <c r="AD186" s="64" t="s">
        <v>76</v>
      </c>
    </row>
    <row r="187" spans="14:30" x14ac:dyDescent="0.25">
      <c r="N187" s="25">
        <v>53143</v>
      </c>
      <c r="O187" s="61" t="s">
        <v>76</v>
      </c>
      <c r="P187" s="16" t="s">
        <v>76</v>
      </c>
      <c r="Q187" s="16" t="s">
        <v>76</v>
      </c>
      <c r="R187" s="64" t="s">
        <v>76</v>
      </c>
      <c r="S187" s="61" t="s">
        <v>76</v>
      </c>
      <c r="T187" s="16" t="s">
        <v>76</v>
      </c>
      <c r="U187" s="16" t="s">
        <v>76</v>
      </c>
      <c r="V187" s="64" t="s">
        <v>76</v>
      </c>
      <c r="W187" s="61" t="s">
        <v>76</v>
      </c>
      <c r="X187" s="16" t="s">
        <v>76</v>
      </c>
      <c r="Y187" s="16" t="s">
        <v>76</v>
      </c>
      <c r="Z187" s="64" t="s">
        <v>76</v>
      </c>
      <c r="AA187" s="61" t="s">
        <v>76</v>
      </c>
      <c r="AB187" s="16" t="s">
        <v>76</v>
      </c>
      <c r="AC187" s="16" t="s">
        <v>76</v>
      </c>
      <c r="AD187" s="64" t="s">
        <v>76</v>
      </c>
    </row>
    <row r="188" spans="14:30" x14ac:dyDescent="0.25">
      <c r="N188" s="25">
        <v>53235</v>
      </c>
      <c r="O188" s="61" t="s">
        <v>76</v>
      </c>
      <c r="P188" s="16" t="s">
        <v>76</v>
      </c>
      <c r="Q188" s="16" t="s">
        <v>76</v>
      </c>
      <c r="R188" s="64" t="s">
        <v>76</v>
      </c>
      <c r="S188" s="61" t="s">
        <v>76</v>
      </c>
      <c r="T188" s="16" t="s">
        <v>76</v>
      </c>
      <c r="U188" s="16" t="s">
        <v>76</v>
      </c>
      <c r="V188" s="64" t="s">
        <v>76</v>
      </c>
      <c r="W188" s="61" t="s">
        <v>76</v>
      </c>
      <c r="X188" s="16" t="s">
        <v>76</v>
      </c>
      <c r="Y188" s="16" t="s">
        <v>76</v>
      </c>
      <c r="Z188" s="64" t="s">
        <v>76</v>
      </c>
      <c r="AA188" s="61" t="s">
        <v>76</v>
      </c>
      <c r="AB188" s="16" t="s">
        <v>76</v>
      </c>
      <c r="AC188" s="16" t="s">
        <v>76</v>
      </c>
      <c r="AD188" s="64" t="s">
        <v>76</v>
      </c>
    </row>
    <row r="189" spans="14:30" x14ac:dyDescent="0.25">
      <c r="N189" s="25">
        <v>53327</v>
      </c>
      <c r="O189" s="61" t="s">
        <v>76</v>
      </c>
      <c r="P189" s="16" t="s">
        <v>76</v>
      </c>
      <c r="Q189" s="16" t="s">
        <v>76</v>
      </c>
      <c r="R189" s="64" t="s">
        <v>76</v>
      </c>
      <c r="S189" s="61" t="s">
        <v>76</v>
      </c>
      <c r="T189" s="16" t="s">
        <v>76</v>
      </c>
      <c r="U189" s="16" t="s">
        <v>76</v>
      </c>
      <c r="V189" s="64" t="s">
        <v>76</v>
      </c>
      <c r="W189" s="61" t="s">
        <v>76</v>
      </c>
      <c r="X189" s="16" t="s">
        <v>76</v>
      </c>
      <c r="Y189" s="16" t="s">
        <v>76</v>
      </c>
      <c r="Z189" s="64" t="s">
        <v>76</v>
      </c>
      <c r="AA189" s="61" t="s">
        <v>76</v>
      </c>
      <c r="AB189" s="16" t="s">
        <v>76</v>
      </c>
      <c r="AC189" s="16" t="s">
        <v>76</v>
      </c>
      <c r="AD189" s="64" t="s">
        <v>76</v>
      </c>
    </row>
    <row r="190" spans="14:30" x14ac:dyDescent="0.25">
      <c r="N190" s="25">
        <v>53417</v>
      </c>
      <c r="O190" s="61" t="s">
        <v>76</v>
      </c>
      <c r="P190" s="16" t="s">
        <v>76</v>
      </c>
      <c r="Q190" s="16" t="s">
        <v>76</v>
      </c>
      <c r="R190" s="64" t="s">
        <v>76</v>
      </c>
      <c r="S190" s="61" t="s">
        <v>76</v>
      </c>
      <c r="T190" s="16" t="s">
        <v>76</v>
      </c>
      <c r="U190" s="16" t="s">
        <v>76</v>
      </c>
      <c r="V190" s="64" t="s">
        <v>76</v>
      </c>
      <c r="W190" s="61" t="s">
        <v>76</v>
      </c>
      <c r="X190" s="16" t="s">
        <v>76</v>
      </c>
      <c r="Y190" s="16" t="s">
        <v>76</v>
      </c>
      <c r="Z190" s="64" t="s">
        <v>76</v>
      </c>
      <c r="AA190" s="61" t="s">
        <v>76</v>
      </c>
      <c r="AB190" s="16" t="s">
        <v>76</v>
      </c>
      <c r="AC190" s="16" t="s">
        <v>76</v>
      </c>
      <c r="AD190" s="64" t="s">
        <v>76</v>
      </c>
    </row>
    <row r="191" spans="14:30" x14ac:dyDescent="0.25">
      <c r="N191" s="25">
        <v>53508</v>
      </c>
      <c r="O191" s="61" t="s">
        <v>76</v>
      </c>
      <c r="P191" s="16" t="s">
        <v>76</v>
      </c>
      <c r="Q191" s="16" t="s">
        <v>76</v>
      </c>
      <c r="R191" s="64" t="s">
        <v>76</v>
      </c>
      <c r="S191" s="61" t="s">
        <v>76</v>
      </c>
      <c r="T191" s="16" t="s">
        <v>76</v>
      </c>
      <c r="U191" s="16" t="s">
        <v>76</v>
      </c>
      <c r="V191" s="64" t="s">
        <v>76</v>
      </c>
      <c r="W191" s="61" t="s">
        <v>76</v>
      </c>
      <c r="X191" s="16" t="s">
        <v>76</v>
      </c>
      <c r="Y191" s="16" t="s">
        <v>76</v>
      </c>
      <c r="Z191" s="64" t="s">
        <v>76</v>
      </c>
      <c r="AA191" s="61" t="s">
        <v>76</v>
      </c>
      <c r="AB191" s="16" t="s">
        <v>76</v>
      </c>
      <c r="AC191" s="16" t="s">
        <v>76</v>
      </c>
      <c r="AD191" s="64" t="s">
        <v>76</v>
      </c>
    </row>
    <row r="192" spans="14:30" x14ac:dyDescent="0.25">
      <c r="N192" s="25">
        <v>53600</v>
      </c>
      <c r="O192" s="61" t="s">
        <v>76</v>
      </c>
      <c r="P192" s="16" t="s">
        <v>76</v>
      </c>
      <c r="Q192" s="16" t="s">
        <v>76</v>
      </c>
      <c r="R192" s="64" t="s">
        <v>76</v>
      </c>
      <c r="S192" s="61" t="s">
        <v>76</v>
      </c>
      <c r="T192" s="16" t="s">
        <v>76</v>
      </c>
      <c r="U192" s="16" t="s">
        <v>76</v>
      </c>
      <c r="V192" s="64" t="s">
        <v>76</v>
      </c>
      <c r="W192" s="61" t="s">
        <v>76</v>
      </c>
      <c r="X192" s="16" t="s">
        <v>76</v>
      </c>
      <c r="Y192" s="16" t="s">
        <v>76</v>
      </c>
      <c r="Z192" s="64" t="s">
        <v>76</v>
      </c>
      <c r="AA192" s="61" t="s">
        <v>76</v>
      </c>
      <c r="AB192" s="16" t="s">
        <v>76</v>
      </c>
      <c r="AC192" s="16" t="s">
        <v>76</v>
      </c>
      <c r="AD192" s="64" t="s">
        <v>76</v>
      </c>
    </row>
    <row r="193" spans="14:30" x14ac:dyDescent="0.25">
      <c r="N193" s="25">
        <v>53692</v>
      </c>
      <c r="O193" s="61" t="s">
        <v>76</v>
      </c>
      <c r="P193" s="16" t="s">
        <v>76</v>
      </c>
      <c r="Q193" s="16" t="s">
        <v>76</v>
      </c>
      <c r="R193" s="64" t="s">
        <v>76</v>
      </c>
      <c r="S193" s="61" t="s">
        <v>76</v>
      </c>
      <c r="T193" s="16" t="s">
        <v>76</v>
      </c>
      <c r="U193" s="16" t="s">
        <v>76</v>
      </c>
      <c r="V193" s="64" t="s">
        <v>76</v>
      </c>
      <c r="W193" s="61" t="s">
        <v>76</v>
      </c>
      <c r="X193" s="16" t="s">
        <v>76</v>
      </c>
      <c r="Y193" s="16" t="s">
        <v>76</v>
      </c>
      <c r="Z193" s="64" t="s">
        <v>76</v>
      </c>
      <c r="AA193" s="61" t="s">
        <v>76</v>
      </c>
      <c r="AB193" s="16" t="s">
        <v>76</v>
      </c>
      <c r="AC193" s="16" t="s">
        <v>76</v>
      </c>
      <c r="AD193" s="64" t="s">
        <v>76</v>
      </c>
    </row>
    <row r="194" spans="14:30" x14ac:dyDescent="0.25">
      <c r="N194" s="25">
        <v>53782</v>
      </c>
      <c r="O194" s="61" t="s">
        <v>76</v>
      </c>
      <c r="P194" s="16" t="s">
        <v>76</v>
      </c>
      <c r="Q194" s="16" t="s">
        <v>76</v>
      </c>
      <c r="R194" s="64" t="s">
        <v>76</v>
      </c>
      <c r="S194" s="61" t="s">
        <v>76</v>
      </c>
      <c r="T194" s="16" t="s">
        <v>76</v>
      </c>
      <c r="U194" s="16" t="s">
        <v>76</v>
      </c>
      <c r="V194" s="64" t="s">
        <v>76</v>
      </c>
      <c r="W194" s="61" t="s">
        <v>76</v>
      </c>
      <c r="X194" s="16" t="s">
        <v>76</v>
      </c>
      <c r="Y194" s="16" t="s">
        <v>76</v>
      </c>
      <c r="Z194" s="64" t="s">
        <v>76</v>
      </c>
      <c r="AA194" s="61" t="s">
        <v>76</v>
      </c>
      <c r="AB194" s="16" t="s">
        <v>76</v>
      </c>
      <c r="AC194" s="16" t="s">
        <v>76</v>
      </c>
      <c r="AD194" s="64" t="s">
        <v>76</v>
      </c>
    </row>
    <row r="195" spans="14:30" x14ac:dyDescent="0.25">
      <c r="N195" s="25">
        <v>53873</v>
      </c>
      <c r="O195" s="61" t="s">
        <v>76</v>
      </c>
      <c r="P195" s="16" t="s">
        <v>76</v>
      </c>
      <c r="Q195" s="16" t="s">
        <v>76</v>
      </c>
      <c r="R195" s="64" t="s">
        <v>76</v>
      </c>
      <c r="S195" s="61" t="s">
        <v>76</v>
      </c>
      <c r="T195" s="16" t="s">
        <v>76</v>
      </c>
      <c r="U195" s="16" t="s">
        <v>76</v>
      </c>
      <c r="V195" s="64" t="s">
        <v>76</v>
      </c>
      <c r="W195" s="61" t="s">
        <v>76</v>
      </c>
      <c r="X195" s="16" t="s">
        <v>76</v>
      </c>
      <c r="Y195" s="16" t="s">
        <v>76</v>
      </c>
      <c r="Z195" s="64" t="s">
        <v>76</v>
      </c>
      <c r="AA195" s="61" t="s">
        <v>76</v>
      </c>
      <c r="AB195" s="16" t="s">
        <v>76</v>
      </c>
      <c r="AC195" s="16" t="s">
        <v>76</v>
      </c>
      <c r="AD195" s="64" t="s">
        <v>76</v>
      </c>
    </row>
    <row r="196" spans="14:30" x14ac:dyDescent="0.25">
      <c r="N196" s="25">
        <v>53965</v>
      </c>
      <c r="O196" s="61" t="s">
        <v>76</v>
      </c>
      <c r="P196" s="16" t="s">
        <v>76</v>
      </c>
      <c r="Q196" s="16" t="s">
        <v>76</v>
      </c>
      <c r="R196" s="64" t="s">
        <v>76</v>
      </c>
      <c r="S196" s="61" t="s">
        <v>76</v>
      </c>
      <c r="T196" s="16" t="s">
        <v>76</v>
      </c>
      <c r="U196" s="16" t="s">
        <v>76</v>
      </c>
      <c r="V196" s="64" t="s">
        <v>76</v>
      </c>
      <c r="W196" s="61" t="s">
        <v>76</v>
      </c>
      <c r="X196" s="16" t="s">
        <v>76</v>
      </c>
      <c r="Y196" s="16" t="s">
        <v>76</v>
      </c>
      <c r="Z196" s="64" t="s">
        <v>76</v>
      </c>
      <c r="AA196" s="61" t="s">
        <v>76</v>
      </c>
      <c r="AB196" s="16" t="s">
        <v>76</v>
      </c>
      <c r="AC196" s="16" t="s">
        <v>76</v>
      </c>
      <c r="AD196" s="64" t="s">
        <v>76</v>
      </c>
    </row>
    <row r="197" spans="14:30" x14ac:dyDescent="0.25">
      <c r="N197" s="25">
        <v>54057</v>
      </c>
      <c r="O197" s="61" t="s">
        <v>76</v>
      </c>
      <c r="P197" s="16" t="s">
        <v>76</v>
      </c>
      <c r="Q197" s="16" t="s">
        <v>76</v>
      </c>
      <c r="R197" s="64" t="s">
        <v>76</v>
      </c>
      <c r="S197" s="61" t="s">
        <v>76</v>
      </c>
      <c r="T197" s="16" t="s">
        <v>76</v>
      </c>
      <c r="U197" s="16" t="s">
        <v>76</v>
      </c>
      <c r="V197" s="64" t="s">
        <v>76</v>
      </c>
      <c r="W197" s="61" t="s">
        <v>76</v>
      </c>
      <c r="X197" s="16" t="s">
        <v>76</v>
      </c>
      <c r="Y197" s="16" t="s">
        <v>76</v>
      </c>
      <c r="Z197" s="64" t="s">
        <v>76</v>
      </c>
      <c r="AA197" s="61" t="s">
        <v>76</v>
      </c>
      <c r="AB197" s="16" t="s">
        <v>76</v>
      </c>
      <c r="AC197" s="16" t="s">
        <v>76</v>
      </c>
      <c r="AD197" s="64" t="s">
        <v>76</v>
      </c>
    </row>
    <row r="198" spans="14:30" x14ac:dyDescent="0.25">
      <c r="N198" s="25">
        <v>54148</v>
      </c>
      <c r="O198" s="61" t="s">
        <v>76</v>
      </c>
      <c r="P198" s="16" t="s">
        <v>76</v>
      </c>
      <c r="Q198" s="16" t="s">
        <v>76</v>
      </c>
      <c r="R198" s="64" t="s">
        <v>76</v>
      </c>
      <c r="S198" s="61" t="s">
        <v>76</v>
      </c>
      <c r="T198" s="16" t="s">
        <v>76</v>
      </c>
      <c r="U198" s="16" t="s">
        <v>76</v>
      </c>
      <c r="V198" s="64" t="s">
        <v>76</v>
      </c>
      <c r="W198" s="61" t="s">
        <v>76</v>
      </c>
      <c r="X198" s="16" t="s">
        <v>76</v>
      </c>
      <c r="Y198" s="16" t="s">
        <v>76</v>
      </c>
      <c r="Z198" s="64" t="s">
        <v>76</v>
      </c>
      <c r="AA198" s="61" t="s">
        <v>76</v>
      </c>
      <c r="AB198" s="16" t="s">
        <v>76</v>
      </c>
      <c r="AC198" s="16" t="s">
        <v>76</v>
      </c>
      <c r="AD198" s="64" t="s">
        <v>76</v>
      </c>
    </row>
    <row r="199" spans="14:30" x14ac:dyDescent="0.25">
      <c r="N199" s="25">
        <v>54239</v>
      </c>
      <c r="O199" s="61" t="s">
        <v>76</v>
      </c>
      <c r="P199" s="16" t="s">
        <v>76</v>
      </c>
      <c r="Q199" s="16" t="s">
        <v>76</v>
      </c>
      <c r="R199" s="64" t="s">
        <v>76</v>
      </c>
      <c r="S199" s="61" t="s">
        <v>76</v>
      </c>
      <c r="T199" s="16" t="s">
        <v>76</v>
      </c>
      <c r="U199" s="16" t="s">
        <v>76</v>
      </c>
      <c r="V199" s="64" t="s">
        <v>76</v>
      </c>
      <c r="W199" s="61" t="s">
        <v>76</v>
      </c>
      <c r="X199" s="16" t="s">
        <v>76</v>
      </c>
      <c r="Y199" s="16" t="s">
        <v>76</v>
      </c>
      <c r="Z199" s="64" t="s">
        <v>76</v>
      </c>
      <c r="AA199" s="61" t="s">
        <v>76</v>
      </c>
      <c r="AB199" s="16" t="s">
        <v>76</v>
      </c>
      <c r="AC199" s="16" t="s">
        <v>76</v>
      </c>
      <c r="AD199" s="64" t="s">
        <v>76</v>
      </c>
    </row>
    <row r="200" spans="14:30" x14ac:dyDescent="0.25">
      <c r="N200" s="25">
        <v>54331</v>
      </c>
      <c r="O200" s="61" t="s">
        <v>76</v>
      </c>
      <c r="P200" s="16" t="s">
        <v>76</v>
      </c>
      <c r="Q200" s="16" t="s">
        <v>76</v>
      </c>
      <c r="R200" s="64" t="s">
        <v>76</v>
      </c>
      <c r="S200" s="61" t="s">
        <v>76</v>
      </c>
      <c r="T200" s="16" t="s">
        <v>76</v>
      </c>
      <c r="U200" s="16" t="s">
        <v>76</v>
      </c>
      <c r="V200" s="64" t="s">
        <v>76</v>
      </c>
      <c r="W200" s="61" t="s">
        <v>76</v>
      </c>
      <c r="X200" s="16" t="s">
        <v>76</v>
      </c>
      <c r="Y200" s="16" t="s">
        <v>76</v>
      </c>
      <c r="Z200" s="64" t="s">
        <v>76</v>
      </c>
      <c r="AA200" s="61" t="s">
        <v>76</v>
      </c>
      <c r="AB200" s="16" t="s">
        <v>76</v>
      </c>
      <c r="AC200" s="16" t="s">
        <v>76</v>
      </c>
      <c r="AD200" s="64" t="s">
        <v>76</v>
      </c>
    </row>
    <row r="201" spans="14:30" x14ac:dyDescent="0.25">
      <c r="N201" s="25">
        <v>54423</v>
      </c>
      <c r="O201" s="61" t="s">
        <v>76</v>
      </c>
      <c r="P201" s="16" t="s">
        <v>76</v>
      </c>
      <c r="Q201" s="16" t="s">
        <v>76</v>
      </c>
      <c r="R201" s="64" t="s">
        <v>76</v>
      </c>
      <c r="S201" s="61" t="s">
        <v>76</v>
      </c>
      <c r="T201" s="16" t="s">
        <v>76</v>
      </c>
      <c r="U201" s="16" t="s">
        <v>76</v>
      </c>
      <c r="V201" s="64" t="s">
        <v>76</v>
      </c>
      <c r="W201" s="61" t="s">
        <v>76</v>
      </c>
      <c r="X201" s="16" t="s">
        <v>76</v>
      </c>
      <c r="Y201" s="16" t="s">
        <v>76</v>
      </c>
      <c r="Z201" s="64" t="s">
        <v>76</v>
      </c>
      <c r="AA201" s="61" t="s">
        <v>76</v>
      </c>
      <c r="AB201" s="16" t="s">
        <v>76</v>
      </c>
      <c r="AC201" s="16" t="s">
        <v>76</v>
      </c>
      <c r="AD201" s="64" t="s">
        <v>76</v>
      </c>
    </row>
    <row r="202" spans="14:30" x14ac:dyDescent="0.25">
      <c r="N202" s="25">
        <v>54513</v>
      </c>
      <c r="O202" s="61" t="s">
        <v>76</v>
      </c>
      <c r="P202" s="16" t="s">
        <v>76</v>
      </c>
      <c r="Q202" s="16" t="s">
        <v>76</v>
      </c>
      <c r="R202" s="64" t="s">
        <v>76</v>
      </c>
      <c r="S202" s="61" t="s">
        <v>76</v>
      </c>
      <c r="T202" s="16" t="s">
        <v>76</v>
      </c>
      <c r="U202" s="16" t="s">
        <v>76</v>
      </c>
      <c r="V202" s="64" t="s">
        <v>76</v>
      </c>
      <c r="W202" s="61" t="s">
        <v>76</v>
      </c>
      <c r="X202" s="16" t="s">
        <v>76</v>
      </c>
      <c r="Y202" s="16" t="s">
        <v>76</v>
      </c>
      <c r="Z202" s="64" t="s">
        <v>76</v>
      </c>
      <c r="AA202" s="61" t="s">
        <v>76</v>
      </c>
      <c r="AB202" s="16" t="s">
        <v>76</v>
      </c>
      <c r="AC202" s="16" t="s">
        <v>76</v>
      </c>
      <c r="AD202" s="64" t="s">
        <v>76</v>
      </c>
    </row>
    <row r="203" spans="14:30" x14ac:dyDescent="0.25">
      <c r="N203" s="25">
        <v>54604</v>
      </c>
      <c r="O203" s="61" t="s">
        <v>76</v>
      </c>
      <c r="P203" s="16" t="s">
        <v>76</v>
      </c>
      <c r="Q203" s="16" t="s">
        <v>76</v>
      </c>
      <c r="R203" s="64" t="s">
        <v>76</v>
      </c>
      <c r="S203" s="61" t="s">
        <v>76</v>
      </c>
      <c r="T203" s="16" t="s">
        <v>76</v>
      </c>
      <c r="U203" s="16" t="s">
        <v>76</v>
      </c>
      <c r="V203" s="64" t="s">
        <v>76</v>
      </c>
      <c r="W203" s="61" t="s">
        <v>76</v>
      </c>
      <c r="X203" s="16" t="s">
        <v>76</v>
      </c>
      <c r="Y203" s="16" t="s">
        <v>76</v>
      </c>
      <c r="Z203" s="64" t="s">
        <v>76</v>
      </c>
      <c r="AA203" s="61" t="s">
        <v>76</v>
      </c>
      <c r="AB203" s="16" t="s">
        <v>76</v>
      </c>
      <c r="AC203" s="16" t="s">
        <v>76</v>
      </c>
      <c r="AD203" s="64" t="s">
        <v>76</v>
      </c>
    </row>
    <row r="204" spans="14:30" x14ac:dyDescent="0.25">
      <c r="N204" s="25">
        <v>54696</v>
      </c>
      <c r="O204" s="61" t="s">
        <v>76</v>
      </c>
      <c r="P204" s="16" t="s">
        <v>76</v>
      </c>
      <c r="Q204" s="16" t="s">
        <v>76</v>
      </c>
      <c r="R204" s="64" t="s">
        <v>76</v>
      </c>
      <c r="S204" s="61" t="s">
        <v>76</v>
      </c>
      <c r="T204" s="16" t="s">
        <v>76</v>
      </c>
      <c r="U204" s="16" t="s">
        <v>76</v>
      </c>
      <c r="V204" s="64" t="s">
        <v>76</v>
      </c>
      <c r="W204" s="61" t="s">
        <v>76</v>
      </c>
      <c r="X204" s="16" t="s">
        <v>76</v>
      </c>
      <c r="Y204" s="16" t="s">
        <v>76</v>
      </c>
      <c r="Z204" s="64" t="s">
        <v>76</v>
      </c>
      <c r="AA204" s="61" t="s">
        <v>76</v>
      </c>
      <c r="AB204" s="16" t="s">
        <v>76</v>
      </c>
      <c r="AC204" s="16" t="s">
        <v>76</v>
      </c>
      <c r="AD204" s="64" t="s">
        <v>76</v>
      </c>
    </row>
    <row r="205" spans="14:30" x14ac:dyDescent="0.25">
      <c r="N205" s="25">
        <v>54788</v>
      </c>
      <c r="O205" s="61" t="s">
        <v>76</v>
      </c>
      <c r="P205" s="16" t="s">
        <v>76</v>
      </c>
      <c r="Q205" s="16" t="s">
        <v>76</v>
      </c>
      <c r="R205" s="64" t="s">
        <v>76</v>
      </c>
      <c r="S205" s="61" t="s">
        <v>76</v>
      </c>
      <c r="T205" s="16" t="s">
        <v>76</v>
      </c>
      <c r="U205" s="16" t="s">
        <v>76</v>
      </c>
      <c r="V205" s="64" t="s">
        <v>76</v>
      </c>
      <c r="W205" s="61" t="s">
        <v>76</v>
      </c>
      <c r="X205" s="16" t="s">
        <v>76</v>
      </c>
      <c r="Y205" s="16" t="s">
        <v>76</v>
      </c>
      <c r="Z205" s="64" t="s">
        <v>76</v>
      </c>
      <c r="AA205" s="61" t="s">
        <v>76</v>
      </c>
      <c r="AB205" s="16" t="s">
        <v>76</v>
      </c>
      <c r="AC205" s="16" t="s">
        <v>76</v>
      </c>
      <c r="AD205" s="64" t="s">
        <v>76</v>
      </c>
    </row>
    <row r="206" spans="14:30" x14ac:dyDescent="0.25">
      <c r="N206" s="25">
        <v>54878</v>
      </c>
      <c r="O206" s="61" t="s">
        <v>76</v>
      </c>
      <c r="P206" s="16" t="s">
        <v>76</v>
      </c>
      <c r="Q206" s="16" t="s">
        <v>76</v>
      </c>
      <c r="R206" s="64" t="s">
        <v>76</v>
      </c>
      <c r="S206" s="61" t="s">
        <v>76</v>
      </c>
      <c r="T206" s="16" t="s">
        <v>76</v>
      </c>
      <c r="U206" s="16" t="s">
        <v>76</v>
      </c>
      <c r="V206" s="64" t="s">
        <v>76</v>
      </c>
      <c r="W206" s="61" t="s">
        <v>76</v>
      </c>
      <c r="X206" s="16" t="s">
        <v>76</v>
      </c>
      <c r="Y206" s="16" t="s">
        <v>76</v>
      </c>
      <c r="Z206" s="64" t="s">
        <v>76</v>
      </c>
      <c r="AA206" s="61" t="s">
        <v>76</v>
      </c>
      <c r="AB206" s="16" t="s">
        <v>76</v>
      </c>
      <c r="AC206" s="16" t="s">
        <v>76</v>
      </c>
      <c r="AD206" s="64" t="s">
        <v>76</v>
      </c>
    </row>
    <row r="207" spans="14:30" x14ac:dyDescent="0.25">
      <c r="N207" s="25">
        <v>54969</v>
      </c>
      <c r="O207" s="61" t="s">
        <v>76</v>
      </c>
      <c r="P207" s="16" t="s">
        <v>76</v>
      </c>
      <c r="Q207" s="16" t="s">
        <v>76</v>
      </c>
      <c r="R207" s="64" t="s">
        <v>76</v>
      </c>
      <c r="S207" s="61" t="s">
        <v>76</v>
      </c>
      <c r="T207" s="16" t="s">
        <v>76</v>
      </c>
      <c r="U207" s="16" t="s">
        <v>76</v>
      </c>
      <c r="V207" s="64" t="s">
        <v>76</v>
      </c>
      <c r="W207" s="61" t="s">
        <v>76</v>
      </c>
      <c r="X207" s="16" t="s">
        <v>76</v>
      </c>
      <c r="Y207" s="16" t="s">
        <v>76</v>
      </c>
      <c r="Z207" s="64" t="s">
        <v>76</v>
      </c>
      <c r="AA207" s="61" t="s">
        <v>76</v>
      </c>
      <c r="AB207" s="16" t="s">
        <v>76</v>
      </c>
      <c r="AC207" s="16" t="s">
        <v>76</v>
      </c>
      <c r="AD207" s="64" t="s">
        <v>76</v>
      </c>
    </row>
    <row r="208" spans="14:30" x14ac:dyDescent="0.25">
      <c r="N208" s="25">
        <v>55061</v>
      </c>
      <c r="O208" s="61" t="s">
        <v>76</v>
      </c>
      <c r="P208" s="16" t="s">
        <v>76</v>
      </c>
      <c r="Q208" s="16" t="s">
        <v>76</v>
      </c>
      <c r="R208" s="64" t="s">
        <v>76</v>
      </c>
      <c r="S208" s="61" t="s">
        <v>76</v>
      </c>
      <c r="T208" s="16" t="s">
        <v>76</v>
      </c>
      <c r="U208" s="16" t="s">
        <v>76</v>
      </c>
      <c r="V208" s="64" t="s">
        <v>76</v>
      </c>
      <c r="W208" s="61" t="s">
        <v>76</v>
      </c>
      <c r="X208" s="16" t="s">
        <v>76</v>
      </c>
      <c r="Y208" s="16" t="s">
        <v>76</v>
      </c>
      <c r="Z208" s="64" t="s">
        <v>76</v>
      </c>
      <c r="AA208" s="61" t="s">
        <v>76</v>
      </c>
      <c r="AB208" s="16" t="s">
        <v>76</v>
      </c>
      <c r="AC208" s="16" t="s">
        <v>76</v>
      </c>
      <c r="AD208" s="64" t="s">
        <v>76</v>
      </c>
    </row>
    <row r="209" spans="14:14" x14ac:dyDescent="0.25">
      <c r="N209" s="25"/>
    </row>
    <row r="210" spans="14:14" x14ac:dyDescent="0.25">
      <c r="N210" s="25"/>
    </row>
    <row r="211" spans="14:14" x14ac:dyDescent="0.25">
      <c r="N211" s="25"/>
    </row>
    <row r="212" spans="14:14" x14ac:dyDescent="0.25">
      <c r="N212" s="25"/>
    </row>
    <row r="213" spans="14:14" x14ac:dyDescent="0.25">
      <c r="N213" s="25"/>
    </row>
    <row r="214" spans="14:14" x14ac:dyDescent="0.25">
      <c r="N214" s="25"/>
    </row>
    <row r="215" spans="14:14" x14ac:dyDescent="0.25">
      <c r="N215" s="25"/>
    </row>
    <row r="216" spans="14:14" x14ac:dyDescent="0.25">
      <c r="N216" s="25"/>
    </row>
    <row r="217" spans="14:14" x14ac:dyDescent="0.25">
      <c r="N217" s="25"/>
    </row>
    <row r="218" spans="14:14" x14ac:dyDescent="0.25">
      <c r="N218" s="25"/>
    </row>
    <row r="219" spans="14:14" x14ac:dyDescent="0.25">
      <c r="N219" s="25"/>
    </row>
    <row r="220" spans="14:14" x14ac:dyDescent="0.25">
      <c r="N220" s="25"/>
    </row>
    <row r="221" spans="14:14" x14ac:dyDescent="0.25">
      <c r="N221" s="25"/>
    </row>
    <row r="222" spans="14:14" x14ac:dyDescent="0.25">
      <c r="N222" s="25"/>
    </row>
    <row r="223" spans="14:14" x14ac:dyDescent="0.25">
      <c r="N223" s="25"/>
    </row>
    <row r="224" spans="14:14" x14ac:dyDescent="0.25">
      <c r="N224" s="25"/>
    </row>
    <row r="225" spans="14:14" x14ac:dyDescent="0.25">
      <c r="N225" s="25"/>
    </row>
    <row r="226" spans="14:14" x14ac:dyDescent="0.25">
      <c r="N226" s="25"/>
    </row>
    <row r="227" spans="14:14" x14ac:dyDescent="0.25">
      <c r="N227" s="25"/>
    </row>
    <row r="228" spans="14:14" x14ac:dyDescent="0.25">
      <c r="N228" s="25"/>
    </row>
    <row r="229" spans="14:14" x14ac:dyDescent="0.25">
      <c r="N229" s="25"/>
    </row>
    <row r="230" spans="14:14" x14ac:dyDescent="0.25">
      <c r="N230" s="25"/>
    </row>
    <row r="231" spans="14:14" x14ac:dyDescent="0.25">
      <c r="N231" s="25"/>
    </row>
    <row r="232" spans="14:14" x14ac:dyDescent="0.25">
      <c r="N232" s="25"/>
    </row>
    <row r="233" spans="14:14" x14ac:dyDescent="0.25">
      <c r="N233" s="25"/>
    </row>
    <row r="234" spans="14:14" x14ac:dyDescent="0.25">
      <c r="N234" s="25"/>
    </row>
    <row r="235" spans="14:14" x14ac:dyDescent="0.25">
      <c r="N235" s="25"/>
    </row>
    <row r="236" spans="14:14" x14ac:dyDescent="0.25">
      <c r="N236" s="25"/>
    </row>
    <row r="237" spans="14:14" x14ac:dyDescent="0.25">
      <c r="N237" s="25"/>
    </row>
    <row r="238" spans="14:14" x14ac:dyDescent="0.25">
      <c r="N238" s="25"/>
    </row>
    <row r="239" spans="14:14" x14ac:dyDescent="0.25">
      <c r="N239" s="25"/>
    </row>
    <row r="240" spans="14:14" x14ac:dyDescent="0.25">
      <c r="N240" s="25"/>
    </row>
    <row r="241" spans="14:14" x14ac:dyDescent="0.25">
      <c r="N241" s="25"/>
    </row>
    <row r="242" spans="14:14" x14ac:dyDescent="0.25">
      <c r="N242" s="25"/>
    </row>
    <row r="243" spans="14:14" x14ac:dyDescent="0.25">
      <c r="N243" s="25"/>
    </row>
    <row r="244" spans="14:14" x14ac:dyDescent="0.25">
      <c r="N244" s="25"/>
    </row>
    <row r="245" spans="14:14" x14ac:dyDescent="0.25">
      <c r="N245" s="25"/>
    </row>
    <row r="246" spans="14:14" x14ac:dyDescent="0.25">
      <c r="N246" s="25"/>
    </row>
    <row r="247" spans="14:14" x14ac:dyDescent="0.25">
      <c r="N247" s="25"/>
    </row>
    <row r="248" spans="14:14" x14ac:dyDescent="0.25">
      <c r="N248" s="25"/>
    </row>
    <row r="249" spans="14:14" x14ac:dyDescent="0.25">
      <c r="N249" s="25"/>
    </row>
    <row r="250" spans="14:14" x14ac:dyDescent="0.25">
      <c r="N250" s="25"/>
    </row>
    <row r="251" spans="14:14" x14ac:dyDescent="0.25">
      <c r="N251" s="25"/>
    </row>
    <row r="252" spans="14:14" x14ac:dyDescent="0.25">
      <c r="N252" s="25"/>
    </row>
    <row r="253" spans="14:14" x14ac:dyDescent="0.25">
      <c r="N253" s="25"/>
    </row>
    <row r="254" spans="14:14" x14ac:dyDescent="0.25">
      <c r="N254" s="25"/>
    </row>
    <row r="255" spans="14:14" x14ac:dyDescent="0.25">
      <c r="N255" s="25"/>
    </row>
    <row r="256" spans="14:14" x14ac:dyDescent="0.25">
      <c r="N256" s="25"/>
    </row>
    <row r="257" spans="14:14" x14ac:dyDescent="0.25">
      <c r="N257" s="25"/>
    </row>
    <row r="258" spans="14:14" x14ac:dyDescent="0.25">
      <c r="N258" s="25"/>
    </row>
    <row r="259" spans="14:14" x14ac:dyDescent="0.25">
      <c r="N259" s="25"/>
    </row>
    <row r="260" spans="14:14" x14ac:dyDescent="0.25">
      <c r="N260" s="25"/>
    </row>
    <row r="261" spans="14:14" x14ac:dyDescent="0.25">
      <c r="N261" s="25"/>
    </row>
    <row r="262" spans="14:14" x14ac:dyDescent="0.25">
      <c r="N262" s="25"/>
    </row>
    <row r="263" spans="14:14" x14ac:dyDescent="0.25">
      <c r="N263" s="25"/>
    </row>
    <row r="264" spans="14:14" x14ac:dyDescent="0.25">
      <c r="N264" s="25"/>
    </row>
    <row r="265" spans="14:14" x14ac:dyDescent="0.25">
      <c r="N265" s="25"/>
    </row>
    <row r="266" spans="14:14" x14ac:dyDescent="0.25">
      <c r="N266" s="25"/>
    </row>
    <row r="267" spans="14:14" x14ac:dyDescent="0.25">
      <c r="N267" s="25"/>
    </row>
    <row r="268" spans="14:14" x14ac:dyDescent="0.25">
      <c r="N268" s="25"/>
    </row>
    <row r="269" spans="14:14" x14ac:dyDescent="0.25">
      <c r="N269" s="25"/>
    </row>
    <row r="270" spans="14:14" x14ac:dyDescent="0.25">
      <c r="N270" s="25"/>
    </row>
    <row r="271" spans="14:14" x14ac:dyDescent="0.25">
      <c r="N271" s="25"/>
    </row>
    <row r="272" spans="14:14" x14ac:dyDescent="0.25">
      <c r="N272" s="25"/>
    </row>
    <row r="273" spans="14:14" x14ac:dyDescent="0.25">
      <c r="N273" s="25"/>
    </row>
    <row r="274" spans="14:14" x14ac:dyDescent="0.25">
      <c r="N274" s="25"/>
    </row>
    <row r="275" spans="14:14" x14ac:dyDescent="0.25">
      <c r="N275" s="25"/>
    </row>
    <row r="276" spans="14:14" x14ac:dyDescent="0.25">
      <c r="N276" s="25"/>
    </row>
    <row r="277" spans="14:14" x14ac:dyDescent="0.25">
      <c r="N277" s="25"/>
    </row>
    <row r="278" spans="14:14" x14ac:dyDescent="0.25">
      <c r="N278" s="25"/>
    </row>
    <row r="279" spans="14:14" x14ac:dyDescent="0.25">
      <c r="N279" s="25"/>
    </row>
    <row r="280" spans="14:14" x14ac:dyDescent="0.25">
      <c r="N280" s="25"/>
    </row>
    <row r="281" spans="14:14" x14ac:dyDescent="0.25">
      <c r="N281" s="25"/>
    </row>
    <row r="282" spans="14:14" x14ac:dyDescent="0.25">
      <c r="N282" s="25"/>
    </row>
    <row r="283" spans="14:14" x14ac:dyDescent="0.25">
      <c r="N283" s="25"/>
    </row>
    <row r="284" spans="14:14" x14ac:dyDescent="0.25">
      <c r="N284" s="25"/>
    </row>
    <row r="285" spans="14:14" x14ac:dyDescent="0.25">
      <c r="N285" s="25"/>
    </row>
    <row r="286" spans="14:14" x14ac:dyDescent="0.25">
      <c r="N286" s="25"/>
    </row>
    <row r="287" spans="14:14" x14ac:dyDescent="0.25">
      <c r="N287" s="25"/>
    </row>
    <row r="288" spans="14:14" x14ac:dyDescent="0.25">
      <c r="N288" s="25"/>
    </row>
    <row r="289" spans="14:14" x14ac:dyDescent="0.25">
      <c r="N289" s="25"/>
    </row>
    <row r="290" spans="14:14" x14ac:dyDescent="0.25">
      <c r="N290" s="25"/>
    </row>
    <row r="291" spans="14:14" x14ac:dyDescent="0.25">
      <c r="N291" s="25"/>
    </row>
    <row r="292" spans="14:14" x14ac:dyDescent="0.25">
      <c r="N292" s="25"/>
    </row>
    <row r="293" spans="14:14" x14ac:dyDescent="0.25">
      <c r="N293" s="25"/>
    </row>
    <row r="294" spans="14:14" x14ac:dyDescent="0.25">
      <c r="N294" s="25"/>
    </row>
    <row r="295" spans="14:14" x14ac:dyDescent="0.25">
      <c r="N295" s="25"/>
    </row>
    <row r="296" spans="14:14" x14ac:dyDescent="0.25">
      <c r="N296" s="25"/>
    </row>
    <row r="297" spans="14:14" x14ac:dyDescent="0.25">
      <c r="N297" s="25"/>
    </row>
    <row r="298" spans="14:14" x14ac:dyDescent="0.25">
      <c r="N298" s="25"/>
    </row>
    <row r="299" spans="14:14" x14ac:dyDescent="0.25">
      <c r="N299" s="25"/>
    </row>
    <row r="300" spans="14:14" x14ac:dyDescent="0.25">
      <c r="N300" s="25"/>
    </row>
    <row r="301" spans="14:14" x14ac:dyDescent="0.25">
      <c r="N301" s="25"/>
    </row>
    <row r="302" spans="14:14" x14ac:dyDescent="0.25">
      <c r="N302" s="25"/>
    </row>
    <row r="303" spans="14:14" x14ac:dyDescent="0.25">
      <c r="N303" s="25"/>
    </row>
    <row r="304" spans="14:14" x14ac:dyDescent="0.25">
      <c r="N304" s="25"/>
    </row>
    <row r="305" spans="14:14" x14ac:dyDescent="0.25">
      <c r="N305" s="25"/>
    </row>
    <row r="306" spans="14:14" x14ac:dyDescent="0.25">
      <c r="N306" s="25"/>
    </row>
    <row r="307" spans="14:14" x14ac:dyDescent="0.25">
      <c r="N307" s="25"/>
    </row>
    <row r="308" spans="14:14" x14ac:dyDescent="0.25">
      <c r="N308" s="25"/>
    </row>
    <row r="309" spans="14:14" x14ac:dyDescent="0.25">
      <c r="N309" s="25"/>
    </row>
    <row r="310" spans="14:14" x14ac:dyDescent="0.25">
      <c r="N310" s="25"/>
    </row>
    <row r="311" spans="14:14" x14ac:dyDescent="0.25">
      <c r="N311" s="25"/>
    </row>
    <row r="312" spans="14:14" x14ac:dyDescent="0.25">
      <c r="N312" s="25"/>
    </row>
    <row r="313" spans="14:14" x14ac:dyDescent="0.25">
      <c r="N313" s="25"/>
    </row>
    <row r="314" spans="14:14" x14ac:dyDescent="0.25">
      <c r="N314" s="25"/>
    </row>
    <row r="315" spans="14:14" x14ac:dyDescent="0.25">
      <c r="N315" s="25"/>
    </row>
    <row r="316" spans="14:14" x14ac:dyDescent="0.25">
      <c r="N316" s="25"/>
    </row>
    <row r="317" spans="14:14" x14ac:dyDescent="0.25">
      <c r="N317" s="25"/>
    </row>
    <row r="318" spans="14:14" x14ac:dyDescent="0.25">
      <c r="N318" s="25"/>
    </row>
    <row r="319" spans="14:14" x14ac:dyDescent="0.25">
      <c r="N319" s="25"/>
    </row>
    <row r="320" spans="14:14" x14ac:dyDescent="0.25">
      <c r="N320" s="25"/>
    </row>
    <row r="321" spans="14:14" x14ac:dyDescent="0.25">
      <c r="N321" s="25"/>
    </row>
    <row r="322" spans="14:14" x14ac:dyDescent="0.25">
      <c r="N322" s="25"/>
    </row>
    <row r="323" spans="14:14" x14ac:dyDescent="0.25">
      <c r="N323" s="25"/>
    </row>
    <row r="324" spans="14:14" x14ac:dyDescent="0.25">
      <c r="N324" s="25"/>
    </row>
    <row r="325" spans="14:14" x14ac:dyDescent="0.25">
      <c r="N325" s="25"/>
    </row>
    <row r="326" spans="14:14" x14ac:dyDescent="0.25">
      <c r="N326" s="25"/>
    </row>
    <row r="327" spans="14:14" x14ac:dyDescent="0.25">
      <c r="N327" s="25"/>
    </row>
    <row r="328" spans="14:14" x14ac:dyDescent="0.25">
      <c r="N328" s="25"/>
    </row>
    <row r="329" spans="14:14" x14ac:dyDescent="0.25">
      <c r="N329" s="25"/>
    </row>
    <row r="330" spans="14:14" x14ac:dyDescent="0.25">
      <c r="N330" s="25"/>
    </row>
    <row r="331" spans="14:14" x14ac:dyDescent="0.25">
      <c r="N331" s="25"/>
    </row>
    <row r="332" spans="14:14" x14ac:dyDescent="0.25">
      <c r="N332" s="25"/>
    </row>
    <row r="333" spans="14:14" x14ac:dyDescent="0.25">
      <c r="N333" s="25"/>
    </row>
    <row r="334" spans="14:14" x14ac:dyDescent="0.25">
      <c r="N334" s="25"/>
    </row>
    <row r="335" spans="14:14" x14ac:dyDescent="0.25">
      <c r="N335" s="25"/>
    </row>
    <row r="336" spans="14:14" x14ac:dyDescent="0.25">
      <c r="N336" s="25"/>
    </row>
    <row r="337" spans="14:14" x14ac:dyDescent="0.25">
      <c r="N337" s="25"/>
    </row>
    <row r="338" spans="14:14" x14ac:dyDescent="0.25">
      <c r="N338" s="25"/>
    </row>
    <row r="339" spans="14:14" x14ac:dyDescent="0.25">
      <c r="N339" s="25"/>
    </row>
    <row r="340" spans="14:14" x14ac:dyDescent="0.25">
      <c r="N340" s="25"/>
    </row>
    <row r="341" spans="14:14" x14ac:dyDescent="0.25">
      <c r="N341" s="25"/>
    </row>
    <row r="342" spans="14:14" x14ac:dyDescent="0.25">
      <c r="N342" s="25"/>
    </row>
    <row r="343" spans="14:14" x14ac:dyDescent="0.25">
      <c r="N343" s="25"/>
    </row>
    <row r="344" spans="14:14" x14ac:dyDescent="0.25">
      <c r="N344" s="25"/>
    </row>
    <row r="345" spans="14:14" x14ac:dyDescent="0.25">
      <c r="N345" s="25"/>
    </row>
    <row r="346" spans="14:14" x14ac:dyDescent="0.25">
      <c r="N346" s="25"/>
    </row>
    <row r="347" spans="14:14" x14ac:dyDescent="0.25">
      <c r="N347" s="25"/>
    </row>
    <row r="348" spans="14:14" x14ac:dyDescent="0.25">
      <c r="N348" s="25"/>
    </row>
    <row r="349" spans="14:14" x14ac:dyDescent="0.25">
      <c r="N349" s="25"/>
    </row>
    <row r="350" spans="14:14" x14ac:dyDescent="0.25">
      <c r="N350" s="25"/>
    </row>
    <row r="351" spans="14:14" x14ac:dyDescent="0.25">
      <c r="N351" s="25"/>
    </row>
    <row r="352" spans="14:14" x14ac:dyDescent="0.25">
      <c r="N352" s="25"/>
    </row>
    <row r="353" spans="14:14" x14ac:dyDescent="0.25">
      <c r="N353" s="25"/>
    </row>
    <row r="354" spans="14:14" x14ac:dyDescent="0.25">
      <c r="N354" s="25"/>
    </row>
    <row r="355" spans="14:14" x14ac:dyDescent="0.25">
      <c r="N355" s="25"/>
    </row>
    <row r="356" spans="14:14" x14ac:dyDescent="0.25">
      <c r="N356" s="25"/>
    </row>
    <row r="357" spans="14:14" x14ac:dyDescent="0.25">
      <c r="N357" s="25"/>
    </row>
    <row r="358" spans="14:14" x14ac:dyDescent="0.25">
      <c r="N358" s="25"/>
    </row>
    <row r="359" spans="14:14" x14ac:dyDescent="0.25">
      <c r="N359" s="25"/>
    </row>
    <row r="360" spans="14:14" x14ac:dyDescent="0.25">
      <c r="N360" s="25"/>
    </row>
    <row r="361" spans="14:14" x14ac:dyDescent="0.25">
      <c r="N361" s="25"/>
    </row>
    <row r="362" spans="14:14" x14ac:dyDescent="0.25">
      <c r="N362" s="25"/>
    </row>
    <row r="363" spans="14:14" x14ac:dyDescent="0.25">
      <c r="N363" s="25"/>
    </row>
    <row r="364" spans="14:14" x14ac:dyDescent="0.25">
      <c r="N364" s="25"/>
    </row>
    <row r="365" spans="14:14" x14ac:dyDescent="0.25">
      <c r="N365" s="25"/>
    </row>
    <row r="366" spans="14:14" x14ac:dyDescent="0.25">
      <c r="N366" s="25"/>
    </row>
    <row r="367" spans="14:14" x14ac:dyDescent="0.25">
      <c r="N367" s="25"/>
    </row>
    <row r="368" spans="14:14" x14ac:dyDescent="0.25">
      <c r="N368" s="25"/>
    </row>
    <row r="369" spans="14:14" x14ac:dyDescent="0.25">
      <c r="N369" s="25"/>
    </row>
    <row r="370" spans="14:14" x14ac:dyDescent="0.25">
      <c r="N370" s="25"/>
    </row>
    <row r="371" spans="14:14" x14ac:dyDescent="0.25">
      <c r="N371" s="25"/>
    </row>
    <row r="372" spans="14:14" x14ac:dyDescent="0.25">
      <c r="N372" s="25"/>
    </row>
    <row r="373" spans="14:14" x14ac:dyDescent="0.25">
      <c r="N373" s="25"/>
    </row>
    <row r="374" spans="14:14" x14ac:dyDescent="0.25">
      <c r="N374" s="25"/>
    </row>
    <row r="375" spans="14:14" x14ac:dyDescent="0.25">
      <c r="N375" s="25"/>
    </row>
    <row r="376" spans="14:14" x14ac:dyDescent="0.25">
      <c r="N376" s="25"/>
    </row>
    <row r="377" spans="14:14" x14ac:dyDescent="0.25">
      <c r="N377" s="25"/>
    </row>
    <row r="378" spans="14:14" x14ac:dyDescent="0.25">
      <c r="N378" s="25"/>
    </row>
    <row r="379" spans="14:14" x14ac:dyDescent="0.25">
      <c r="N379" s="25"/>
    </row>
    <row r="380" spans="14:14" x14ac:dyDescent="0.25">
      <c r="N380" s="25"/>
    </row>
    <row r="381" spans="14:14" x14ac:dyDescent="0.25">
      <c r="N381" s="25"/>
    </row>
    <row r="382" spans="14:14" x14ac:dyDescent="0.25">
      <c r="N382" s="25"/>
    </row>
    <row r="383" spans="14:14" x14ac:dyDescent="0.25">
      <c r="N383" s="25"/>
    </row>
    <row r="384" spans="14:14" x14ac:dyDescent="0.25">
      <c r="N384" s="25"/>
    </row>
    <row r="385" spans="14:14" x14ac:dyDescent="0.25">
      <c r="N385" s="25"/>
    </row>
    <row r="386" spans="14:14" x14ac:dyDescent="0.25">
      <c r="N386" s="25"/>
    </row>
    <row r="387" spans="14:14" x14ac:dyDescent="0.25">
      <c r="N387" s="25"/>
    </row>
    <row r="388" spans="14:14" x14ac:dyDescent="0.25">
      <c r="N388" s="25"/>
    </row>
    <row r="389" spans="14:14" x14ac:dyDescent="0.25">
      <c r="N389" s="25"/>
    </row>
    <row r="390" spans="14:14" x14ac:dyDescent="0.25">
      <c r="N390" s="25"/>
    </row>
    <row r="391" spans="14:14" x14ac:dyDescent="0.25">
      <c r="N391" s="25"/>
    </row>
    <row r="392" spans="14:14" x14ac:dyDescent="0.25">
      <c r="N392" s="25"/>
    </row>
    <row r="393" spans="14:14" x14ac:dyDescent="0.25">
      <c r="N393" s="25"/>
    </row>
    <row r="394" spans="14:14" x14ac:dyDescent="0.25">
      <c r="N394" s="25"/>
    </row>
    <row r="395" spans="14:14" x14ac:dyDescent="0.25">
      <c r="N395" s="25"/>
    </row>
    <row r="396" spans="14:14" x14ac:dyDescent="0.25">
      <c r="N396" s="25"/>
    </row>
    <row r="397" spans="14:14" x14ac:dyDescent="0.25">
      <c r="N397" s="25"/>
    </row>
    <row r="398" spans="14:14" x14ac:dyDescent="0.25">
      <c r="N398" s="25"/>
    </row>
    <row r="399" spans="14:14" x14ac:dyDescent="0.25">
      <c r="N399" s="25"/>
    </row>
    <row r="400" spans="14:14" x14ac:dyDescent="0.25">
      <c r="N400" s="25"/>
    </row>
    <row r="401" spans="14:14" x14ac:dyDescent="0.25">
      <c r="N401" s="25"/>
    </row>
    <row r="402" spans="14:14" x14ac:dyDescent="0.25">
      <c r="N402" s="25"/>
    </row>
    <row r="403" spans="14:14" x14ac:dyDescent="0.25">
      <c r="N403" s="25"/>
    </row>
    <row r="404" spans="14:14" x14ac:dyDescent="0.25">
      <c r="N404" s="25"/>
    </row>
    <row r="405" spans="14:14" x14ac:dyDescent="0.25">
      <c r="N405" s="25"/>
    </row>
    <row r="406" spans="14:14" x14ac:dyDescent="0.25">
      <c r="N406" s="25"/>
    </row>
    <row r="407" spans="14:14" x14ac:dyDescent="0.25">
      <c r="N407" s="25"/>
    </row>
    <row r="408" spans="14:14" x14ac:dyDescent="0.25">
      <c r="N408" s="25"/>
    </row>
    <row r="409" spans="14:14" x14ac:dyDescent="0.25">
      <c r="N409" s="25"/>
    </row>
    <row r="410" spans="14:14" x14ac:dyDescent="0.25">
      <c r="N410" s="25"/>
    </row>
    <row r="411" spans="14:14" x14ac:dyDescent="0.25">
      <c r="N411" s="25"/>
    </row>
    <row r="412" spans="14:14" x14ac:dyDescent="0.25">
      <c r="N412" s="25"/>
    </row>
    <row r="413" spans="14:14" x14ac:dyDescent="0.25">
      <c r="N413" s="25"/>
    </row>
    <row r="414" spans="14:14" x14ac:dyDescent="0.25">
      <c r="N414" s="25"/>
    </row>
    <row r="415" spans="14:14" x14ac:dyDescent="0.25">
      <c r="N415" s="25"/>
    </row>
    <row r="416" spans="14:14" x14ac:dyDescent="0.25">
      <c r="N416" s="25"/>
    </row>
    <row r="417" spans="14:14" x14ac:dyDescent="0.25">
      <c r="N417" s="25"/>
    </row>
    <row r="418" spans="14:14" x14ac:dyDescent="0.25">
      <c r="N418" s="25"/>
    </row>
    <row r="419" spans="14:14" x14ac:dyDescent="0.25">
      <c r="N419" s="25"/>
    </row>
    <row r="420" spans="14:14" x14ac:dyDescent="0.25">
      <c r="N420" s="25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98 N113:N208">
    <cfRule type="expression" dxfId="17" priority="5">
      <formula>$O6=""</formula>
    </cfRule>
  </conditionalFormatting>
  <conditionalFormatting sqref="N105:N106 N112">
    <cfRule type="expression" dxfId="16" priority="4">
      <formula>$O105=""</formula>
    </cfRule>
  </conditionalFormatting>
  <conditionalFormatting sqref="N100:N103">
    <cfRule type="expression" dxfId="15" priority="3">
      <formula>$O100=""</formula>
    </cfRule>
  </conditionalFormatting>
  <conditionalFormatting sqref="N107:N111">
    <cfRule type="expression" dxfId="14" priority="2">
      <formula>$O107=""</formula>
    </cfRule>
  </conditionalFormatting>
  <conditionalFormatting sqref="N104">
    <cfRule type="expression" dxfId="13" priority="1">
      <formula>$O104=""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05B07-4311-419A-A02C-DC1C5108C1B7}">
  <sheetPr codeName="Sheet6"/>
  <dimension ref="A1:V167"/>
  <sheetViews>
    <sheetView topLeftCell="H104" workbookViewId="0">
      <selection activeCell="X115" sqref="X115"/>
    </sheetView>
  </sheetViews>
  <sheetFormatPr defaultColWidth="9.140625" defaultRowHeight="15" x14ac:dyDescent="0.25"/>
  <cols>
    <col min="1" max="13" width="13.7109375" style="24" customWidth="1"/>
    <col min="14" max="14" width="23.85546875" style="29" bestFit="1" customWidth="1"/>
    <col min="15" max="15" width="13.7109375" style="14" customWidth="1"/>
    <col min="16" max="16" width="20" style="14" customWidth="1"/>
    <col min="17" max="17" width="18.7109375" style="14" customWidth="1"/>
    <col min="18" max="18" width="20.42578125" style="14" customWidth="1"/>
    <col min="19" max="22" width="16.7109375" style="14" customWidth="1"/>
    <col min="23" max="16384" width="9.140625" style="24"/>
  </cols>
  <sheetData>
    <row r="1" spans="1:22" s="2" customFormat="1" ht="15.95" customHeight="1" x14ac:dyDescent="0.25">
      <c r="N1" s="18"/>
      <c r="O1" s="43"/>
      <c r="P1" s="44"/>
      <c r="Q1" s="44"/>
      <c r="R1" s="45"/>
      <c r="S1" s="43"/>
      <c r="T1" s="46"/>
      <c r="U1" s="44"/>
      <c r="V1" s="45"/>
    </row>
    <row r="2" spans="1:22" s="5" customFormat="1" ht="15.95" customHeight="1" x14ac:dyDescent="0.25">
      <c r="O2" s="47"/>
      <c r="P2" s="48"/>
      <c r="Q2" s="48"/>
      <c r="R2" s="49"/>
      <c r="S2" s="47"/>
      <c r="T2" s="48"/>
      <c r="U2" s="48"/>
      <c r="V2" s="49"/>
    </row>
    <row r="3" spans="1:22" s="5" customFormat="1" ht="15.95" customHeight="1" x14ac:dyDescent="0.25">
      <c r="O3" s="47"/>
      <c r="P3" s="48"/>
      <c r="Q3" s="48"/>
      <c r="R3" s="49"/>
      <c r="S3" s="48"/>
      <c r="T3" s="48"/>
      <c r="U3" s="48"/>
      <c r="V3" s="48"/>
    </row>
    <row r="4" spans="1:22" s="53" customFormat="1" ht="15.95" customHeight="1" x14ac:dyDescent="0.25">
      <c r="O4" s="47"/>
      <c r="P4" s="48"/>
      <c r="Q4" s="48"/>
      <c r="R4" s="49"/>
      <c r="S4" s="48"/>
      <c r="T4" s="48"/>
      <c r="U4" s="48"/>
      <c r="V4" s="48"/>
    </row>
    <row r="5" spans="1:22" s="55" customFormat="1" ht="35.1" customHeight="1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N5" s="56" t="s">
        <v>0</v>
      </c>
      <c r="O5" s="57" t="s">
        <v>37</v>
      </c>
      <c r="P5" s="23" t="s">
        <v>38</v>
      </c>
      <c r="Q5" s="23" t="s">
        <v>39</v>
      </c>
      <c r="R5" s="58" t="s">
        <v>40</v>
      </c>
      <c r="S5" s="57" t="s">
        <v>9</v>
      </c>
      <c r="T5" s="23" t="s">
        <v>10</v>
      </c>
      <c r="U5" s="23" t="s">
        <v>11</v>
      </c>
      <c r="V5" s="58" t="s">
        <v>12</v>
      </c>
    </row>
    <row r="6" spans="1:22" ht="1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N6" s="15">
        <v>35155</v>
      </c>
      <c r="O6" s="77" t="s">
        <v>15</v>
      </c>
      <c r="P6" s="62" t="s">
        <v>15</v>
      </c>
      <c r="Q6" s="62" t="s">
        <v>15</v>
      </c>
      <c r="R6" s="63" t="s">
        <v>15</v>
      </c>
      <c r="S6" s="61">
        <v>58.487572500638002</v>
      </c>
      <c r="T6" s="16">
        <v>67.932856616250604</v>
      </c>
      <c r="U6" s="16">
        <v>68.768743180116701</v>
      </c>
      <c r="V6" s="64">
        <v>62.374564430291699</v>
      </c>
    </row>
    <row r="7" spans="1:22" x14ac:dyDescent="0.25">
      <c r="A7" s="188" t="s">
        <v>87</v>
      </c>
      <c r="B7" s="188"/>
      <c r="C7" s="188"/>
      <c r="D7" s="188"/>
      <c r="E7" s="188"/>
      <c r="F7" s="188"/>
      <c r="G7" s="76"/>
      <c r="H7" s="188" t="s">
        <v>88</v>
      </c>
      <c r="I7" s="188"/>
      <c r="J7" s="188"/>
      <c r="K7" s="188"/>
      <c r="L7" s="188"/>
      <c r="M7" s="188"/>
      <c r="N7" s="15">
        <v>35246</v>
      </c>
      <c r="O7" s="77" t="s">
        <v>15</v>
      </c>
      <c r="P7" s="62" t="s">
        <v>15</v>
      </c>
      <c r="Q7" s="62" t="s">
        <v>15</v>
      </c>
      <c r="R7" s="63" t="s">
        <v>15</v>
      </c>
      <c r="S7" s="61">
        <v>61.952652170875801</v>
      </c>
      <c r="T7" s="16">
        <v>70.385910388857994</v>
      </c>
      <c r="U7" s="16">
        <v>67.372374518040203</v>
      </c>
      <c r="V7" s="64">
        <v>63.079752621519702</v>
      </c>
    </row>
    <row r="8" spans="1:22" x14ac:dyDescent="0.25">
      <c r="A8" s="188" t="s">
        <v>74</v>
      </c>
      <c r="B8" s="188"/>
      <c r="C8" s="188"/>
      <c r="D8" s="188"/>
      <c r="E8" s="188"/>
      <c r="F8" s="188"/>
      <c r="H8" s="188" t="s">
        <v>74</v>
      </c>
      <c r="I8" s="188"/>
      <c r="J8" s="188"/>
      <c r="K8" s="188"/>
      <c r="L8" s="188"/>
      <c r="M8" s="188"/>
      <c r="N8" s="15">
        <v>35338</v>
      </c>
      <c r="O8" s="77" t="s">
        <v>15</v>
      </c>
      <c r="P8" s="62" t="s">
        <v>15</v>
      </c>
      <c r="Q8" s="62" t="s">
        <v>15</v>
      </c>
      <c r="R8" s="63" t="s">
        <v>15</v>
      </c>
      <c r="S8" s="61">
        <v>65.359338866675103</v>
      </c>
      <c r="T8" s="16">
        <v>71.968739131177401</v>
      </c>
      <c r="U8" s="16">
        <v>69.367797828117702</v>
      </c>
      <c r="V8" s="64">
        <v>64.154804934937303</v>
      </c>
    </row>
    <row r="9" spans="1:22" x14ac:dyDescent="0.25">
      <c r="N9" s="15">
        <v>35430</v>
      </c>
      <c r="O9" s="77" t="s">
        <v>15</v>
      </c>
      <c r="P9" s="62" t="s">
        <v>15</v>
      </c>
      <c r="Q9" s="62" t="s">
        <v>15</v>
      </c>
      <c r="R9" s="63" t="s">
        <v>15</v>
      </c>
      <c r="S9" s="61">
        <v>65.216736477641007</v>
      </c>
      <c r="T9" s="16">
        <v>70.479590804758203</v>
      </c>
      <c r="U9" s="16">
        <v>74.099554012568404</v>
      </c>
      <c r="V9" s="64">
        <v>65.211966644437993</v>
      </c>
    </row>
    <row r="10" spans="1:22" x14ac:dyDescent="0.25">
      <c r="N10" s="15">
        <v>35520</v>
      </c>
      <c r="O10" s="77" t="s">
        <v>15</v>
      </c>
      <c r="P10" s="62" t="s">
        <v>15</v>
      </c>
      <c r="Q10" s="62" t="s">
        <v>15</v>
      </c>
      <c r="R10" s="63" t="s">
        <v>15</v>
      </c>
      <c r="S10" s="61">
        <v>65.824941885626899</v>
      </c>
      <c r="T10" s="16">
        <v>70.361213688288302</v>
      </c>
      <c r="U10" s="16">
        <v>76.040005842898907</v>
      </c>
      <c r="V10" s="64">
        <v>67.765022771741897</v>
      </c>
    </row>
    <row r="11" spans="1:22" x14ac:dyDescent="0.25">
      <c r="N11" s="15">
        <v>35611</v>
      </c>
      <c r="O11" s="77" t="s">
        <v>15</v>
      </c>
      <c r="P11" s="62" t="s">
        <v>15</v>
      </c>
      <c r="Q11" s="62" t="s">
        <v>15</v>
      </c>
      <c r="R11" s="63" t="s">
        <v>15</v>
      </c>
      <c r="S11" s="61">
        <v>69.688018431608995</v>
      </c>
      <c r="T11" s="16">
        <v>73.492782610626094</v>
      </c>
      <c r="U11" s="16">
        <v>76.497224277931295</v>
      </c>
      <c r="V11" s="64">
        <v>71.072417308194105</v>
      </c>
    </row>
    <row r="12" spans="1:22" x14ac:dyDescent="0.25">
      <c r="N12" s="15">
        <v>35703</v>
      </c>
      <c r="O12" s="77" t="s">
        <v>15</v>
      </c>
      <c r="P12" s="62" t="s">
        <v>15</v>
      </c>
      <c r="Q12" s="62" t="s">
        <v>15</v>
      </c>
      <c r="R12" s="63" t="s">
        <v>15</v>
      </c>
      <c r="S12" s="61">
        <v>74.726409234386793</v>
      </c>
      <c r="T12" s="16">
        <v>77.642786199355001</v>
      </c>
      <c r="U12" s="16">
        <v>79.001046779218299</v>
      </c>
      <c r="V12" s="64">
        <v>72.672729218145903</v>
      </c>
    </row>
    <row r="13" spans="1:22" x14ac:dyDescent="0.25">
      <c r="N13" s="15">
        <v>35795</v>
      </c>
      <c r="O13" s="77" t="s">
        <v>15</v>
      </c>
      <c r="P13" s="62" t="s">
        <v>15</v>
      </c>
      <c r="Q13" s="62" t="s">
        <v>15</v>
      </c>
      <c r="R13" s="63" t="s">
        <v>15</v>
      </c>
      <c r="S13" s="61">
        <v>77.351817738806602</v>
      </c>
      <c r="T13" s="16">
        <v>79.365843559149695</v>
      </c>
      <c r="U13" s="16">
        <v>82.076629215681706</v>
      </c>
      <c r="V13" s="64">
        <v>73.4064024102275</v>
      </c>
    </row>
    <row r="14" spans="1:22" x14ac:dyDescent="0.25">
      <c r="N14" s="15">
        <v>35885</v>
      </c>
      <c r="O14" s="77" t="s">
        <v>15</v>
      </c>
      <c r="P14" s="62" t="s">
        <v>15</v>
      </c>
      <c r="Q14" s="62" t="s">
        <v>15</v>
      </c>
      <c r="R14" s="63" t="s">
        <v>15</v>
      </c>
      <c r="S14" s="61">
        <v>77.852371289280597</v>
      </c>
      <c r="T14" s="16">
        <v>79.269907849221198</v>
      </c>
      <c r="U14" s="16">
        <v>83.396197865588206</v>
      </c>
      <c r="V14" s="64">
        <v>74.9339193399843</v>
      </c>
    </row>
    <row r="15" spans="1:22" x14ac:dyDescent="0.25">
      <c r="N15" s="15">
        <v>35976</v>
      </c>
      <c r="O15" s="77" t="s">
        <v>15</v>
      </c>
      <c r="P15" s="62" t="s">
        <v>15</v>
      </c>
      <c r="Q15" s="62" t="s">
        <v>15</v>
      </c>
      <c r="R15" s="63" t="s">
        <v>15</v>
      </c>
      <c r="S15" s="61">
        <v>78.275348069034195</v>
      </c>
      <c r="T15" s="16">
        <v>79.465275118905097</v>
      </c>
      <c r="U15" s="16">
        <v>84.476844201763797</v>
      </c>
      <c r="V15" s="64">
        <v>77.376163053252299</v>
      </c>
    </row>
    <row r="16" spans="1:22" x14ac:dyDescent="0.25">
      <c r="N16" s="15">
        <v>36068</v>
      </c>
      <c r="O16" s="77" t="s">
        <v>15</v>
      </c>
      <c r="P16" s="62" t="s">
        <v>15</v>
      </c>
      <c r="Q16" s="62" t="s">
        <v>15</v>
      </c>
      <c r="R16" s="63" t="s">
        <v>15</v>
      </c>
      <c r="S16" s="61">
        <v>79.927086661180596</v>
      </c>
      <c r="T16" s="16">
        <v>81.431843065164401</v>
      </c>
      <c r="U16" s="16">
        <v>84.846726093976898</v>
      </c>
      <c r="V16" s="64">
        <v>80.150256273629495</v>
      </c>
    </row>
    <row r="17" spans="1:22" x14ac:dyDescent="0.25">
      <c r="N17" s="15">
        <v>36160</v>
      </c>
      <c r="O17" s="77" t="s">
        <v>15</v>
      </c>
      <c r="P17" s="62" t="s">
        <v>15</v>
      </c>
      <c r="Q17" s="62" t="s">
        <v>15</v>
      </c>
      <c r="R17" s="63" t="s">
        <v>15</v>
      </c>
      <c r="S17" s="61">
        <v>82.515506800828803</v>
      </c>
      <c r="T17" s="16">
        <v>84.394834678008294</v>
      </c>
      <c r="U17" s="16">
        <v>85.330066358868294</v>
      </c>
      <c r="V17" s="64">
        <v>82.569456335869901</v>
      </c>
    </row>
    <row r="18" spans="1:22" x14ac:dyDescent="0.25">
      <c r="N18" s="15">
        <v>36250</v>
      </c>
      <c r="O18" s="77" t="s">
        <v>15</v>
      </c>
      <c r="P18" s="62" t="s">
        <v>15</v>
      </c>
      <c r="Q18" s="62" t="s">
        <v>15</v>
      </c>
      <c r="R18" s="63" t="s">
        <v>15</v>
      </c>
      <c r="S18" s="61">
        <v>85.489754930944997</v>
      </c>
      <c r="T18" s="16">
        <v>86.909697991725906</v>
      </c>
      <c r="U18" s="16">
        <v>87.620563923768998</v>
      </c>
      <c r="V18" s="64">
        <v>84.944110706716302</v>
      </c>
    </row>
    <row r="19" spans="1:22" x14ac:dyDescent="0.25">
      <c r="N19" s="15">
        <v>36341</v>
      </c>
      <c r="O19" s="77" t="s">
        <v>15</v>
      </c>
      <c r="P19" s="62" t="s">
        <v>15</v>
      </c>
      <c r="Q19" s="62" t="s">
        <v>15</v>
      </c>
      <c r="R19" s="63" t="s">
        <v>15</v>
      </c>
      <c r="S19" s="61">
        <v>89.271494647722506</v>
      </c>
      <c r="T19" s="16">
        <v>87.504929360676499</v>
      </c>
      <c r="U19" s="16">
        <v>91.3265340556176</v>
      </c>
      <c r="V19" s="64">
        <v>86.900749103327399</v>
      </c>
    </row>
    <row r="20" spans="1:22" x14ac:dyDescent="0.25">
      <c r="N20" s="15">
        <v>36433</v>
      </c>
      <c r="O20" s="77" t="s">
        <v>15</v>
      </c>
      <c r="P20" s="62" t="s">
        <v>15</v>
      </c>
      <c r="Q20" s="62" t="s">
        <v>15</v>
      </c>
      <c r="R20" s="63" t="s">
        <v>15</v>
      </c>
      <c r="S20" s="61">
        <v>90.527582242298607</v>
      </c>
      <c r="T20" s="16">
        <v>87.833094728882102</v>
      </c>
      <c r="U20" s="16">
        <v>94.096770626179705</v>
      </c>
      <c r="V20" s="64">
        <v>88.757652160927805</v>
      </c>
    </row>
    <row r="21" spans="1:22" x14ac:dyDescent="0.25">
      <c r="N21" s="15">
        <v>36525</v>
      </c>
      <c r="O21" s="77" t="s">
        <v>15</v>
      </c>
      <c r="P21" s="62" t="s">
        <v>15</v>
      </c>
      <c r="Q21" s="62" t="s">
        <v>15</v>
      </c>
      <c r="R21" s="63" t="s">
        <v>15</v>
      </c>
      <c r="S21" s="61">
        <v>90.283947833054299</v>
      </c>
      <c r="T21" s="16">
        <v>90.716421126512898</v>
      </c>
      <c r="U21" s="16">
        <v>94.860893133194494</v>
      </c>
      <c r="V21" s="64">
        <v>91.460286117788897</v>
      </c>
    </row>
    <row r="22" spans="1:22" x14ac:dyDescent="0.25">
      <c r="N22" s="15">
        <v>36616</v>
      </c>
      <c r="O22" s="77">
        <v>84.965436705809793</v>
      </c>
      <c r="P22" s="62">
        <v>91.215714154637595</v>
      </c>
      <c r="Q22" s="62">
        <v>89.964275259025499</v>
      </c>
      <c r="R22" s="63">
        <v>93.0297697897593</v>
      </c>
      <c r="S22" s="61">
        <v>93.042023917551305</v>
      </c>
      <c r="T22" s="16">
        <v>94.678505754828706</v>
      </c>
      <c r="U22" s="16">
        <v>95.853017409122899</v>
      </c>
      <c r="V22" s="64">
        <v>95.972314728997503</v>
      </c>
    </row>
    <row r="23" spans="1:22" x14ac:dyDescent="0.25">
      <c r="N23" s="15">
        <v>36707</v>
      </c>
      <c r="O23" s="77">
        <v>93.207487004950494</v>
      </c>
      <c r="P23" s="62">
        <v>103.22857839050801</v>
      </c>
      <c r="Q23" s="62">
        <v>99.007298549389503</v>
      </c>
      <c r="R23" s="63">
        <v>99.466107437447207</v>
      </c>
      <c r="S23" s="61">
        <v>98.576106112085995</v>
      </c>
      <c r="T23" s="16">
        <v>98.083486371548702</v>
      </c>
      <c r="U23" s="16">
        <v>97.862435679332705</v>
      </c>
      <c r="V23" s="64">
        <v>100.656366372395</v>
      </c>
    </row>
    <row r="24" spans="1:22" x14ac:dyDescent="0.25">
      <c r="N24" s="15">
        <v>36799</v>
      </c>
      <c r="O24" s="77">
        <v>97.864953317732699</v>
      </c>
      <c r="P24" s="62">
        <v>96.739028095115998</v>
      </c>
      <c r="Q24" s="62">
        <v>99.412066412391795</v>
      </c>
      <c r="R24" s="63">
        <v>100.000240844869</v>
      </c>
      <c r="S24" s="61">
        <v>101.22983859914601</v>
      </c>
      <c r="T24" s="16">
        <v>99.534235362135405</v>
      </c>
      <c r="U24" s="16">
        <v>99.1094805002637</v>
      </c>
      <c r="V24" s="64">
        <v>100.61202272865999</v>
      </c>
    </row>
    <row r="25" spans="1:22" x14ac:dyDescent="0.25">
      <c r="N25" s="15">
        <v>36891</v>
      </c>
      <c r="O25" s="77">
        <v>100</v>
      </c>
      <c r="P25" s="62">
        <v>100</v>
      </c>
      <c r="Q25" s="62">
        <v>100</v>
      </c>
      <c r="R25" s="63">
        <v>100</v>
      </c>
      <c r="S25" s="61">
        <v>100</v>
      </c>
      <c r="T25" s="16">
        <v>100</v>
      </c>
      <c r="U25" s="16">
        <v>100</v>
      </c>
      <c r="V25" s="64">
        <v>100</v>
      </c>
    </row>
    <row r="26" spans="1:22" x14ac:dyDescent="0.25">
      <c r="A26" s="188" t="s">
        <v>89</v>
      </c>
      <c r="B26" s="188"/>
      <c r="C26" s="188"/>
      <c r="D26" s="188"/>
      <c r="E26" s="188"/>
      <c r="F26" s="188"/>
      <c r="G26" s="76"/>
      <c r="H26" s="188" t="s">
        <v>90</v>
      </c>
      <c r="I26" s="188"/>
      <c r="J26" s="188"/>
      <c r="K26" s="188"/>
      <c r="L26" s="188"/>
      <c r="M26" s="188"/>
      <c r="N26" s="15">
        <v>36981</v>
      </c>
      <c r="O26" s="77">
        <v>94.1218805638931</v>
      </c>
      <c r="P26" s="62">
        <v>102.373251903557</v>
      </c>
      <c r="Q26" s="62">
        <v>103.881816619242</v>
      </c>
      <c r="R26" s="63">
        <v>103.80855317441799</v>
      </c>
      <c r="S26" s="61">
        <v>100.060654191544</v>
      </c>
      <c r="T26" s="16">
        <v>101.479081764334</v>
      </c>
      <c r="U26" s="16">
        <v>102.21360920899799</v>
      </c>
      <c r="V26" s="64">
        <v>104.35026872722401</v>
      </c>
    </row>
    <row r="27" spans="1:22" x14ac:dyDescent="0.25">
      <c r="A27" s="188" t="s">
        <v>74</v>
      </c>
      <c r="B27" s="188"/>
      <c r="C27" s="188"/>
      <c r="D27" s="188"/>
      <c r="E27" s="188"/>
      <c r="F27" s="188"/>
      <c r="H27" s="188" t="s">
        <v>74</v>
      </c>
      <c r="I27" s="188"/>
      <c r="J27" s="188"/>
      <c r="K27" s="188"/>
      <c r="L27" s="188"/>
      <c r="M27" s="188"/>
      <c r="N27" s="15">
        <v>37072</v>
      </c>
      <c r="O27" s="77">
        <v>99.119255380940004</v>
      </c>
      <c r="P27" s="62">
        <v>108.688908241593</v>
      </c>
      <c r="Q27" s="62">
        <v>101.262917726027</v>
      </c>
      <c r="R27" s="63">
        <v>111.475735730729</v>
      </c>
      <c r="S27" s="61">
        <v>102.05983399859601</v>
      </c>
      <c r="T27" s="16">
        <v>102.845540681676</v>
      </c>
      <c r="U27" s="16">
        <v>105.33977723350399</v>
      </c>
      <c r="V27" s="64">
        <v>110.37518827356401</v>
      </c>
    </row>
    <row r="28" spans="1:22" x14ac:dyDescent="0.25">
      <c r="N28" s="15">
        <v>37164</v>
      </c>
      <c r="O28" s="77">
        <v>98.515619343991602</v>
      </c>
      <c r="P28" s="62">
        <v>103.612099344461</v>
      </c>
      <c r="Q28" s="62">
        <v>105.216722536457</v>
      </c>
      <c r="R28" s="63">
        <v>113.751737467574</v>
      </c>
      <c r="S28" s="61">
        <v>103.048012073607</v>
      </c>
      <c r="T28" s="16">
        <v>102.785768601584</v>
      </c>
      <c r="U28" s="16">
        <v>107.476436504828</v>
      </c>
      <c r="V28" s="64">
        <v>112.877948944159</v>
      </c>
    </row>
    <row r="29" spans="1:22" x14ac:dyDescent="0.25">
      <c r="N29" s="15">
        <v>37256</v>
      </c>
      <c r="O29" s="77">
        <v>97.314260990637706</v>
      </c>
      <c r="P29" s="62">
        <v>103.310960233869</v>
      </c>
      <c r="Q29" s="62">
        <v>103.843108390821</v>
      </c>
      <c r="R29" s="63">
        <v>114.260972212448</v>
      </c>
      <c r="S29" s="61">
        <v>102.65217461424901</v>
      </c>
      <c r="T29" s="16">
        <v>102.755355494135</v>
      </c>
      <c r="U29" s="16">
        <v>108.434485742359</v>
      </c>
      <c r="V29" s="64">
        <v>113.682678705629</v>
      </c>
    </row>
    <row r="30" spans="1:22" x14ac:dyDescent="0.25">
      <c r="N30" s="15">
        <v>37346</v>
      </c>
      <c r="O30" s="77">
        <v>98.196441704586405</v>
      </c>
      <c r="P30" s="62">
        <v>106.97619331180501</v>
      </c>
      <c r="Q30" s="62">
        <v>113.794350808725</v>
      </c>
      <c r="R30" s="63">
        <v>121.454903743763</v>
      </c>
      <c r="S30" s="61">
        <v>103.50009315853301</v>
      </c>
      <c r="T30" s="16">
        <v>103.821893426233</v>
      </c>
      <c r="U30" s="16">
        <v>109.84202289565</v>
      </c>
      <c r="V30" s="64">
        <v>117.290371702771</v>
      </c>
    </row>
    <row r="31" spans="1:22" x14ac:dyDescent="0.25">
      <c r="N31" s="15">
        <v>37437</v>
      </c>
      <c r="O31" s="77">
        <v>101.545269717278</v>
      </c>
      <c r="P31" s="62">
        <v>107.50749920200199</v>
      </c>
      <c r="Q31" s="62">
        <v>114.389501506058</v>
      </c>
      <c r="R31" s="63">
        <v>127.859897930031</v>
      </c>
      <c r="S31" s="61">
        <v>105.99626877721801</v>
      </c>
      <c r="T31" s="16">
        <v>106.75896153279299</v>
      </c>
      <c r="U31" s="16">
        <v>112.447781201789</v>
      </c>
      <c r="V31" s="64">
        <v>122.80220215512399</v>
      </c>
    </row>
    <row r="32" spans="1:22" x14ac:dyDescent="0.25">
      <c r="N32" s="15">
        <v>37529</v>
      </c>
      <c r="O32" s="77">
        <v>104.88595294072201</v>
      </c>
      <c r="P32" s="62">
        <v>111.14613537219</v>
      </c>
      <c r="Q32" s="62">
        <v>120.141239546525</v>
      </c>
      <c r="R32" s="63">
        <v>132.21893429304399</v>
      </c>
      <c r="S32" s="61">
        <v>108.297831126925</v>
      </c>
      <c r="T32" s="16">
        <v>110.63274218082699</v>
      </c>
      <c r="U32" s="16">
        <v>116.536436859744</v>
      </c>
      <c r="V32" s="64">
        <v>127.924274430466</v>
      </c>
    </row>
    <row r="33" spans="1:22" x14ac:dyDescent="0.25">
      <c r="N33" s="15">
        <v>37621</v>
      </c>
      <c r="O33" s="77">
        <v>109.708981683069</v>
      </c>
      <c r="P33" s="62">
        <v>117.628855342881</v>
      </c>
      <c r="Q33" s="62">
        <v>125.480101434387</v>
      </c>
      <c r="R33" s="63">
        <v>140.72638014737299</v>
      </c>
      <c r="S33" s="61">
        <v>109.759590289803</v>
      </c>
      <c r="T33" s="16">
        <v>112.19539158065901</v>
      </c>
      <c r="U33" s="16">
        <v>120.614312149751</v>
      </c>
      <c r="V33" s="64">
        <v>131.609538287617</v>
      </c>
    </row>
    <row r="34" spans="1:22" x14ac:dyDescent="0.25">
      <c r="N34" s="15">
        <v>37711</v>
      </c>
      <c r="O34" s="77">
        <v>106.25665784592699</v>
      </c>
      <c r="P34" s="62">
        <v>117.191038362095</v>
      </c>
      <c r="Q34" s="62">
        <v>125.02056890509699</v>
      </c>
      <c r="R34" s="63">
        <v>142.36282439873901</v>
      </c>
      <c r="S34" s="61">
        <v>112.55966126216499</v>
      </c>
      <c r="T34" s="16">
        <v>112.343124362453</v>
      </c>
      <c r="U34" s="16">
        <v>124.807089825427</v>
      </c>
      <c r="V34" s="64">
        <v>135.88321205197499</v>
      </c>
    </row>
    <row r="35" spans="1:22" x14ac:dyDescent="0.25">
      <c r="N35" s="15">
        <v>37802</v>
      </c>
      <c r="O35" s="77">
        <v>119.646867684928</v>
      </c>
      <c r="P35" s="62">
        <v>119.29764872840801</v>
      </c>
      <c r="Q35" s="62">
        <v>135.236107978398</v>
      </c>
      <c r="R35" s="63">
        <v>152.61409228640099</v>
      </c>
      <c r="S35" s="61">
        <v>116.050596744732</v>
      </c>
      <c r="T35" s="16">
        <v>113.588739244322</v>
      </c>
      <c r="U35" s="16">
        <v>128.923415676254</v>
      </c>
      <c r="V35" s="64">
        <v>140.899114612662</v>
      </c>
    </row>
    <row r="36" spans="1:22" x14ac:dyDescent="0.25">
      <c r="N36" s="15">
        <v>37894</v>
      </c>
      <c r="O36" s="77">
        <v>114.329439189818</v>
      </c>
      <c r="P36" s="62">
        <v>116.268540526983</v>
      </c>
      <c r="Q36" s="62">
        <v>145.85853061471599</v>
      </c>
      <c r="R36" s="63">
        <v>161.068720829759</v>
      </c>
      <c r="S36" s="61">
        <v>118.166787575673</v>
      </c>
      <c r="T36" s="16">
        <v>116.70639317813701</v>
      </c>
      <c r="U36" s="16">
        <v>132.61258102421999</v>
      </c>
      <c r="V36" s="64">
        <v>143.97410804880701</v>
      </c>
    </row>
    <row r="37" spans="1:22" x14ac:dyDescent="0.25">
      <c r="N37" s="15">
        <v>37986</v>
      </c>
      <c r="O37" s="77">
        <v>121.712734648894</v>
      </c>
      <c r="P37" s="62">
        <v>126.51687981821399</v>
      </c>
      <c r="Q37" s="62">
        <v>146.172215072532</v>
      </c>
      <c r="R37" s="63">
        <v>161.71040563240399</v>
      </c>
      <c r="S37" s="61">
        <v>120.500136161321</v>
      </c>
      <c r="T37" s="16">
        <v>120.753910746099</v>
      </c>
      <c r="U37" s="16">
        <v>137.75677041154299</v>
      </c>
      <c r="V37" s="64">
        <v>147.04068547951101</v>
      </c>
    </row>
    <row r="38" spans="1:22" x14ac:dyDescent="0.25">
      <c r="N38" s="15">
        <v>38077</v>
      </c>
      <c r="O38" s="77">
        <v>134.01578923899001</v>
      </c>
      <c r="P38" s="62">
        <v>128.86335454363299</v>
      </c>
      <c r="Q38" s="62">
        <v>154.32473442791201</v>
      </c>
      <c r="R38" s="63">
        <v>169.96747762654499</v>
      </c>
      <c r="S38" s="61">
        <v>124.93868805275</v>
      </c>
      <c r="T38" s="16">
        <v>126.840205598452</v>
      </c>
      <c r="U38" s="16">
        <v>145.05981202515301</v>
      </c>
      <c r="V38" s="64">
        <v>154.04165153973699</v>
      </c>
    </row>
    <row r="39" spans="1:22" x14ac:dyDescent="0.25">
      <c r="A39" s="71"/>
      <c r="N39" s="15">
        <v>38168</v>
      </c>
      <c r="O39" s="77">
        <v>125.055380364824</v>
      </c>
      <c r="P39" s="62">
        <v>133.99825342141901</v>
      </c>
      <c r="Q39" s="62">
        <v>163.69259053693099</v>
      </c>
      <c r="R39" s="63">
        <v>175.40787679201199</v>
      </c>
      <c r="S39" s="61">
        <v>129.76835576016501</v>
      </c>
      <c r="T39" s="16">
        <v>133.81194966289499</v>
      </c>
      <c r="U39" s="16">
        <v>152.01816054475199</v>
      </c>
      <c r="V39" s="64">
        <v>162.75712830615899</v>
      </c>
    </row>
    <row r="40" spans="1:22" ht="15.75" x14ac:dyDescent="0.25">
      <c r="A40" s="78" t="s">
        <v>41</v>
      </c>
      <c r="N40" s="15">
        <v>38260</v>
      </c>
      <c r="O40" s="77">
        <v>136.30935775667101</v>
      </c>
      <c r="P40" s="62">
        <v>139.943954957204</v>
      </c>
      <c r="Q40" s="62">
        <v>168.11218658540301</v>
      </c>
      <c r="R40" s="63">
        <v>184.12662932274401</v>
      </c>
      <c r="S40" s="61">
        <v>134.19202006631801</v>
      </c>
      <c r="T40" s="16">
        <v>135.20603422748599</v>
      </c>
      <c r="U40" s="16">
        <v>155.269673681862</v>
      </c>
      <c r="V40" s="64">
        <v>166.822053045015</v>
      </c>
    </row>
    <row r="41" spans="1:22" x14ac:dyDescent="0.25">
      <c r="N41" s="15">
        <v>38352</v>
      </c>
      <c r="O41" s="77">
        <v>139.30246164344501</v>
      </c>
      <c r="P41" s="62">
        <v>139.92774352863199</v>
      </c>
      <c r="Q41" s="62">
        <v>171.85728330797099</v>
      </c>
      <c r="R41" s="63">
        <v>187.31596488061001</v>
      </c>
      <c r="S41" s="61">
        <v>138.71709282756001</v>
      </c>
      <c r="T41" s="16">
        <v>136.106295628189</v>
      </c>
      <c r="U41" s="16">
        <v>158.973343712375</v>
      </c>
      <c r="V41" s="64">
        <v>168.573203250278</v>
      </c>
    </row>
    <row r="42" spans="1:22" x14ac:dyDescent="0.25">
      <c r="N42" s="15">
        <v>38442</v>
      </c>
      <c r="O42" s="77">
        <v>150.26832795979399</v>
      </c>
      <c r="P42" s="62">
        <v>148.26364911108101</v>
      </c>
      <c r="Q42" s="62">
        <v>188.34174681678201</v>
      </c>
      <c r="R42" s="63">
        <v>197.411022851475</v>
      </c>
      <c r="S42" s="61">
        <v>144.38972897500699</v>
      </c>
      <c r="T42" s="16">
        <v>143.83553726112501</v>
      </c>
      <c r="U42" s="16">
        <v>169.528560436866</v>
      </c>
      <c r="V42" s="64">
        <v>174.60941845027099</v>
      </c>
    </row>
    <row r="43" spans="1:22" x14ac:dyDescent="0.25">
      <c r="N43" s="15">
        <v>38533</v>
      </c>
      <c r="O43" s="77">
        <v>154.74165116435199</v>
      </c>
      <c r="P43" s="62">
        <v>152.70775396574001</v>
      </c>
      <c r="Q43" s="62">
        <v>200.75779866278901</v>
      </c>
      <c r="R43" s="63">
        <v>200.85599910796199</v>
      </c>
      <c r="S43" s="61">
        <v>151.25560598327999</v>
      </c>
      <c r="T43" s="16">
        <v>152.84574461075201</v>
      </c>
      <c r="U43" s="16">
        <v>181.967174826236</v>
      </c>
      <c r="V43" s="64">
        <v>184.29968968551901</v>
      </c>
    </row>
    <row r="44" spans="1:22" x14ac:dyDescent="0.25">
      <c r="N44" s="15">
        <v>38625</v>
      </c>
      <c r="O44" s="77">
        <v>158.04898779990299</v>
      </c>
      <c r="P44" s="62">
        <v>154.08881648743301</v>
      </c>
      <c r="Q44" s="62">
        <v>204.59295234486399</v>
      </c>
      <c r="R44" s="63">
        <v>210.862678641081</v>
      </c>
      <c r="S44" s="61">
        <v>155.99615967533501</v>
      </c>
      <c r="T44" s="16">
        <v>156.21360779966801</v>
      </c>
      <c r="U44" s="16">
        <v>182.83784448549</v>
      </c>
      <c r="V44" s="64">
        <v>190.44770841747101</v>
      </c>
    </row>
    <row r="45" spans="1:22" x14ac:dyDescent="0.25">
      <c r="N45" s="15">
        <v>38717</v>
      </c>
      <c r="O45" s="77">
        <v>165.79635901772599</v>
      </c>
      <c r="P45" s="62">
        <v>164.64227814705899</v>
      </c>
      <c r="Q45" s="62">
        <v>200.65675133768201</v>
      </c>
      <c r="R45" s="63">
        <v>208.31197537077099</v>
      </c>
      <c r="S45" s="61">
        <v>158.515230730365</v>
      </c>
      <c r="T45" s="16">
        <v>158.38382164674701</v>
      </c>
      <c r="U45" s="16">
        <v>180.82138220056299</v>
      </c>
      <c r="V45" s="64">
        <v>191.13215484573701</v>
      </c>
    </row>
    <row r="46" spans="1:22" x14ac:dyDescent="0.25">
      <c r="N46" s="15">
        <v>38807</v>
      </c>
      <c r="O46" s="77">
        <v>169.85288081786899</v>
      </c>
      <c r="P46" s="62">
        <v>173.749071007434</v>
      </c>
      <c r="Q46" s="62">
        <v>211.413102813801</v>
      </c>
      <c r="R46" s="63">
        <v>222.933340494248</v>
      </c>
      <c r="S46" s="61">
        <v>161.64447717776301</v>
      </c>
      <c r="T46" s="16">
        <v>163.53803170155601</v>
      </c>
      <c r="U46" s="16">
        <v>187.584633716741</v>
      </c>
      <c r="V46" s="64">
        <v>190.71061355121799</v>
      </c>
    </row>
    <row r="47" spans="1:22" x14ac:dyDescent="0.25">
      <c r="N47" s="15">
        <v>38898</v>
      </c>
      <c r="O47" s="77">
        <v>184.64884746315701</v>
      </c>
      <c r="P47" s="62">
        <v>173.256909312076</v>
      </c>
      <c r="Q47" s="62">
        <v>223.85243553123101</v>
      </c>
      <c r="R47" s="63">
        <v>213.90396416149599</v>
      </c>
      <c r="S47" s="61">
        <v>165.2938307448</v>
      </c>
      <c r="T47" s="16">
        <v>168.46951626206501</v>
      </c>
      <c r="U47" s="16">
        <v>193.77265661531999</v>
      </c>
      <c r="V47" s="64">
        <v>189.45462460916599</v>
      </c>
    </row>
    <row r="48" spans="1:22" x14ac:dyDescent="0.25">
      <c r="N48" s="15">
        <v>38990</v>
      </c>
      <c r="O48" s="77">
        <v>171.75373974054699</v>
      </c>
      <c r="P48" s="62">
        <v>182.796678624854</v>
      </c>
      <c r="Q48" s="62">
        <v>217.35141032979001</v>
      </c>
      <c r="R48" s="63">
        <v>214.31802008755699</v>
      </c>
      <c r="S48" s="61">
        <v>165.744718139681</v>
      </c>
      <c r="T48" s="16">
        <v>171.39017880610299</v>
      </c>
      <c r="U48" s="16">
        <v>189.973278068421</v>
      </c>
      <c r="V48" s="64">
        <v>187.10729053598601</v>
      </c>
    </row>
    <row r="49" spans="14:22" x14ac:dyDescent="0.25">
      <c r="N49" s="15">
        <v>39082</v>
      </c>
      <c r="O49" s="77">
        <v>189.27263460205899</v>
      </c>
      <c r="P49" s="62">
        <v>185.763569025056</v>
      </c>
      <c r="Q49" s="62">
        <v>217.56162329158801</v>
      </c>
      <c r="R49" s="63">
        <v>213.46326513771299</v>
      </c>
      <c r="S49" s="61">
        <v>164.70808337199</v>
      </c>
      <c r="T49" s="16">
        <v>173.240653339972</v>
      </c>
      <c r="U49" s="16">
        <v>187.24888657649799</v>
      </c>
      <c r="V49" s="64">
        <v>187.305249998356</v>
      </c>
    </row>
    <row r="50" spans="14:22" x14ac:dyDescent="0.25">
      <c r="N50" s="15">
        <v>39172</v>
      </c>
      <c r="O50" s="77">
        <v>184.06892939601499</v>
      </c>
      <c r="P50" s="62">
        <v>191.67300615299999</v>
      </c>
      <c r="Q50" s="62">
        <v>228.77514724348899</v>
      </c>
      <c r="R50" s="63">
        <v>217.18545694450799</v>
      </c>
      <c r="S50" s="61">
        <v>168.24884202723899</v>
      </c>
      <c r="T50" s="16">
        <v>175.507832791532</v>
      </c>
      <c r="U50" s="16">
        <v>193.786275812426</v>
      </c>
      <c r="V50" s="64">
        <v>192.41271702816101</v>
      </c>
    </row>
    <row r="51" spans="14:22" x14ac:dyDescent="0.25">
      <c r="N51" s="15">
        <v>39263</v>
      </c>
      <c r="O51" s="77">
        <v>199.594670051348</v>
      </c>
      <c r="P51" s="62">
        <v>188.51483729834999</v>
      </c>
      <c r="Q51" s="62">
        <v>234.95818613962601</v>
      </c>
      <c r="R51" s="63">
        <v>229.015739917812</v>
      </c>
      <c r="S51" s="61">
        <v>174.819560079078</v>
      </c>
      <c r="T51" s="16">
        <v>178.56713162572001</v>
      </c>
      <c r="U51" s="16">
        <v>198.893817251022</v>
      </c>
      <c r="V51" s="64">
        <v>197.177057600334</v>
      </c>
    </row>
    <row r="52" spans="14:22" x14ac:dyDescent="0.25">
      <c r="N52" s="15">
        <v>39355</v>
      </c>
      <c r="O52" s="77">
        <v>193.43554319082401</v>
      </c>
      <c r="P52" s="62">
        <v>187.46546900276201</v>
      </c>
      <c r="Q52" s="62">
        <v>247.75740396043801</v>
      </c>
      <c r="R52" s="63">
        <v>233.48433612022399</v>
      </c>
      <c r="S52" s="61">
        <v>172.451429998572</v>
      </c>
      <c r="T52" s="16">
        <v>179.129445043114</v>
      </c>
      <c r="U52" s="16">
        <v>194.00291455764599</v>
      </c>
      <c r="V52" s="64">
        <v>190.118113190694</v>
      </c>
    </row>
    <row r="53" spans="14:22" x14ac:dyDescent="0.25">
      <c r="N53" s="15">
        <v>39447</v>
      </c>
      <c r="O53" s="77">
        <v>189.659980538295</v>
      </c>
      <c r="P53" s="62">
        <v>199.81823359640001</v>
      </c>
      <c r="Q53" s="62">
        <v>227.80170908025499</v>
      </c>
      <c r="R53" s="63">
        <v>217.628357050581</v>
      </c>
      <c r="S53" s="61">
        <v>165.29362490388101</v>
      </c>
      <c r="T53" s="16">
        <v>176.10911920336699</v>
      </c>
      <c r="U53" s="16">
        <v>187.05275835218799</v>
      </c>
      <c r="V53" s="64">
        <v>179.52681460911</v>
      </c>
    </row>
    <row r="54" spans="14:22" x14ac:dyDescent="0.25">
      <c r="N54" s="15">
        <v>39538</v>
      </c>
      <c r="O54" s="77">
        <v>186.274083998739</v>
      </c>
      <c r="P54" s="62">
        <v>192.90298652271699</v>
      </c>
      <c r="Q54" s="62">
        <v>229.36250257885601</v>
      </c>
      <c r="R54" s="63">
        <v>212.216312564828</v>
      </c>
      <c r="S54" s="61">
        <v>163.47285236424901</v>
      </c>
      <c r="T54" s="16">
        <v>173.11671582041899</v>
      </c>
      <c r="U54" s="16">
        <v>184.494532956721</v>
      </c>
      <c r="V54" s="64">
        <v>175.976834202871</v>
      </c>
    </row>
    <row r="55" spans="14:22" x14ac:dyDescent="0.25">
      <c r="N55" s="15">
        <v>39629</v>
      </c>
      <c r="O55" s="77">
        <v>190.16371795921199</v>
      </c>
      <c r="P55" s="62">
        <v>189.60204798490301</v>
      </c>
      <c r="Q55" s="62">
        <v>233.39307144457399</v>
      </c>
      <c r="R55" s="63">
        <v>209.23347054937801</v>
      </c>
      <c r="S55" s="61">
        <v>162.92294634773501</v>
      </c>
      <c r="T55" s="16">
        <v>172.290719216735</v>
      </c>
      <c r="U55" s="16">
        <v>181.79230335609699</v>
      </c>
      <c r="V55" s="64">
        <v>174.881061503041</v>
      </c>
    </row>
    <row r="56" spans="14:22" x14ac:dyDescent="0.25">
      <c r="N56" s="15">
        <v>39721</v>
      </c>
      <c r="O56" s="77">
        <v>196.452344711987</v>
      </c>
      <c r="P56" s="62">
        <v>194.31637995945999</v>
      </c>
      <c r="Q56" s="62">
        <v>209.65110975876399</v>
      </c>
      <c r="R56" s="63">
        <v>212.46657455324399</v>
      </c>
      <c r="S56" s="61">
        <v>154.23539767729699</v>
      </c>
      <c r="T56" s="16">
        <v>166.29030247721701</v>
      </c>
      <c r="U56" s="16">
        <v>169.69422671307501</v>
      </c>
      <c r="V56" s="64">
        <v>167.18432930435901</v>
      </c>
    </row>
    <row r="57" spans="14:22" x14ac:dyDescent="0.25">
      <c r="N57" s="15">
        <v>39813</v>
      </c>
      <c r="O57" s="77">
        <v>173.477931897725</v>
      </c>
      <c r="P57" s="62">
        <v>173.03777808717001</v>
      </c>
      <c r="Q57" s="62">
        <v>223.83353110170799</v>
      </c>
      <c r="R57" s="63">
        <v>216.71794669210701</v>
      </c>
      <c r="S57" s="61">
        <v>142.11648879731101</v>
      </c>
      <c r="T57" s="16">
        <v>154.878051195929</v>
      </c>
      <c r="U57" s="16">
        <v>156.90264204448999</v>
      </c>
      <c r="V57" s="64">
        <v>157.348600102999</v>
      </c>
    </row>
    <row r="58" spans="14:22" x14ac:dyDescent="0.25">
      <c r="N58" s="15">
        <v>39903</v>
      </c>
      <c r="O58" s="77">
        <v>153.91274502959001</v>
      </c>
      <c r="P58" s="62">
        <v>158.61878571672</v>
      </c>
      <c r="Q58" s="62">
        <v>197.516844705013</v>
      </c>
      <c r="R58" s="63">
        <v>198.388978343883</v>
      </c>
      <c r="S58" s="61">
        <v>131.49594670472101</v>
      </c>
      <c r="T58" s="16">
        <v>142.96586319588701</v>
      </c>
      <c r="U58" s="16">
        <v>151.74894052079699</v>
      </c>
      <c r="V58" s="64">
        <v>149.37231857256299</v>
      </c>
    </row>
    <row r="59" spans="14:22" x14ac:dyDescent="0.25">
      <c r="N59" s="15">
        <v>39994</v>
      </c>
      <c r="O59" s="77">
        <v>143.543596981749</v>
      </c>
      <c r="P59" s="62">
        <v>153.60016328738601</v>
      </c>
      <c r="Q59" s="62">
        <v>198.92278207903399</v>
      </c>
      <c r="R59" s="63">
        <v>194.601500953466</v>
      </c>
      <c r="S59" s="61">
        <v>122.0681615299</v>
      </c>
      <c r="T59" s="16">
        <v>135.38949812077399</v>
      </c>
      <c r="U59" s="16">
        <v>149.229646679735</v>
      </c>
      <c r="V59" s="64">
        <v>138.23561358515801</v>
      </c>
    </row>
    <row r="60" spans="14:22" x14ac:dyDescent="0.25">
      <c r="N60" s="15">
        <v>40086</v>
      </c>
      <c r="O60" s="77">
        <v>138.17339936418901</v>
      </c>
      <c r="P60" s="62">
        <v>141.53959156723599</v>
      </c>
      <c r="Q60" s="62">
        <v>182.94184420676601</v>
      </c>
      <c r="R60" s="63">
        <v>179.32611295573599</v>
      </c>
      <c r="S60" s="61">
        <v>120.494470271555</v>
      </c>
      <c r="T60" s="16">
        <v>133.50666040821599</v>
      </c>
      <c r="U60" s="16">
        <v>145.97086591961499</v>
      </c>
      <c r="V60" s="64">
        <v>128.73254990483699</v>
      </c>
    </row>
    <row r="61" spans="14:22" x14ac:dyDescent="0.25">
      <c r="N61" s="15">
        <v>40178</v>
      </c>
      <c r="O61" s="77">
        <v>128.818449283295</v>
      </c>
      <c r="P61" s="62">
        <v>138.678835819558</v>
      </c>
      <c r="Q61" s="62">
        <v>176.97584531910101</v>
      </c>
      <c r="R61" s="63">
        <v>161.05358730805099</v>
      </c>
      <c r="S61" s="61">
        <v>121.816720966326</v>
      </c>
      <c r="T61" s="16">
        <v>130.824081597457</v>
      </c>
      <c r="U61" s="16">
        <v>141.63855798935001</v>
      </c>
      <c r="V61" s="64">
        <v>125.64490582322099</v>
      </c>
    </row>
    <row r="62" spans="14:22" x14ac:dyDescent="0.25">
      <c r="N62" s="15">
        <v>40268</v>
      </c>
      <c r="O62" s="77">
        <v>142.83829231931199</v>
      </c>
      <c r="P62" s="62">
        <v>130.09186180834701</v>
      </c>
      <c r="Q62" s="62">
        <v>190.242748778297</v>
      </c>
      <c r="R62" s="63">
        <v>176.56821335259599</v>
      </c>
      <c r="S62" s="61">
        <v>118.121209607859</v>
      </c>
      <c r="T62" s="16">
        <v>128.156102851491</v>
      </c>
      <c r="U62" s="16">
        <v>137.161618805828</v>
      </c>
      <c r="V62" s="64">
        <v>126.650131891863</v>
      </c>
    </row>
    <row r="63" spans="14:22" x14ac:dyDescent="0.25">
      <c r="N63" s="15">
        <v>40359</v>
      </c>
      <c r="O63" s="77">
        <v>134.52485748946901</v>
      </c>
      <c r="P63" s="62">
        <v>139.14815399658301</v>
      </c>
      <c r="Q63" s="62">
        <v>157.84076336287001</v>
      </c>
      <c r="R63" s="63">
        <v>164.95730262203199</v>
      </c>
      <c r="S63" s="61">
        <v>112.80683662278</v>
      </c>
      <c r="T63" s="16">
        <v>128.818739889618</v>
      </c>
      <c r="U63" s="16">
        <v>132.02708563559401</v>
      </c>
      <c r="V63" s="64">
        <v>126.23742842569099</v>
      </c>
    </row>
    <row r="64" spans="14:22" x14ac:dyDescent="0.25">
      <c r="N64" s="15">
        <v>40451</v>
      </c>
      <c r="O64" s="77">
        <v>130.79540135044601</v>
      </c>
      <c r="P64" s="62">
        <v>120.079071712059</v>
      </c>
      <c r="Q64" s="62">
        <v>167.885445522764</v>
      </c>
      <c r="R64" s="63">
        <v>179.05999876283599</v>
      </c>
      <c r="S64" s="61">
        <v>110.34380725742101</v>
      </c>
      <c r="T64" s="16">
        <v>125.228145914897</v>
      </c>
      <c r="U64" s="16">
        <v>131.968431334088</v>
      </c>
      <c r="V64" s="64">
        <v>126.084903583356</v>
      </c>
    </row>
    <row r="65" spans="14:22" x14ac:dyDescent="0.25">
      <c r="N65" s="15">
        <v>40543</v>
      </c>
      <c r="O65" s="77">
        <v>138.025410525453</v>
      </c>
      <c r="P65" s="62">
        <v>138.00493222367899</v>
      </c>
      <c r="Q65" s="62">
        <v>174.988884858294</v>
      </c>
      <c r="R65" s="63">
        <v>180.52851995564899</v>
      </c>
      <c r="S65" s="61">
        <v>108.669141071138</v>
      </c>
      <c r="T65" s="16">
        <v>118.507173645207</v>
      </c>
      <c r="U65" s="16">
        <v>133.81281537729501</v>
      </c>
      <c r="V65" s="64">
        <v>128.22853996270101</v>
      </c>
    </row>
    <row r="66" spans="14:22" x14ac:dyDescent="0.25">
      <c r="N66" s="15">
        <v>40633</v>
      </c>
      <c r="O66" s="77">
        <v>130.17991673736901</v>
      </c>
      <c r="P66" s="62">
        <v>121.63647990136199</v>
      </c>
      <c r="Q66" s="62">
        <v>178.96943417550901</v>
      </c>
      <c r="R66" s="63">
        <v>174.369452475179</v>
      </c>
      <c r="S66" s="61">
        <v>106.985678046388</v>
      </c>
      <c r="T66" s="16">
        <v>118.535448837109</v>
      </c>
      <c r="U66" s="16">
        <v>131.84924873841001</v>
      </c>
      <c r="V66" s="64">
        <v>132.15597670838901</v>
      </c>
    </row>
    <row r="67" spans="14:22" x14ac:dyDescent="0.25">
      <c r="N67" s="15">
        <v>40724</v>
      </c>
      <c r="O67" s="77">
        <v>140.84071917624999</v>
      </c>
      <c r="P67" s="62">
        <v>134.32749310236301</v>
      </c>
      <c r="Q67" s="62">
        <v>168.05242150889899</v>
      </c>
      <c r="R67" s="63">
        <v>183.85027024442601</v>
      </c>
      <c r="S67" s="61">
        <v>108.345830175237</v>
      </c>
      <c r="T67" s="16">
        <v>124.020601075388</v>
      </c>
      <c r="U67" s="16">
        <v>129.86173256527101</v>
      </c>
      <c r="V67" s="64">
        <v>137.05477987287901</v>
      </c>
    </row>
    <row r="68" spans="14:22" x14ac:dyDescent="0.25">
      <c r="N68" s="15">
        <v>40816</v>
      </c>
      <c r="O68" s="77">
        <v>135.50686366104</v>
      </c>
      <c r="P68" s="62">
        <v>135.27742707400699</v>
      </c>
      <c r="Q68" s="62">
        <v>177.816115940016</v>
      </c>
      <c r="R68" s="63">
        <v>187.89177223527901</v>
      </c>
      <c r="S68" s="61">
        <v>109.43948796470799</v>
      </c>
      <c r="T68" s="16">
        <v>123.884492868661</v>
      </c>
      <c r="U68" s="16">
        <v>130.367787541806</v>
      </c>
      <c r="V68" s="64">
        <v>141.41257062790399</v>
      </c>
    </row>
    <row r="69" spans="14:22" x14ac:dyDescent="0.25">
      <c r="N69" s="15">
        <v>40908</v>
      </c>
      <c r="O69" s="77">
        <v>142.583272191486</v>
      </c>
      <c r="P69" s="62">
        <v>128.01835695205699</v>
      </c>
      <c r="Q69" s="62">
        <v>180.04801519543301</v>
      </c>
      <c r="R69" s="63">
        <v>193.16466818518899</v>
      </c>
      <c r="S69" s="61">
        <v>107.86584585345901</v>
      </c>
      <c r="T69" s="16">
        <v>119.283697918115</v>
      </c>
      <c r="U69" s="16">
        <v>131.05627696719</v>
      </c>
      <c r="V69" s="64">
        <v>144.119825102535</v>
      </c>
    </row>
    <row r="70" spans="14:22" x14ac:dyDescent="0.25">
      <c r="N70" s="15">
        <v>40999</v>
      </c>
      <c r="O70" s="77">
        <v>126.62261981636</v>
      </c>
      <c r="P70" s="62">
        <v>135.29249360025301</v>
      </c>
      <c r="Q70" s="62">
        <v>182.90193702439501</v>
      </c>
      <c r="R70" s="63">
        <v>194.877847361211</v>
      </c>
      <c r="S70" s="61">
        <v>106.961789867371</v>
      </c>
      <c r="T70" s="16">
        <v>118.68822315064899</v>
      </c>
      <c r="U70" s="16">
        <v>131.186680536127</v>
      </c>
      <c r="V70" s="64">
        <v>146.23030394084</v>
      </c>
    </row>
    <row r="71" spans="14:22" x14ac:dyDescent="0.25">
      <c r="N71" s="15">
        <v>41090</v>
      </c>
      <c r="O71" s="77">
        <v>151.977698107284</v>
      </c>
      <c r="P71" s="62">
        <v>125.728223459324</v>
      </c>
      <c r="Q71" s="62">
        <v>191.169990338399</v>
      </c>
      <c r="R71" s="63">
        <v>202.361029765924</v>
      </c>
      <c r="S71" s="61">
        <v>107.81643059903401</v>
      </c>
      <c r="T71" s="16">
        <v>120.826796387746</v>
      </c>
      <c r="U71" s="16">
        <v>133.0657065643</v>
      </c>
      <c r="V71" s="64">
        <v>149.99391403251599</v>
      </c>
    </row>
    <row r="72" spans="14:22" x14ac:dyDescent="0.25">
      <c r="N72" s="15">
        <v>41182</v>
      </c>
      <c r="O72" s="77">
        <v>145.46603372422501</v>
      </c>
      <c r="P72" s="62">
        <v>126.212400094419</v>
      </c>
      <c r="Q72" s="62">
        <v>184.88049274181299</v>
      </c>
      <c r="R72" s="63">
        <v>198.02694107565199</v>
      </c>
      <c r="S72" s="61">
        <v>110.068971239668</v>
      </c>
      <c r="T72" s="16">
        <v>123.940917471547</v>
      </c>
      <c r="U72" s="16">
        <v>136.207095799211</v>
      </c>
      <c r="V72" s="64">
        <v>155.532443451489</v>
      </c>
    </row>
    <row r="73" spans="14:22" x14ac:dyDescent="0.25">
      <c r="N73" s="15">
        <v>41274</v>
      </c>
      <c r="O73" s="77">
        <v>153.430502271389</v>
      </c>
      <c r="P73" s="62">
        <v>140.632029115996</v>
      </c>
      <c r="Q73" s="62">
        <v>194.60710675426699</v>
      </c>
      <c r="R73" s="63">
        <v>208.14473412135101</v>
      </c>
      <c r="S73" s="61">
        <v>112.108261543146</v>
      </c>
      <c r="T73" s="16">
        <v>124.791116042526</v>
      </c>
      <c r="U73" s="16">
        <v>138.00933917317801</v>
      </c>
      <c r="V73" s="64">
        <v>159.69464445320801</v>
      </c>
    </row>
    <row r="74" spans="14:22" x14ac:dyDescent="0.25">
      <c r="N74" s="15">
        <v>41364</v>
      </c>
      <c r="O74" s="77">
        <v>148.73875919642001</v>
      </c>
      <c r="P74" s="62">
        <v>124.35156364522599</v>
      </c>
      <c r="Q74" s="62">
        <v>193.12231063584699</v>
      </c>
      <c r="R74" s="63">
        <v>213.29619507955499</v>
      </c>
      <c r="S74" s="61">
        <v>114.182292967503</v>
      </c>
      <c r="T74" s="16">
        <v>125.170115108646</v>
      </c>
      <c r="U74" s="16">
        <v>141.037227438087</v>
      </c>
      <c r="V74" s="64">
        <v>163.44857558012501</v>
      </c>
    </row>
    <row r="75" spans="14:22" x14ac:dyDescent="0.25">
      <c r="N75" s="15">
        <v>41455</v>
      </c>
      <c r="O75" s="77">
        <v>161.69353330865201</v>
      </c>
      <c r="P75" s="62">
        <v>133.92155714086601</v>
      </c>
      <c r="Q75" s="62">
        <v>203.968040625345</v>
      </c>
      <c r="R75" s="63">
        <v>225.72343494709301</v>
      </c>
      <c r="S75" s="61">
        <v>117.03564835296601</v>
      </c>
      <c r="T75" s="16">
        <v>128.849596721457</v>
      </c>
      <c r="U75" s="16">
        <v>148.403784079856</v>
      </c>
      <c r="V75" s="64">
        <v>170.44991130047401</v>
      </c>
    </row>
    <row r="76" spans="14:22" x14ac:dyDescent="0.25">
      <c r="N76" s="15">
        <v>41547</v>
      </c>
      <c r="O76" s="77">
        <v>154.37297611455699</v>
      </c>
      <c r="P76" s="62">
        <v>140.64600707102201</v>
      </c>
      <c r="Q76" s="62">
        <v>214.58416773486701</v>
      </c>
      <c r="R76" s="63">
        <v>232.50627919058601</v>
      </c>
      <c r="S76" s="61">
        <v>119.577610538256</v>
      </c>
      <c r="T76" s="16">
        <v>133.52659614005799</v>
      </c>
      <c r="U76" s="16">
        <v>151.79212944209999</v>
      </c>
      <c r="V76" s="64">
        <v>177.30857661108999</v>
      </c>
    </row>
    <row r="77" spans="14:22" x14ac:dyDescent="0.25">
      <c r="N77" s="15">
        <v>41639</v>
      </c>
      <c r="O77" s="77">
        <v>162.449610062673</v>
      </c>
      <c r="P77" s="62">
        <v>144.01167781863401</v>
      </c>
      <c r="Q77" s="62">
        <v>221.51207424658</v>
      </c>
      <c r="R77" s="63">
        <v>243.47822555173099</v>
      </c>
      <c r="S77" s="61">
        <v>121.428936788602</v>
      </c>
      <c r="T77" s="16">
        <v>136.12452037155501</v>
      </c>
      <c r="U77" s="16">
        <v>150.39817917156199</v>
      </c>
      <c r="V77" s="64">
        <v>181.06527437379501</v>
      </c>
    </row>
    <row r="78" spans="14:22" x14ac:dyDescent="0.25">
      <c r="N78" s="15">
        <v>41729</v>
      </c>
      <c r="O78" s="77">
        <v>165.02876789009599</v>
      </c>
      <c r="P78" s="62">
        <v>152.6699777087</v>
      </c>
      <c r="Q78" s="62">
        <v>227.223113989871</v>
      </c>
      <c r="R78" s="63">
        <v>252.72236699707199</v>
      </c>
      <c r="S78" s="61">
        <v>124.827545937697</v>
      </c>
      <c r="T78" s="16">
        <v>140.15254000137401</v>
      </c>
      <c r="U78" s="16">
        <v>153.07059756690501</v>
      </c>
      <c r="V78" s="64">
        <v>187.25421006780601</v>
      </c>
    </row>
    <row r="79" spans="14:22" x14ac:dyDescent="0.25">
      <c r="N79" s="15">
        <v>41820</v>
      </c>
      <c r="O79" s="77">
        <v>171.679196534721</v>
      </c>
      <c r="P79" s="62">
        <v>149.83138312799699</v>
      </c>
      <c r="Q79" s="62">
        <v>228.91336542656401</v>
      </c>
      <c r="R79" s="63">
        <v>262.20006379397</v>
      </c>
      <c r="S79" s="61">
        <v>130.21549722321399</v>
      </c>
      <c r="T79" s="16">
        <v>146.749774716888</v>
      </c>
      <c r="U79" s="16">
        <v>159.746685902134</v>
      </c>
      <c r="V79" s="64">
        <v>198.13203689877699</v>
      </c>
    </row>
    <row r="80" spans="14:22" x14ac:dyDescent="0.25">
      <c r="N80" s="15">
        <v>41912</v>
      </c>
      <c r="O80" s="77">
        <v>180.635546196945</v>
      </c>
      <c r="P80" s="62">
        <v>165.36515739381801</v>
      </c>
      <c r="Q80" s="62">
        <v>236.12345165403701</v>
      </c>
      <c r="R80" s="63">
        <v>260.515736065228</v>
      </c>
      <c r="S80" s="61">
        <v>132.34696664225299</v>
      </c>
      <c r="T80" s="16">
        <v>150.48821165665501</v>
      </c>
      <c r="U80" s="16">
        <v>164.427135061575</v>
      </c>
      <c r="V80" s="64">
        <v>203.556877531065</v>
      </c>
    </row>
    <row r="81" spans="14:22" x14ac:dyDescent="0.25">
      <c r="N81" s="15">
        <v>42004</v>
      </c>
      <c r="O81" s="77">
        <v>185.01488105248799</v>
      </c>
      <c r="P81" s="62">
        <v>162.540918774364</v>
      </c>
      <c r="Q81" s="62">
        <v>252.25697194848499</v>
      </c>
      <c r="R81" s="63">
        <v>284.429915113785</v>
      </c>
      <c r="S81" s="61">
        <v>132.78133845183399</v>
      </c>
      <c r="T81" s="16">
        <v>151.559931320641</v>
      </c>
      <c r="U81" s="16">
        <v>165.94060447823099</v>
      </c>
      <c r="V81" s="64">
        <v>203.36895053916501</v>
      </c>
    </row>
    <row r="82" spans="14:22" x14ac:dyDescent="0.25">
      <c r="N82" s="15">
        <v>42094</v>
      </c>
      <c r="O82" s="77">
        <v>177.80920906406899</v>
      </c>
      <c r="P82" s="62">
        <v>164.73757961210401</v>
      </c>
      <c r="Q82" s="62">
        <v>251.67010560182601</v>
      </c>
      <c r="R82" s="63">
        <v>285.87957654193798</v>
      </c>
      <c r="S82" s="61">
        <v>137.38316387662601</v>
      </c>
      <c r="T82" s="16">
        <v>155.227286035822</v>
      </c>
      <c r="U82" s="16">
        <v>168.82881138082899</v>
      </c>
      <c r="V82" s="64">
        <v>208.77255095034499</v>
      </c>
    </row>
    <row r="83" spans="14:22" x14ac:dyDescent="0.25">
      <c r="N83" s="15">
        <v>42185</v>
      </c>
      <c r="O83" s="77">
        <v>188.17803523361201</v>
      </c>
      <c r="P83" s="62">
        <v>173.548207876231</v>
      </c>
      <c r="Q83" s="62">
        <v>249.118515712846</v>
      </c>
      <c r="R83" s="63">
        <v>289.28187790124502</v>
      </c>
      <c r="S83" s="61">
        <v>143.35248812573801</v>
      </c>
      <c r="T83" s="16">
        <v>161.95762551128601</v>
      </c>
      <c r="U83" s="16">
        <v>172.40474595428901</v>
      </c>
      <c r="V83" s="64">
        <v>220.54047898034599</v>
      </c>
    </row>
    <row r="84" spans="14:22" x14ac:dyDescent="0.25">
      <c r="N84" s="15">
        <v>42277</v>
      </c>
      <c r="O84" s="77">
        <v>193.67406898958299</v>
      </c>
      <c r="P84" s="62">
        <v>178.99951310428099</v>
      </c>
      <c r="Q84" s="62">
        <v>265.01793416604198</v>
      </c>
      <c r="R84" s="63">
        <v>307.70038953615801</v>
      </c>
      <c r="S84" s="61">
        <v>143.52882661517501</v>
      </c>
      <c r="T84" s="16">
        <v>164.61616075711399</v>
      </c>
      <c r="U84" s="16">
        <v>173.826632791224</v>
      </c>
      <c r="V84" s="64">
        <v>226.056083576948</v>
      </c>
    </row>
    <row r="85" spans="14:22" x14ac:dyDescent="0.25">
      <c r="N85" s="15">
        <v>42369</v>
      </c>
      <c r="O85" s="77">
        <v>188.00405126138099</v>
      </c>
      <c r="P85" s="62">
        <v>177.04286943846299</v>
      </c>
      <c r="Q85" s="62">
        <v>267.67567946398202</v>
      </c>
      <c r="R85" s="63">
        <v>303.198941490582</v>
      </c>
      <c r="S85" s="61">
        <v>141.793869650413</v>
      </c>
      <c r="T85" s="16">
        <v>164.09994669097199</v>
      </c>
      <c r="U85" s="16">
        <v>175.06147167713499</v>
      </c>
      <c r="V85" s="64">
        <v>225.58700861333901</v>
      </c>
    </row>
    <row r="86" spans="14:22" x14ac:dyDescent="0.25">
      <c r="N86" s="15">
        <v>42460</v>
      </c>
      <c r="O86" s="77">
        <v>199.483435964693</v>
      </c>
      <c r="P86" s="62">
        <v>183.46204382155801</v>
      </c>
      <c r="Q86" s="62">
        <v>273.93401392701099</v>
      </c>
      <c r="R86" s="63">
        <v>308.38439218883099</v>
      </c>
      <c r="S86" s="61">
        <v>144.631321186615</v>
      </c>
      <c r="T86" s="16">
        <v>169.904943011791</v>
      </c>
      <c r="U86" s="16">
        <v>178.87233283714099</v>
      </c>
      <c r="V86" s="64">
        <v>233.019492955316</v>
      </c>
    </row>
    <row r="87" spans="14:22" x14ac:dyDescent="0.25">
      <c r="N87" s="15">
        <v>42551</v>
      </c>
      <c r="O87" s="77">
        <v>205.969896025888</v>
      </c>
      <c r="P87" s="62">
        <v>189.57545740324699</v>
      </c>
      <c r="Q87" s="62">
        <v>279.47322609280701</v>
      </c>
      <c r="R87" s="63">
        <v>342.44892079229601</v>
      </c>
      <c r="S87" s="61">
        <v>149.42926646429899</v>
      </c>
      <c r="T87" s="16">
        <v>180.20120247647799</v>
      </c>
      <c r="U87" s="16">
        <v>183.943657971985</v>
      </c>
      <c r="V87" s="64">
        <v>247.908092918856</v>
      </c>
    </row>
    <row r="88" spans="14:22" x14ac:dyDescent="0.25">
      <c r="N88" s="15">
        <v>42643</v>
      </c>
      <c r="O88" s="77">
        <v>207.510516840831</v>
      </c>
      <c r="P88" s="62">
        <v>193.98876792915999</v>
      </c>
      <c r="Q88" s="62">
        <v>295.71960594059999</v>
      </c>
      <c r="R88" s="63">
        <v>322.47946099584402</v>
      </c>
      <c r="S88" s="61">
        <v>153.501184774991</v>
      </c>
      <c r="T88" s="16">
        <v>182.52878798479099</v>
      </c>
      <c r="U88" s="16">
        <v>188.78927812638301</v>
      </c>
      <c r="V88" s="64">
        <v>254.93487833655399</v>
      </c>
    </row>
    <row r="89" spans="14:22" x14ac:dyDescent="0.25">
      <c r="N89" s="15">
        <v>42735</v>
      </c>
      <c r="O89" s="77">
        <v>207.53803279950299</v>
      </c>
      <c r="P89" s="62">
        <v>204.433259716267</v>
      </c>
      <c r="Q89" s="62">
        <v>299.93509287509102</v>
      </c>
      <c r="R89" s="63">
        <v>351.38520221950301</v>
      </c>
      <c r="S89" s="61">
        <v>156.53386322392001</v>
      </c>
      <c r="T89" s="16">
        <v>181.03743079390901</v>
      </c>
      <c r="U89" s="16">
        <v>193.20647774526</v>
      </c>
      <c r="V89" s="64">
        <v>254.58719969690401</v>
      </c>
    </row>
    <row r="90" spans="14:22" x14ac:dyDescent="0.25">
      <c r="N90" s="15">
        <v>42825</v>
      </c>
      <c r="O90" s="77">
        <v>222.26293733871901</v>
      </c>
      <c r="P90" s="62">
        <v>209.64789546549099</v>
      </c>
      <c r="Q90" s="62">
        <v>306.274083467232</v>
      </c>
      <c r="R90" s="63">
        <v>339.18367693929099</v>
      </c>
      <c r="S90" s="61">
        <v>162.04602810154401</v>
      </c>
      <c r="T90" s="16">
        <v>191.39659827482299</v>
      </c>
      <c r="U90" s="16">
        <v>199.54210182571299</v>
      </c>
      <c r="V90" s="64">
        <v>262.74623721953202</v>
      </c>
    </row>
    <row r="91" spans="14:22" x14ac:dyDescent="0.25">
      <c r="N91" s="15">
        <v>42916</v>
      </c>
      <c r="O91" s="77">
        <v>211.63249396659401</v>
      </c>
      <c r="P91" s="62">
        <v>226.60708106627101</v>
      </c>
      <c r="Q91" s="62">
        <v>305.49271846550101</v>
      </c>
      <c r="R91" s="63">
        <v>370.05393591141097</v>
      </c>
      <c r="S91" s="61">
        <v>168.67975446238401</v>
      </c>
      <c r="T91" s="16">
        <v>209.243530590239</v>
      </c>
      <c r="U91" s="16">
        <v>207.557675818728</v>
      </c>
      <c r="V91" s="64">
        <v>276.70933459350101</v>
      </c>
    </row>
    <row r="92" spans="14:22" x14ac:dyDescent="0.25">
      <c r="N92" s="15">
        <v>43008</v>
      </c>
      <c r="O92" s="77">
        <v>224.08465471667901</v>
      </c>
      <c r="P92" s="62">
        <v>224.634859137348</v>
      </c>
      <c r="Q92" s="62">
        <v>317.78169199072101</v>
      </c>
      <c r="R92" s="63">
        <v>362.44796594596397</v>
      </c>
      <c r="S92" s="61">
        <v>168.467474623377</v>
      </c>
      <c r="T92" s="16">
        <v>213.34509193907601</v>
      </c>
      <c r="U92" s="16">
        <v>210.114305711263</v>
      </c>
      <c r="V92" s="64">
        <v>280.17978851033598</v>
      </c>
    </row>
    <row r="93" spans="14:22" x14ac:dyDescent="0.25">
      <c r="N93" s="15">
        <v>43100</v>
      </c>
      <c r="O93" s="77">
        <v>226.587565427865</v>
      </c>
      <c r="P93" s="62">
        <v>229.20682084146401</v>
      </c>
      <c r="Q93" s="62">
        <v>329.26363678003099</v>
      </c>
      <c r="R93" s="63">
        <v>371.45266124849599</v>
      </c>
      <c r="S93" s="61">
        <v>167.075447763406</v>
      </c>
      <c r="T93" s="16">
        <v>208.75494983432401</v>
      </c>
      <c r="U93" s="16">
        <v>208.488887359198</v>
      </c>
      <c r="V93" s="64">
        <v>278.12572563791798</v>
      </c>
    </row>
    <row r="94" spans="14:22" x14ac:dyDescent="0.25">
      <c r="N94" s="15">
        <v>43190</v>
      </c>
      <c r="O94" s="77">
        <v>222.181155486639</v>
      </c>
      <c r="P94" s="62">
        <v>241.25598874593501</v>
      </c>
      <c r="Q94" s="62">
        <v>345.10902915502197</v>
      </c>
      <c r="R94" s="63">
        <v>377.87013413105001</v>
      </c>
      <c r="S94" s="61">
        <v>172.22738582758299</v>
      </c>
      <c r="T94" s="16">
        <v>212.21246347813499</v>
      </c>
      <c r="U94" s="16">
        <v>208.30514983406701</v>
      </c>
      <c r="V94" s="64">
        <v>287.89566836319602</v>
      </c>
    </row>
    <row r="95" spans="14:22" x14ac:dyDescent="0.25">
      <c r="N95" s="15">
        <v>43281</v>
      </c>
      <c r="O95" s="77">
        <v>237.19290995540999</v>
      </c>
      <c r="P95" s="62">
        <v>235.30064379351001</v>
      </c>
      <c r="Q95" s="62">
        <v>333.84621497506703</v>
      </c>
      <c r="R95" s="63">
        <v>388.77874544954199</v>
      </c>
      <c r="S95" s="61">
        <v>178.92032788996099</v>
      </c>
      <c r="T95" s="16">
        <v>219.064144994674</v>
      </c>
      <c r="U95" s="16">
        <v>209.074955771258</v>
      </c>
      <c r="V95" s="64">
        <v>304.45843051055198</v>
      </c>
    </row>
    <row r="96" spans="14:22" x14ac:dyDescent="0.25">
      <c r="N96" s="15">
        <v>43373</v>
      </c>
      <c r="O96" s="77">
        <v>239.20216332715401</v>
      </c>
      <c r="P96" s="62">
        <v>245.26758149900201</v>
      </c>
      <c r="Q96" s="62">
        <v>332.803373873373</v>
      </c>
      <c r="R96" s="63">
        <v>382.30415906958501</v>
      </c>
      <c r="S96" s="61">
        <v>180.39948497179</v>
      </c>
      <c r="T96" s="16">
        <v>224.21243821988699</v>
      </c>
      <c r="U96" s="16">
        <v>211.24770983351701</v>
      </c>
      <c r="V96" s="64">
        <v>308.61876183982599</v>
      </c>
    </row>
    <row r="97" spans="14:22" x14ac:dyDescent="0.25">
      <c r="N97" s="15">
        <v>43465</v>
      </c>
      <c r="O97" s="77">
        <v>229.85418221120199</v>
      </c>
      <c r="P97" s="62">
        <v>247.730783257675</v>
      </c>
      <c r="Q97" s="62">
        <v>337.36319492290198</v>
      </c>
      <c r="R97" s="63">
        <v>392.18680764868202</v>
      </c>
      <c r="S97" s="61">
        <v>179.454231384297</v>
      </c>
      <c r="T97" s="16">
        <v>228.096728992896</v>
      </c>
      <c r="U97" s="16">
        <v>213.082969600946</v>
      </c>
      <c r="V97" s="64">
        <v>305.62757466643501</v>
      </c>
    </row>
    <row r="98" spans="14:22" x14ac:dyDescent="0.25">
      <c r="N98" s="15">
        <v>43555</v>
      </c>
      <c r="O98" s="77">
        <v>236.46640483647599</v>
      </c>
      <c r="P98" s="62">
        <v>267.64114984681498</v>
      </c>
      <c r="Q98" s="62">
        <v>346.74682130452902</v>
      </c>
      <c r="R98" s="63">
        <v>392.40777316010502</v>
      </c>
      <c r="S98" s="61">
        <v>181.173495535456</v>
      </c>
      <c r="T98" s="16">
        <v>232.94946668528701</v>
      </c>
      <c r="U98" s="16">
        <v>213.386438973217</v>
      </c>
      <c r="V98" s="64">
        <v>311.38387891122198</v>
      </c>
    </row>
    <row r="99" spans="14:22" x14ac:dyDescent="0.25">
      <c r="N99" s="15">
        <v>43646</v>
      </c>
      <c r="O99" s="77">
        <v>245.189296920571</v>
      </c>
      <c r="P99" s="62">
        <v>248.78129013726499</v>
      </c>
      <c r="Q99" s="62">
        <v>353.17422783700499</v>
      </c>
      <c r="R99" s="63">
        <v>393.79579615136998</v>
      </c>
      <c r="S99" s="61">
        <v>184.67201333248499</v>
      </c>
      <c r="T99" s="16">
        <v>236.720497789055</v>
      </c>
      <c r="U99" s="16">
        <v>214.72027990854599</v>
      </c>
      <c r="V99" s="64">
        <v>323.94219223339098</v>
      </c>
    </row>
    <row r="100" spans="14:22" x14ac:dyDescent="0.25">
      <c r="N100" s="15">
        <v>43738</v>
      </c>
      <c r="O100" s="77">
        <v>259.18477225612298</v>
      </c>
      <c r="P100" s="62">
        <v>254.03270000152199</v>
      </c>
      <c r="Q100" s="62">
        <v>341.66255051923798</v>
      </c>
      <c r="R100" s="63">
        <v>414.01516347411803</v>
      </c>
      <c r="S100" s="61">
        <v>187.43413502677501</v>
      </c>
      <c r="T100" s="16">
        <v>239.21379825305101</v>
      </c>
      <c r="U100" s="16">
        <v>216.868655583757</v>
      </c>
      <c r="V100" s="64">
        <v>335.832033630588</v>
      </c>
    </row>
    <row r="101" spans="14:22" x14ac:dyDescent="0.25">
      <c r="N101" s="15">
        <v>43830</v>
      </c>
      <c r="O101" s="77">
        <v>239.28346841223501</v>
      </c>
      <c r="P101" s="62">
        <v>274.292394231017</v>
      </c>
      <c r="Q101" s="62">
        <v>336.15753375043198</v>
      </c>
      <c r="R101" s="63">
        <v>415.218644980237</v>
      </c>
      <c r="S101" s="61">
        <v>188.59327449127099</v>
      </c>
      <c r="T101" s="16">
        <v>243.424607481012</v>
      </c>
      <c r="U101" s="16">
        <v>218.30925010456801</v>
      </c>
      <c r="V101" s="64">
        <v>340.49706224799399</v>
      </c>
    </row>
    <row r="102" spans="14:22" x14ac:dyDescent="0.25">
      <c r="N102" s="15">
        <v>43921</v>
      </c>
      <c r="O102" s="77">
        <v>255.179534303227</v>
      </c>
      <c r="P102" s="62">
        <v>257.18649436544899</v>
      </c>
      <c r="Q102" s="62">
        <v>342.67456871137603</v>
      </c>
      <c r="R102" s="63">
        <v>408.06490327308001</v>
      </c>
      <c r="S102" s="61">
        <v>189.519188281775</v>
      </c>
      <c r="T102" s="16">
        <v>250.11733229697799</v>
      </c>
      <c r="U102" s="16">
        <v>217.652789590342</v>
      </c>
      <c r="V102" s="64">
        <v>340.53651542489803</v>
      </c>
    </row>
    <row r="103" spans="14:22" x14ac:dyDescent="0.25">
      <c r="N103" s="15">
        <v>44012</v>
      </c>
      <c r="O103" s="77">
        <v>240.90381507358799</v>
      </c>
      <c r="P103" s="62">
        <v>275.85183806069699</v>
      </c>
      <c r="Q103" s="62">
        <v>328.72385762341702</v>
      </c>
      <c r="R103" s="63">
        <v>373.67522407266199</v>
      </c>
      <c r="S103" s="61">
        <v>190.24846936231901</v>
      </c>
      <c r="T103" s="16">
        <v>256.464972470833</v>
      </c>
      <c r="U103" s="16">
        <v>213.975367971559</v>
      </c>
      <c r="V103" s="64">
        <v>342.03871319625603</v>
      </c>
    </row>
    <row r="104" spans="14:22" x14ac:dyDescent="0.25">
      <c r="N104" s="15">
        <v>44104</v>
      </c>
      <c r="O104" s="77">
        <v>275.23294535434599</v>
      </c>
      <c r="P104" s="62">
        <v>280.53971716026501</v>
      </c>
      <c r="Q104" s="62">
        <v>355.865454071741</v>
      </c>
      <c r="R104" s="63">
        <v>409.08447071201698</v>
      </c>
      <c r="S104" s="61">
        <v>195.57351854782499</v>
      </c>
      <c r="T104" s="16">
        <v>263.27267634330599</v>
      </c>
      <c r="U104" s="16">
        <v>216.82407729372599</v>
      </c>
      <c r="V104" s="64">
        <v>356.61737145715898</v>
      </c>
    </row>
    <row r="105" spans="14:22" x14ac:dyDescent="0.25">
      <c r="N105" s="15">
        <v>44196</v>
      </c>
      <c r="O105" s="77">
        <v>281.69280605505497</v>
      </c>
      <c r="P105" s="62">
        <v>300.27279001455003</v>
      </c>
      <c r="Q105" s="62">
        <v>351.794882467435</v>
      </c>
      <c r="R105" s="63">
        <v>413.22130419530299</v>
      </c>
      <c r="S105" s="61">
        <v>201.10894916243899</v>
      </c>
      <c r="T105" s="16">
        <v>271.40985539097602</v>
      </c>
      <c r="U105" s="16">
        <v>226.13481111695799</v>
      </c>
      <c r="V105" s="64">
        <v>374.09929475223799</v>
      </c>
    </row>
    <row r="106" spans="14:22" x14ac:dyDescent="0.25">
      <c r="N106" s="15">
        <v>44286</v>
      </c>
      <c r="O106" s="77">
        <v>267.27450816606898</v>
      </c>
      <c r="P106" s="62">
        <v>303.68142062540602</v>
      </c>
      <c r="Q106" s="62">
        <v>376.07787578259502</v>
      </c>
      <c r="R106" s="63">
        <v>428.37022528602699</v>
      </c>
      <c r="S106" s="61">
        <v>201.777686488125</v>
      </c>
      <c r="T106" s="16">
        <v>283.28260521219102</v>
      </c>
      <c r="U106" s="16">
        <v>235.80881169158701</v>
      </c>
      <c r="V106" s="64">
        <v>389.00454952842898</v>
      </c>
    </row>
    <row r="107" spans="14:22" x14ac:dyDescent="0.25">
      <c r="N107" s="15">
        <v>44377</v>
      </c>
      <c r="O107" s="77">
        <v>269.11410274630498</v>
      </c>
      <c r="P107" s="62">
        <v>316.37379529836301</v>
      </c>
      <c r="Q107" s="62">
        <v>378.55546260627801</v>
      </c>
      <c r="R107" s="63">
        <v>432.32682811607498</v>
      </c>
      <c r="S107" s="61">
        <v>206.609249099154</v>
      </c>
      <c r="T107" s="16">
        <v>301.72036800044799</v>
      </c>
      <c r="U107" s="16">
        <v>248.29220538533599</v>
      </c>
      <c r="V107" s="64">
        <v>416.15218623118102</v>
      </c>
    </row>
    <row r="108" spans="14:22" x14ac:dyDescent="0.25">
      <c r="N108" s="15">
        <v>44469</v>
      </c>
      <c r="O108" s="77">
        <v>277.46275248916999</v>
      </c>
      <c r="P108" s="62">
        <v>339.23571242562798</v>
      </c>
      <c r="Q108" s="62">
        <v>374.45775987990902</v>
      </c>
      <c r="R108" s="63">
        <v>482.98952742122998</v>
      </c>
      <c r="S108" s="61">
        <v>218.23575249556001</v>
      </c>
      <c r="T108" s="16">
        <v>316.27371396027502</v>
      </c>
      <c r="U108" s="16">
        <v>257.75200637927497</v>
      </c>
      <c r="V108" s="64">
        <v>440.98472234711699</v>
      </c>
    </row>
    <row r="109" spans="14:22" x14ac:dyDescent="0.25">
      <c r="N109" s="15">
        <v>44561</v>
      </c>
      <c r="O109" s="77">
        <v>290.89169649038001</v>
      </c>
      <c r="P109" s="62">
        <v>362.78828969107002</v>
      </c>
      <c r="Q109" s="62">
        <v>423.97387209564801</v>
      </c>
      <c r="R109" s="63">
        <v>468.69382421279198</v>
      </c>
      <c r="S109" s="61">
        <v>226.08783637192701</v>
      </c>
      <c r="T109" s="16">
        <v>324.91125591749699</v>
      </c>
      <c r="U109" s="16">
        <v>261.52081962809501</v>
      </c>
      <c r="V109" s="64">
        <v>451.58902150952298</v>
      </c>
    </row>
    <row r="110" spans="14:22" x14ac:dyDescent="0.25">
      <c r="N110" s="15">
        <v>44651</v>
      </c>
      <c r="O110" s="77">
        <v>284.82443506842901</v>
      </c>
      <c r="P110" s="62">
        <v>369.90013917374301</v>
      </c>
      <c r="Q110" s="62">
        <v>372.44790502244899</v>
      </c>
      <c r="R110" s="63">
        <v>453.12415397836003</v>
      </c>
      <c r="S110" s="61">
        <v>230.94907315555</v>
      </c>
      <c r="T110" s="16">
        <v>347.80790119078199</v>
      </c>
      <c r="U110" s="16">
        <v>267.49577909811501</v>
      </c>
      <c r="V110" s="64">
        <v>471.87807970423501</v>
      </c>
    </row>
    <row r="111" spans="14:22" x14ac:dyDescent="0.25">
      <c r="N111" s="15">
        <v>44742</v>
      </c>
      <c r="O111" s="77">
        <v>296.21976532719901</v>
      </c>
      <c r="P111" s="62">
        <v>400.40320303010202</v>
      </c>
      <c r="Q111" s="62">
        <v>400.63289488548003</v>
      </c>
      <c r="R111" s="63">
        <v>516.46807372384205</v>
      </c>
      <c r="S111" s="61">
        <v>239.70179791737499</v>
      </c>
      <c r="T111" s="16">
        <v>382.24435387248099</v>
      </c>
      <c r="U111" s="16">
        <v>276.13133650252701</v>
      </c>
      <c r="V111" s="64">
        <v>502.92064464726599</v>
      </c>
    </row>
    <row r="112" spans="14:22" x14ac:dyDescent="0.25">
      <c r="N112" s="15">
        <v>44834</v>
      </c>
      <c r="O112" s="77">
        <v>286.53948029967398</v>
      </c>
      <c r="P112" s="62">
        <v>410.769977172567</v>
      </c>
      <c r="Q112" s="62">
        <v>442.484751898735</v>
      </c>
      <c r="R112" s="63">
        <v>466.77343556086697</v>
      </c>
      <c r="S112" s="61">
        <v>238.87346317062</v>
      </c>
      <c r="T112" s="16">
        <v>385.39354107342899</v>
      </c>
      <c r="U112" s="16">
        <v>277.36545049619201</v>
      </c>
      <c r="V112" s="64">
        <v>490.40095591775599</v>
      </c>
    </row>
    <row r="113" spans="14:22" x14ac:dyDescent="0.25">
      <c r="N113" s="15">
        <v>44926</v>
      </c>
      <c r="O113" s="77">
        <v>299.77031574692199</v>
      </c>
      <c r="P113" s="62">
        <v>399.184152671861</v>
      </c>
      <c r="Q113" s="62">
        <v>423.52204291059701</v>
      </c>
      <c r="R113" s="63">
        <v>473.22200914739801</v>
      </c>
      <c r="S113" s="61">
        <v>232.48371781470701</v>
      </c>
      <c r="T113" s="16">
        <v>375.110569619709</v>
      </c>
      <c r="U113" s="16">
        <v>275.87390945556899</v>
      </c>
      <c r="V113" s="64">
        <v>467.43647284868001</v>
      </c>
    </row>
    <row r="114" spans="14:22" x14ac:dyDescent="0.25">
      <c r="N114" s="15">
        <v>45016</v>
      </c>
      <c r="O114" s="77">
        <v>291.38628402152199</v>
      </c>
      <c r="P114" s="62">
        <v>409.56192402796302</v>
      </c>
      <c r="Q114" s="62">
        <v>414.43174075052599</v>
      </c>
      <c r="R114" s="63">
        <v>460.78404637192398</v>
      </c>
      <c r="S114" s="61">
        <v>226.99688166582399</v>
      </c>
      <c r="T114" s="16">
        <v>376.15675544216299</v>
      </c>
      <c r="U114" s="16">
        <v>277.477529118044</v>
      </c>
      <c r="V114" s="64">
        <v>456.93089316281998</v>
      </c>
    </row>
    <row r="115" spans="14:22" x14ac:dyDescent="0.25">
      <c r="N115" s="15">
        <v>45107</v>
      </c>
      <c r="O115" s="77" t="s">
        <v>76</v>
      </c>
      <c r="P115" s="62" t="s">
        <v>76</v>
      </c>
      <c r="Q115" s="62" t="s">
        <v>76</v>
      </c>
      <c r="R115" s="63" t="s">
        <v>76</v>
      </c>
      <c r="S115" s="61" t="s">
        <v>76</v>
      </c>
      <c r="T115" s="16" t="s">
        <v>76</v>
      </c>
      <c r="U115" s="16" t="s">
        <v>76</v>
      </c>
      <c r="V115" s="64" t="s">
        <v>76</v>
      </c>
    </row>
    <row r="116" spans="14:22" ht="30" x14ac:dyDescent="0.25">
      <c r="N116" s="128"/>
      <c r="O116" s="152" t="s">
        <v>37</v>
      </c>
      <c r="P116" s="153" t="s">
        <v>38</v>
      </c>
      <c r="Q116" s="153" t="s">
        <v>39</v>
      </c>
      <c r="R116" s="154" t="s">
        <v>40</v>
      </c>
      <c r="S116" s="152" t="s">
        <v>9</v>
      </c>
      <c r="T116" s="153" t="s">
        <v>10</v>
      </c>
      <c r="U116" s="153" t="s">
        <v>11</v>
      </c>
      <c r="V116" s="154" t="s">
        <v>12</v>
      </c>
    </row>
    <row r="117" spans="14:22" x14ac:dyDescent="0.25">
      <c r="N117" s="128" t="s">
        <v>135</v>
      </c>
      <c r="O117" s="161">
        <f>O110/O109-1</f>
        <v>-2.0857458274515017E-2</v>
      </c>
      <c r="P117" s="161">
        <f t="shared" ref="O117:V121" si="0">P110/P109-1</f>
        <v>1.9603304970866153E-2</v>
      </c>
      <c r="Q117" s="161">
        <f t="shared" si="0"/>
        <v>-0.12153099628171149</v>
      </c>
      <c r="R117" s="161">
        <f t="shared" si="0"/>
        <v>-3.3219277554131232E-2</v>
      </c>
      <c r="S117" s="161">
        <f t="shared" si="0"/>
        <v>2.1501540558891419E-2</v>
      </c>
      <c r="T117" s="161">
        <f t="shared" si="0"/>
        <v>7.0470458798445046E-2</v>
      </c>
      <c r="U117" s="161">
        <f t="shared" si="0"/>
        <v>2.2846974395831721E-2</v>
      </c>
      <c r="V117" s="162">
        <f t="shared" si="0"/>
        <v>4.4928147559681442E-2</v>
      </c>
    </row>
    <row r="118" spans="14:22" x14ac:dyDescent="0.25">
      <c r="N118" s="128" t="s">
        <v>135</v>
      </c>
      <c r="O118" s="161">
        <f t="shared" si="0"/>
        <v>4.0008260723951805E-2</v>
      </c>
      <c r="P118" s="161">
        <f t="shared" si="0"/>
        <v>8.2462969396266184E-2</v>
      </c>
      <c r="Q118" s="161">
        <f t="shared" si="0"/>
        <v>7.5674985636802639E-2</v>
      </c>
      <c r="R118" s="161">
        <f t="shared" si="0"/>
        <v>0.13979373906540227</v>
      </c>
      <c r="S118" s="161">
        <f t="shared" si="0"/>
        <v>3.7898938680432925E-2</v>
      </c>
      <c r="T118" s="161">
        <f t="shared" si="0"/>
        <v>9.9009978105154328E-2</v>
      </c>
      <c r="U118" s="161">
        <f t="shared" si="0"/>
        <v>3.2282966981862282E-2</v>
      </c>
      <c r="V118" s="162">
        <f t="shared" si="0"/>
        <v>6.5785138742803895E-2</v>
      </c>
    </row>
    <row r="119" spans="14:22" x14ac:dyDescent="0.25">
      <c r="N119" s="128" t="s">
        <v>135</v>
      </c>
      <c r="O119" s="161">
        <f t="shared" si="0"/>
        <v>-3.2679402796880752E-2</v>
      </c>
      <c r="P119" s="161">
        <f t="shared" si="0"/>
        <v>2.5890837196139049E-2</v>
      </c>
      <c r="Q119" s="161">
        <f t="shared" si="0"/>
        <v>0.10446435514292518</v>
      </c>
      <c r="R119" s="161">
        <f t="shared" si="0"/>
        <v>-9.6220155109814298E-2</v>
      </c>
      <c r="S119" s="161">
        <f t="shared" si="0"/>
        <v>-3.4556885010954552E-3</v>
      </c>
      <c r="T119" s="161">
        <f t="shared" si="0"/>
        <v>8.2386755201062645E-3</v>
      </c>
      <c r="U119" s="161">
        <f t="shared" si="0"/>
        <v>4.4693007657017336E-3</v>
      </c>
      <c r="V119" s="162">
        <f t="shared" si="0"/>
        <v>-2.4893964610044894E-2</v>
      </c>
    </row>
    <row r="120" spans="14:22" x14ac:dyDescent="0.25">
      <c r="N120" s="128" t="s">
        <v>135</v>
      </c>
      <c r="O120" s="161">
        <f t="shared" si="0"/>
        <v>4.6174563565937632E-2</v>
      </c>
      <c r="P120" s="161">
        <f t="shared" si="0"/>
        <v>-2.820513948086989E-2</v>
      </c>
      <c r="Q120" s="161">
        <f t="shared" si="0"/>
        <v>-4.2855056375993961E-2</v>
      </c>
      <c r="R120" s="161">
        <f t="shared" si="0"/>
        <v>1.3815211182235609E-2</v>
      </c>
      <c r="S120" s="161">
        <f t="shared" si="0"/>
        <v>-2.6749498546638439E-2</v>
      </c>
      <c r="T120" s="161">
        <f t="shared" si="0"/>
        <v>-2.6681743095847033E-2</v>
      </c>
      <c r="U120" s="161">
        <f t="shared" si="0"/>
        <v>-5.3775300346698973E-3</v>
      </c>
      <c r="V120" s="162">
        <f t="shared" si="0"/>
        <v>-4.6827973705922621E-2</v>
      </c>
    </row>
    <row r="121" spans="14:22" x14ac:dyDescent="0.25">
      <c r="N121" s="128" t="str">
        <f>"QTR "&amp;YEAR(N114)&amp;"Q"&amp;(MONTH(N114)/3)</f>
        <v>QTR 2023Q1</v>
      </c>
      <c r="O121" s="161">
        <f>O114/O113-1</f>
        <v>-2.7968185257135847E-2</v>
      </c>
      <c r="P121" s="161">
        <f t="shared" si="0"/>
        <v>2.5997453272231352E-2</v>
      </c>
      <c r="Q121" s="161">
        <f t="shared" si="0"/>
        <v>-2.146358687165173E-2</v>
      </c>
      <c r="R121" s="161">
        <f t="shared" si="0"/>
        <v>-2.6283567828731091E-2</v>
      </c>
      <c r="S121" s="161">
        <f t="shared" si="0"/>
        <v>-2.3600948059752325E-2</v>
      </c>
      <c r="T121" s="161">
        <f t="shared" si="0"/>
        <v>2.7890065148381549E-3</v>
      </c>
      <c r="U121" s="161">
        <f t="shared" si="0"/>
        <v>5.812871777689077E-3</v>
      </c>
      <c r="V121" s="162">
        <f t="shared" si="0"/>
        <v>-2.2474882248354033E-2</v>
      </c>
    </row>
    <row r="122" spans="14:22" x14ac:dyDescent="0.25">
      <c r="N122" s="128">
        <v>42825</v>
      </c>
      <c r="O122" s="165" t="s">
        <v>76</v>
      </c>
      <c r="P122" s="166" t="s">
        <v>76</v>
      </c>
      <c r="Q122" s="166" t="s">
        <v>76</v>
      </c>
      <c r="R122" s="167" t="s">
        <v>76</v>
      </c>
      <c r="S122" s="157" t="s">
        <v>76</v>
      </c>
      <c r="T122" s="131" t="s">
        <v>76</v>
      </c>
      <c r="U122" s="131" t="s">
        <v>76</v>
      </c>
      <c r="V122" s="159" t="s">
        <v>76</v>
      </c>
    </row>
    <row r="123" spans="14:22" x14ac:dyDescent="0.25">
      <c r="N123" s="128" t="s">
        <v>137</v>
      </c>
      <c r="O123" s="161">
        <f t="shared" ref="O123:V128" si="1">O109/O105-1</f>
        <v>3.2655752073154298E-2</v>
      </c>
      <c r="P123" s="161">
        <f t="shared" si="1"/>
        <v>0.20819568657383414</v>
      </c>
      <c r="Q123" s="161">
        <f t="shared" si="1"/>
        <v>0.2051735065671243</v>
      </c>
      <c r="R123" s="161">
        <f t="shared" si="1"/>
        <v>0.13424409500259138</v>
      </c>
      <c r="S123" s="161">
        <f t="shared" si="1"/>
        <v>0.12420574675327933</v>
      </c>
      <c r="T123" s="161">
        <f t="shared" si="1"/>
        <v>0.19712401544686053</v>
      </c>
      <c r="U123" s="161">
        <f t="shared" si="1"/>
        <v>0.15648191597018291</v>
      </c>
      <c r="V123" s="162">
        <f t="shared" si="1"/>
        <v>0.20713678920086065</v>
      </c>
    </row>
    <row r="124" spans="14:22" x14ac:dyDescent="0.25">
      <c r="N124" s="128" t="s">
        <v>137</v>
      </c>
      <c r="O124" s="161">
        <f t="shared" si="1"/>
        <v>6.5662554288400399E-2</v>
      </c>
      <c r="P124" s="161">
        <f t="shared" si="1"/>
        <v>0.21805324280940597</v>
      </c>
      <c r="Q124" s="161">
        <f t="shared" si="1"/>
        <v>-9.6521784287157963E-3</v>
      </c>
      <c r="R124" s="161">
        <f t="shared" si="1"/>
        <v>5.7786296131587145E-2</v>
      </c>
      <c r="S124" s="161">
        <f t="shared" si="1"/>
        <v>0.14457191563221627</v>
      </c>
      <c r="T124" s="161">
        <f t="shared" si="1"/>
        <v>0.22777712006093243</v>
      </c>
      <c r="U124" s="161">
        <f t="shared" si="1"/>
        <v>0.13437567145697327</v>
      </c>
      <c r="V124" s="162">
        <f t="shared" si="1"/>
        <v>0.21304000242739973</v>
      </c>
    </row>
    <row r="125" spans="14:22" x14ac:dyDescent="0.25">
      <c r="N125" s="128" t="s">
        <v>137</v>
      </c>
      <c r="O125" s="161">
        <f t="shared" si="1"/>
        <v>0.10072182135488705</v>
      </c>
      <c r="P125" s="161">
        <f t="shared" si="1"/>
        <v>0.26560166796524132</v>
      </c>
      <c r="Q125" s="161">
        <f t="shared" si="1"/>
        <v>5.8320205253949764E-2</v>
      </c>
      <c r="R125" s="161">
        <f t="shared" si="1"/>
        <v>0.19462415963039903</v>
      </c>
      <c r="S125" s="161">
        <f t="shared" si="1"/>
        <v>0.16016973568467652</v>
      </c>
      <c r="T125" s="161">
        <f t="shared" si="1"/>
        <v>0.26688283063446816</v>
      </c>
      <c r="U125" s="161">
        <f t="shared" si="1"/>
        <v>0.11212245295411583</v>
      </c>
      <c r="V125" s="162">
        <f t="shared" si="1"/>
        <v>0.20850174836732283</v>
      </c>
    </row>
    <row r="126" spans="14:22" x14ac:dyDescent="0.25">
      <c r="N126" s="128" t="s">
        <v>137</v>
      </c>
      <c r="O126" s="161">
        <f t="shared" si="1"/>
        <v>3.2713320000882895E-2</v>
      </c>
      <c r="P126" s="161">
        <f t="shared" si="1"/>
        <v>0.21086890951264969</v>
      </c>
      <c r="Q126" s="161">
        <f t="shared" si="1"/>
        <v>0.18166799919073018</v>
      </c>
      <c r="R126" s="161">
        <f t="shared" si="1"/>
        <v>-3.3574417124412004E-2</v>
      </c>
      <c r="S126" s="161">
        <f t="shared" si="1"/>
        <v>9.4566130613634725E-2</v>
      </c>
      <c r="T126" s="161">
        <f t="shared" si="1"/>
        <v>0.21854433062949918</v>
      </c>
      <c r="U126" s="161">
        <f t="shared" si="1"/>
        <v>7.609424420175559E-2</v>
      </c>
      <c r="V126" s="162">
        <f t="shared" si="1"/>
        <v>0.11205883348435242</v>
      </c>
    </row>
    <row r="127" spans="14:22" x14ac:dyDescent="0.25">
      <c r="N127" s="128" t="s">
        <v>137</v>
      </c>
      <c r="O127" s="161">
        <f t="shared" si="1"/>
        <v>3.052207871060908E-2</v>
      </c>
      <c r="P127" s="161">
        <f t="shared" si="1"/>
        <v>0.1003225958913494</v>
      </c>
      <c r="Q127" s="161">
        <f t="shared" si="1"/>
        <v>-1.0657005414452803E-3</v>
      </c>
      <c r="R127" s="161">
        <f t="shared" si="1"/>
        <v>9.6612856851943096E-3</v>
      </c>
      <c r="S127" s="161">
        <f t="shared" si="1"/>
        <v>2.8289365520126397E-2</v>
      </c>
      <c r="T127" s="161">
        <f t="shared" si="1"/>
        <v>0.15450161478849744</v>
      </c>
      <c r="U127" s="161">
        <f t="shared" si="1"/>
        <v>5.4883163213870656E-2</v>
      </c>
      <c r="V127" s="162">
        <f t="shared" si="1"/>
        <v>3.5092640840080458E-2</v>
      </c>
    </row>
    <row r="128" spans="14:22" x14ac:dyDescent="0.25">
      <c r="N128" s="128" t="str">
        <f>"Y/Y "&amp;RIGHT(N121,4)</f>
        <v>Y/Y 23Q1</v>
      </c>
      <c r="O128" s="161">
        <f>O114/O110-1</f>
        <v>2.3038223358597953E-2</v>
      </c>
      <c r="P128" s="161">
        <f t="shared" si="1"/>
        <v>0.10722295196431597</v>
      </c>
      <c r="Q128" s="161">
        <f t="shared" si="1"/>
        <v>0.11272404854994811</v>
      </c>
      <c r="R128" s="161">
        <f t="shared" si="1"/>
        <v>1.690462167225304E-2</v>
      </c>
      <c r="S128" s="161">
        <f t="shared" si="1"/>
        <v>-1.7112826805172343E-2</v>
      </c>
      <c r="T128" s="161">
        <f t="shared" si="1"/>
        <v>8.150721750231571E-2</v>
      </c>
      <c r="U128" s="161">
        <f t="shared" si="1"/>
        <v>3.7315542150172742E-2</v>
      </c>
      <c r="V128" s="162">
        <f>V114/V110-1</f>
        <v>-3.1675950175061418E-2</v>
      </c>
    </row>
    <row r="129" spans="14:22" x14ac:dyDescent="0.25">
      <c r="N129" s="128">
        <v>43465</v>
      </c>
      <c r="O129" s="165" t="s">
        <v>76</v>
      </c>
      <c r="P129" s="166" t="s">
        <v>76</v>
      </c>
      <c r="Q129" s="166" t="s">
        <v>76</v>
      </c>
      <c r="R129" s="167" t="s">
        <v>76</v>
      </c>
      <c r="S129" s="157" t="s">
        <v>76</v>
      </c>
      <c r="T129" s="131" t="s">
        <v>76</v>
      </c>
      <c r="U129" s="131" t="s">
        <v>76</v>
      </c>
      <c r="V129" s="159" t="s">
        <v>76</v>
      </c>
    </row>
    <row r="130" spans="14:22" x14ac:dyDescent="0.25">
      <c r="N130" s="128" t="s">
        <v>139</v>
      </c>
      <c r="O130" s="165" t="s">
        <v>76</v>
      </c>
      <c r="P130" s="166" t="s">
        <v>76</v>
      </c>
      <c r="Q130" s="166" t="s">
        <v>76</v>
      </c>
      <c r="R130" s="167" t="s">
        <v>76</v>
      </c>
      <c r="S130" s="157" t="s">
        <v>76</v>
      </c>
      <c r="T130" s="131" t="s">
        <v>76</v>
      </c>
      <c r="U130" s="131" t="s">
        <v>76</v>
      </c>
      <c r="V130" s="159" t="s">
        <v>76</v>
      </c>
    </row>
    <row r="131" spans="14:22" x14ac:dyDescent="0.25">
      <c r="N131" s="128" t="s">
        <v>100</v>
      </c>
      <c r="O131" s="165">
        <f>MIN($O$58:$O$73)</f>
        <v>126.62261981636</v>
      </c>
      <c r="P131" s="165">
        <f>MIN($P$58:$P$73)</f>
        <v>120.079071712059</v>
      </c>
      <c r="Q131" s="165">
        <f>MIN($Q$58:$Q$73)</f>
        <v>157.84076336287001</v>
      </c>
      <c r="R131" s="165">
        <f>MIN($R$58:$R$73)</f>
        <v>161.05358730805099</v>
      </c>
      <c r="S131" s="165">
        <f>MIN($S$58:$S$73)</f>
        <v>106.961789867371</v>
      </c>
      <c r="T131" s="165">
        <f>MIN($T$58:$T$73)</f>
        <v>118.507173645207</v>
      </c>
      <c r="U131" s="165">
        <f>MIN($U$58:$U$73)</f>
        <v>129.86173256527101</v>
      </c>
      <c r="V131" s="168">
        <f>MIN($V$58:$V$73)</f>
        <v>125.64490582322099</v>
      </c>
    </row>
    <row r="132" spans="14:22" x14ac:dyDescent="0.25">
      <c r="N132" s="128" t="s">
        <v>101</v>
      </c>
      <c r="O132" s="161">
        <f t="shared" ref="O132:V132" si="2">O114/O131-1</f>
        <v>1.3012182534535905</v>
      </c>
      <c r="P132" s="161">
        <f t="shared" si="2"/>
        <v>2.4107685726457238</v>
      </c>
      <c r="Q132" s="161">
        <f t="shared" si="2"/>
        <v>1.625631883176863</v>
      </c>
      <c r="R132" s="161">
        <f t="shared" si="2"/>
        <v>1.8610604338205237</v>
      </c>
      <c r="S132" s="161">
        <f t="shared" si="2"/>
        <v>1.122224038577631</v>
      </c>
      <c r="T132" s="161">
        <f t="shared" si="2"/>
        <v>2.1741264589460281</v>
      </c>
      <c r="U132" s="161">
        <f t="shared" si="2"/>
        <v>1.1367151326013492</v>
      </c>
      <c r="V132" s="162">
        <f t="shared" si="2"/>
        <v>2.6366845927339821</v>
      </c>
    </row>
    <row r="133" spans="14:22" x14ac:dyDescent="0.25">
      <c r="N133" s="15">
        <v>46752</v>
      </c>
      <c r="O133" s="77" t="s">
        <v>76</v>
      </c>
      <c r="P133" s="62" t="s">
        <v>76</v>
      </c>
      <c r="Q133" s="62" t="s">
        <v>76</v>
      </c>
      <c r="R133" s="63" t="s">
        <v>76</v>
      </c>
      <c r="S133" s="61" t="s">
        <v>76</v>
      </c>
      <c r="T133" s="16" t="s">
        <v>76</v>
      </c>
      <c r="U133" s="16" t="s">
        <v>76</v>
      </c>
      <c r="V133" s="64" t="s">
        <v>76</v>
      </c>
    </row>
    <row r="134" spans="14:22" x14ac:dyDescent="0.25">
      <c r="N134" s="15">
        <v>46843</v>
      </c>
      <c r="O134" s="77" t="s">
        <v>76</v>
      </c>
      <c r="P134" s="62" t="s">
        <v>76</v>
      </c>
      <c r="Q134" s="62" t="s">
        <v>76</v>
      </c>
      <c r="R134" s="63" t="s">
        <v>76</v>
      </c>
      <c r="S134" s="61" t="s">
        <v>76</v>
      </c>
      <c r="T134" s="16" t="s">
        <v>76</v>
      </c>
      <c r="U134" s="16" t="s">
        <v>76</v>
      </c>
      <c r="V134" s="64" t="s">
        <v>76</v>
      </c>
    </row>
    <row r="135" spans="14:22" x14ac:dyDescent="0.25">
      <c r="N135" s="15">
        <v>46934</v>
      </c>
      <c r="O135" s="77" t="s">
        <v>76</v>
      </c>
      <c r="P135" s="62" t="s">
        <v>76</v>
      </c>
      <c r="Q135" s="62" t="s">
        <v>76</v>
      </c>
      <c r="R135" s="63" t="s">
        <v>76</v>
      </c>
      <c r="S135" s="61" t="s">
        <v>76</v>
      </c>
      <c r="T135" s="16" t="s">
        <v>76</v>
      </c>
      <c r="U135" s="16" t="s">
        <v>76</v>
      </c>
      <c r="V135" s="64" t="s">
        <v>76</v>
      </c>
    </row>
    <row r="136" spans="14:22" x14ac:dyDescent="0.25">
      <c r="N136" s="15">
        <v>47026</v>
      </c>
      <c r="O136" s="77" t="s">
        <v>76</v>
      </c>
      <c r="P136" s="62" t="s">
        <v>76</v>
      </c>
      <c r="Q136" s="62" t="s">
        <v>76</v>
      </c>
      <c r="R136" s="63" t="s">
        <v>76</v>
      </c>
      <c r="S136" s="61" t="s">
        <v>76</v>
      </c>
      <c r="T136" s="16" t="s">
        <v>76</v>
      </c>
      <c r="U136" s="16" t="s">
        <v>76</v>
      </c>
      <c r="V136" s="64" t="s">
        <v>76</v>
      </c>
    </row>
    <row r="137" spans="14:22" x14ac:dyDescent="0.25">
      <c r="N137" s="15">
        <v>47118</v>
      </c>
      <c r="O137" s="77" t="s">
        <v>76</v>
      </c>
      <c r="P137" s="62" t="s">
        <v>76</v>
      </c>
      <c r="Q137" s="62" t="s">
        <v>76</v>
      </c>
      <c r="R137" s="63" t="s">
        <v>76</v>
      </c>
      <c r="S137" s="61" t="s">
        <v>76</v>
      </c>
      <c r="T137" s="16" t="s">
        <v>76</v>
      </c>
      <c r="U137" s="16" t="s">
        <v>76</v>
      </c>
      <c r="V137" s="64" t="s">
        <v>76</v>
      </c>
    </row>
    <row r="138" spans="14:22" x14ac:dyDescent="0.25">
      <c r="N138" s="15">
        <v>47208</v>
      </c>
      <c r="O138" s="77" t="s">
        <v>76</v>
      </c>
      <c r="P138" s="62" t="s">
        <v>76</v>
      </c>
      <c r="Q138" s="62" t="s">
        <v>76</v>
      </c>
      <c r="R138" s="63" t="s">
        <v>76</v>
      </c>
      <c r="S138" s="61" t="s">
        <v>76</v>
      </c>
      <c r="T138" s="16" t="s">
        <v>76</v>
      </c>
      <c r="U138" s="16" t="s">
        <v>76</v>
      </c>
      <c r="V138" s="64" t="s">
        <v>76</v>
      </c>
    </row>
    <row r="139" spans="14:22" x14ac:dyDescent="0.25">
      <c r="N139" s="15">
        <v>47299</v>
      </c>
      <c r="O139" s="77" t="s">
        <v>76</v>
      </c>
      <c r="P139" s="62" t="s">
        <v>76</v>
      </c>
      <c r="Q139" s="62" t="s">
        <v>76</v>
      </c>
      <c r="R139" s="63" t="s">
        <v>76</v>
      </c>
      <c r="S139" s="61" t="s">
        <v>76</v>
      </c>
      <c r="T139" s="16" t="s">
        <v>76</v>
      </c>
      <c r="U139" s="16" t="s">
        <v>76</v>
      </c>
      <c r="V139" s="64" t="s">
        <v>76</v>
      </c>
    </row>
    <row r="140" spans="14:22" x14ac:dyDescent="0.25">
      <c r="N140" s="15">
        <v>47391</v>
      </c>
      <c r="O140" s="77" t="s">
        <v>76</v>
      </c>
      <c r="P140" s="62" t="s">
        <v>76</v>
      </c>
      <c r="Q140" s="62" t="s">
        <v>76</v>
      </c>
      <c r="R140" s="63" t="s">
        <v>76</v>
      </c>
      <c r="S140" s="61" t="s">
        <v>76</v>
      </c>
      <c r="T140" s="16" t="s">
        <v>76</v>
      </c>
      <c r="U140" s="16" t="s">
        <v>76</v>
      </c>
      <c r="V140" s="64" t="s">
        <v>76</v>
      </c>
    </row>
    <row r="141" spans="14:22" x14ac:dyDescent="0.25">
      <c r="N141" s="15">
        <v>47483</v>
      </c>
      <c r="O141" s="77" t="s">
        <v>76</v>
      </c>
      <c r="P141" s="62" t="s">
        <v>76</v>
      </c>
      <c r="Q141" s="62" t="s">
        <v>76</v>
      </c>
      <c r="R141" s="63" t="s">
        <v>76</v>
      </c>
      <c r="S141" s="61" t="s">
        <v>76</v>
      </c>
      <c r="T141" s="16" t="s">
        <v>76</v>
      </c>
      <c r="U141" s="16" t="s">
        <v>76</v>
      </c>
      <c r="V141" s="64" t="s">
        <v>76</v>
      </c>
    </row>
    <row r="142" spans="14:22" x14ac:dyDescent="0.25">
      <c r="N142" s="15">
        <v>47573</v>
      </c>
      <c r="O142" s="77" t="s">
        <v>76</v>
      </c>
      <c r="P142" s="62" t="s">
        <v>76</v>
      </c>
      <c r="Q142" s="62" t="s">
        <v>76</v>
      </c>
      <c r="R142" s="63" t="s">
        <v>76</v>
      </c>
      <c r="S142" s="61" t="s">
        <v>76</v>
      </c>
      <c r="T142" s="16" t="s">
        <v>76</v>
      </c>
      <c r="U142" s="16" t="s">
        <v>76</v>
      </c>
      <c r="V142" s="64" t="s">
        <v>76</v>
      </c>
    </row>
    <row r="143" spans="14:22" x14ac:dyDescent="0.25">
      <c r="N143" s="15">
        <v>47664</v>
      </c>
      <c r="O143" s="77" t="s">
        <v>76</v>
      </c>
      <c r="P143" s="62" t="s">
        <v>76</v>
      </c>
      <c r="Q143" s="62" t="s">
        <v>76</v>
      </c>
      <c r="R143" s="63" t="s">
        <v>76</v>
      </c>
      <c r="S143" s="61" t="s">
        <v>76</v>
      </c>
      <c r="T143" s="16" t="s">
        <v>76</v>
      </c>
      <c r="U143" s="16" t="s">
        <v>76</v>
      </c>
      <c r="V143" s="64" t="s">
        <v>76</v>
      </c>
    </row>
    <row r="144" spans="14:22" x14ac:dyDescent="0.25">
      <c r="N144" s="15">
        <v>47756</v>
      </c>
      <c r="O144" s="77" t="s">
        <v>76</v>
      </c>
      <c r="P144" s="62" t="s">
        <v>76</v>
      </c>
      <c r="Q144" s="62" t="s">
        <v>76</v>
      </c>
      <c r="R144" s="63" t="s">
        <v>76</v>
      </c>
      <c r="S144" s="61" t="s">
        <v>76</v>
      </c>
      <c r="T144" s="16" t="s">
        <v>76</v>
      </c>
      <c r="U144" s="16" t="s">
        <v>76</v>
      </c>
      <c r="V144" s="64" t="s">
        <v>76</v>
      </c>
    </row>
    <row r="145" spans="14:22" x14ac:dyDescent="0.25">
      <c r="N145" s="15">
        <v>47848</v>
      </c>
      <c r="O145" s="77" t="s">
        <v>76</v>
      </c>
      <c r="P145" s="62" t="s">
        <v>76</v>
      </c>
      <c r="Q145" s="62" t="s">
        <v>76</v>
      </c>
      <c r="R145" s="63" t="s">
        <v>76</v>
      </c>
      <c r="S145" s="61" t="s">
        <v>76</v>
      </c>
      <c r="T145" s="16" t="s">
        <v>76</v>
      </c>
      <c r="U145" s="16" t="s">
        <v>76</v>
      </c>
      <c r="V145" s="64" t="s">
        <v>76</v>
      </c>
    </row>
    <row r="146" spans="14:22" x14ac:dyDescent="0.25">
      <c r="N146" s="15">
        <v>47938</v>
      </c>
      <c r="O146" s="77" t="s">
        <v>76</v>
      </c>
      <c r="P146" s="62" t="s">
        <v>76</v>
      </c>
      <c r="Q146" s="62" t="s">
        <v>76</v>
      </c>
      <c r="R146" s="63" t="s">
        <v>76</v>
      </c>
      <c r="S146" s="61" t="s">
        <v>76</v>
      </c>
      <c r="T146" s="16" t="s">
        <v>76</v>
      </c>
      <c r="U146" s="16" t="s">
        <v>76</v>
      </c>
      <c r="V146" s="64" t="s">
        <v>76</v>
      </c>
    </row>
    <row r="147" spans="14:22" x14ac:dyDescent="0.25">
      <c r="N147" s="15">
        <v>48029</v>
      </c>
      <c r="O147" s="77" t="s">
        <v>76</v>
      </c>
      <c r="P147" s="62" t="s">
        <v>76</v>
      </c>
      <c r="Q147" s="62" t="s">
        <v>76</v>
      </c>
      <c r="R147" s="63" t="s">
        <v>76</v>
      </c>
      <c r="S147" s="61" t="s">
        <v>76</v>
      </c>
      <c r="T147" s="16" t="s">
        <v>76</v>
      </c>
      <c r="U147" s="16" t="s">
        <v>76</v>
      </c>
      <c r="V147" s="64" t="s">
        <v>76</v>
      </c>
    </row>
    <row r="148" spans="14:22" x14ac:dyDescent="0.25">
      <c r="N148" s="15">
        <v>48121</v>
      </c>
      <c r="O148" s="77" t="s">
        <v>76</v>
      </c>
      <c r="P148" s="62" t="s">
        <v>76</v>
      </c>
      <c r="Q148" s="62" t="s">
        <v>76</v>
      </c>
      <c r="R148" s="63" t="s">
        <v>76</v>
      </c>
      <c r="S148" s="61" t="s">
        <v>76</v>
      </c>
      <c r="T148" s="16" t="s">
        <v>76</v>
      </c>
      <c r="U148" s="16" t="s">
        <v>76</v>
      </c>
      <c r="V148" s="64" t="s">
        <v>76</v>
      </c>
    </row>
    <row r="149" spans="14:22" x14ac:dyDescent="0.25">
      <c r="N149" s="15">
        <v>48213</v>
      </c>
      <c r="O149" s="77" t="s">
        <v>76</v>
      </c>
      <c r="P149" s="62" t="s">
        <v>76</v>
      </c>
      <c r="Q149" s="62" t="s">
        <v>76</v>
      </c>
      <c r="R149" s="63" t="s">
        <v>76</v>
      </c>
      <c r="S149" s="61" t="s">
        <v>76</v>
      </c>
      <c r="T149" s="16" t="s">
        <v>76</v>
      </c>
      <c r="U149" s="16" t="s">
        <v>76</v>
      </c>
      <c r="V149" s="64" t="s">
        <v>76</v>
      </c>
    </row>
    <row r="150" spans="14:22" x14ac:dyDescent="0.25">
      <c r="N150" s="15">
        <v>48304</v>
      </c>
      <c r="O150" s="77" t="s">
        <v>76</v>
      </c>
      <c r="P150" s="62" t="s">
        <v>76</v>
      </c>
      <c r="Q150" s="62" t="s">
        <v>76</v>
      </c>
      <c r="R150" s="63" t="s">
        <v>76</v>
      </c>
      <c r="S150" s="61" t="s">
        <v>76</v>
      </c>
      <c r="T150" s="16" t="s">
        <v>76</v>
      </c>
      <c r="U150" s="16" t="s">
        <v>76</v>
      </c>
      <c r="V150" s="64" t="s">
        <v>76</v>
      </c>
    </row>
    <row r="151" spans="14:22" x14ac:dyDescent="0.25">
      <c r="N151" s="15">
        <v>48395</v>
      </c>
      <c r="O151" s="77" t="s">
        <v>76</v>
      </c>
      <c r="P151" s="62" t="s">
        <v>76</v>
      </c>
      <c r="Q151" s="62" t="s">
        <v>76</v>
      </c>
      <c r="R151" s="63" t="s">
        <v>76</v>
      </c>
      <c r="S151" s="61" t="s">
        <v>76</v>
      </c>
      <c r="T151" s="16" t="s">
        <v>76</v>
      </c>
      <c r="U151" s="16" t="s">
        <v>76</v>
      </c>
      <c r="V151" s="64" t="s">
        <v>76</v>
      </c>
    </row>
    <row r="152" spans="14:22" x14ac:dyDescent="0.25">
      <c r="N152" s="15">
        <v>48487</v>
      </c>
      <c r="O152" s="77" t="s">
        <v>76</v>
      </c>
      <c r="P152" s="62" t="s">
        <v>76</v>
      </c>
      <c r="Q152" s="62" t="s">
        <v>76</v>
      </c>
      <c r="R152" s="63" t="s">
        <v>76</v>
      </c>
      <c r="S152" s="61" t="s">
        <v>76</v>
      </c>
      <c r="T152" s="16" t="s">
        <v>76</v>
      </c>
      <c r="U152" s="16" t="s">
        <v>76</v>
      </c>
      <c r="V152" s="64" t="s">
        <v>76</v>
      </c>
    </row>
    <row r="153" spans="14:22" x14ac:dyDescent="0.25">
      <c r="N153" s="15">
        <v>48579</v>
      </c>
      <c r="O153" s="77" t="s">
        <v>76</v>
      </c>
      <c r="P153" s="62" t="s">
        <v>76</v>
      </c>
      <c r="Q153" s="62" t="s">
        <v>76</v>
      </c>
      <c r="R153" s="63" t="s">
        <v>76</v>
      </c>
      <c r="S153" s="61" t="s">
        <v>76</v>
      </c>
      <c r="T153" s="16" t="s">
        <v>76</v>
      </c>
      <c r="U153" s="16" t="s">
        <v>76</v>
      </c>
      <c r="V153" s="64" t="s">
        <v>76</v>
      </c>
    </row>
    <row r="154" spans="14:22" x14ac:dyDescent="0.25">
      <c r="N154" s="15">
        <v>48669</v>
      </c>
      <c r="O154" s="77" t="s">
        <v>76</v>
      </c>
      <c r="P154" s="62" t="s">
        <v>76</v>
      </c>
      <c r="Q154" s="62" t="s">
        <v>76</v>
      </c>
      <c r="R154" s="63" t="s">
        <v>76</v>
      </c>
      <c r="S154" s="61" t="s">
        <v>76</v>
      </c>
      <c r="T154" s="16" t="s">
        <v>76</v>
      </c>
      <c r="U154" s="16" t="s">
        <v>76</v>
      </c>
      <c r="V154" s="64" t="s">
        <v>76</v>
      </c>
    </row>
    <row r="155" spans="14:22" x14ac:dyDescent="0.25">
      <c r="N155" s="15">
        <v>48760</v>
      </c>
      <c r="O155" s="77" t="s">
        <v>76</v>
      </c>
      <c r="P155" s="62" t="s">
        <v>76</v>
      </c>
      <c r="Q155" s="62" t="s">
        <v>76</v>
      </c>
      <c r="R155" s="63" t="s">
        <v>76</v>
      </c>
      <c r="S155" s="61" t="s">
        <v>76</v>
      </c>
      <c r="T155" s="16" t="s">
        <v>76</v>
      </c>
      <c r="U155" s="16" t="s">
        <v>76</v>
      </c>
      <c r="V155" s="64" t="s">
        <v>76</v>
      </c>
    </row>
    <row r="156" spans="14:22" x14ac:dyDescent="0.25">
      <c r="N156" s="15">
        <v>48852</v>
      </c>
      <c r="O156" s="77" t="s">
        <v>76</v>
      </c>
      <c r="P156" s="62" t="s">
        <v>76</v>
      </c>
      <c r="Q156" s="62" t="s">
        <v>76</v>
      </c>
      <c r="R156" s="63" t="s">
        <v>76</v>
      </c>
      <c r="S156" s="61" t="s">
        <v>76</v>
      </c>
      <c r="T156" s="16" t="s">
        <v>76</v>
      </c>
      <c r="U156" s="16" t="s">
        <v>76</v>
      </c>
      <c r="V156" s="64" t="s">
        <v>76</v>
      </c>
    </row>
    <row r="157" spans="14:22" x14ac:dyDescent="0.25">
      <c r="N157" s="15">
        <v>48944</v>
      </c>
      <c r="O157" s="77" t="s">
        <v>76</v>
      </c>
      <c r="P157" s="62" t="s">
        <v>76</v>
      </c>
      <c r="Q157" s="62" t="s">
        <v>76</v>
      </c>
      <c r="R157" s="63" t="s">
        <v>76</v>
      </c>
      <c r="S157" s="61" t="s">
        <v>76</v>
      </c>
      <c r="T157" s="16" t="s">
        <v>76</v>
      </c>
      <c r="U157" s="16" t="s">
        <v>76</v>
      </c>
      <c r="V157" s="64" t="s">
        <v>76</v>
      </c>
    </row>
    <row r="158" spans="14:22" x14ac:dyDescent="0.25">
      <c r="O158" s="77" t="s">
        <v>76</v>
      </c>
      <c r="P158" s="62" t="s">
        <v>76</v>
      </c>
      <c r="Q158" s="62" t="s">
        <v>76</v>
      </c>
      <c r="R158" s="63" t="s">
        <v>76</v>
      </c>
      <c r="S158" s="61" t="s">
        <v>76</v>
      </c>
      <c r="T158" s="16" t="s">
        <v>76</v>
      </c>
      <c r="U158" s="16" t="s">
        <v>76</v>
      </c>
      <c r="V158" s="64" t="s">
        <v>76</v>
      </c>
    </row>
    <row r="159" spans="14:22" x14ac:dyDescent="0.25">
      <c r="O159" s="77" t="s">
        <v>76</v>
      </c>
      <c r="P159" s="62" t="s">
        <v>76</v>
      </c>
      <c r="Q159" s="62" t="s">
        <v>76</v>
      </c>
      <c r="R159" s="63" t="s">
        <v>76</v>
      </c>
      <c r="S159" s="61" t="s">
        <v>76</v>
      </c>
      <c r="T159" s="16" t="s">
        <v>76</v>
      </c>
      <c r="U159" s="16" t="s">
        <v>76</v>
      </c>
      <c r="V159" s="64" t="s">
        <v>76</v>
      </c>
    </row>
    <row r="160" spans="14:22" x14ac:dyDescent="0.25">
      <c r="O160" s="77" t="s">
        <v>76</v>
      </c>
      <c r="P160" s="62" t="s">
        <v>76</v>
      </c>
      <c r="Q160" s="62" t="s">
        <v>76</v>
      </c>
      <c r="R160" s="63" t="s">
        <v>76</v>
      </c>
      <c r="S160" s="61" t="s">
        <v>76</v>
      </c>
      <c r="T160" s="16" t="s">
        <v>76</v>
      </c>
      <c r="U160" s="16" t="s">
        <v>76</v>
      </c>
      <c r="V160" s="64" t="s">
        <v>76</v>
      </c>
    </row>
    <row r="161" spans="15:22" x14ac:dyDescent="0.25">
      <c r="O161" s="77" t="s">
        <v>76</v>
      </c>
      <c r="P161" s="62" t="s">
        <v>76</v>
      </c>
      <c r="Q161" s="62" t="s">
        <v>76</v>
      </c>
      <c r="R161" s="63" t="s">
        <v>76</v>
      </c>
      <c r="S161" s="61" t="s">
        <v>76</v>
      </c>
      <c r="T161" s="16" t="s">
        <v>76</v>
      </c>
      <c r="U161" s="16" t="s">
        <v>76</v>
      </c>
      <c r="V161" s="64" t="s">
        <v>76</v>
      </c>
    </row>
    <row r="162" spans="15:22" x14ac:dyDescent="0.25">
      <c r="O162" s="77" t="s">
        <v>76</v>
      </c>
      <c r="P162" s="62" t="s">
        <v>76</v>
      </c>
      <c r="Q162" s="62" t="s">
        <v>76</v>
      </c>
      <c r="R162" s="63" t="s">
        <v>76</v>
      </c>
      <c r="S162" s="61" t="s">
        <v>76</v>
      </c>
      <c r="T162" s="16" t="s">
        <v>76</v>
      </c>
      <c r="U162" s="16" t="s">
        <v>76</v>
      </c>
      <c r="V162" s="64" t="s">
        <v>76</v>
      </c>
    </row>
    <row r="163" spans="15:22" x14ac:dyDescent="0.25">
      <c r="O163" s="77" t="s">
        <v>76</v>
      </c>
      <c r="P163" s="62" t="s">
        <v>76</v>
      </c>
      <c r="Q163" s="62" t="s">
        <v>76</v>
      </c>
      <c r="R163" s="63" t="s">
        <v>76</v>
      </c>
      <c r="S163" s="61" t="s">
        <v>76</v>
      </c>
      <c r="T163" s="16" t="s">
        <v>76</v>
      </c>
      <c r="U163" s="16" t="s">
        <v>76</v>
      </c>
      <c r="V163" s="64" t="s">
        <v>76</v>
      </c>
    </row>
    <row r="164" spans="15:22" x14ac:dyDescent="0.25">
      <c r="O164" s="77" t="s">
        <v>76</v>
      </c>
      <c r="P164" s="62" t="s">
        <v>76</v>
      </c>
      <c r="Q164" s="62" t="s">
        <v>76</v>
      </c>
      <c r="R164" s="63" t="s">
        <v>76</v>
      </c>
      <c r="S164" s="61" t="s">
        <v>76</v>
      </c>
      <c r="T164" s="16" t="s">
        <v>76</v>
      </c>
      <c r="U164" s="16" t="s">
        <v>76</v>
      </c>
      <c r="V164" s="64" t="s">
        <v>76</v>
      </c>
    </row>
    <row r="165" spans="15:22" x14ac:dyDescent="0.25">
      <c r="O165" s="77" t="s">
        <v>76</v>
      </c>
      <c r="P165" s="62" t="s">
        <v>76</v>
      </c>
      <c r="Q165" s="62" t="s">
        <v>76</v>
      </c>
      <c r="R165" s="63" t="s">
        <v>76</v>
      </c>
      <c r="S165" s="61" t="s">
        <v>76</v>
      </c>
      <c r="T165" s="16" t="s">
        <v>76</v>
      </c>
      <c r="U165" s="16" t="s">
        <v>76</v>
      </c>
      <c r="V165" s="64" t="s">
        <v>76</v>
      </c>
    </row>
    <row r="166" spans="15:22" x14ac:dyDescent="0.25">
      <c r="O166" s="77" t="s">
        <v>76</v>
      </c>
      <c r="P166" s="62" t="s">
        <v>76</v>
      </c>
      <c r="Q166" s="62" t="s">
        <v>76</v>
      </c>
      <c r="R166" s="63" t="s">
        <v>76</v>
      </c>
      <c r="S166" s="61" t="s">
        <v>76</v>
      </c>
      <c r="T166" s="16" t="s">
        <v>76</v>
      </c>
      <c r="U166" s="16" t="s">
        <v>76</v>
      </c>
      <c r="V166" s="64" t="s">
        <v>76</v>
      </c>
    </row>
    <row r="167" spans="15:22" x14ac:dyDescent="0.25">
      <c r="O167" s="77" t="s">
        <v>76</v>
      </c>
      <c r="P167" s="62" t="s">
        <v>76</v>
      </c>
      <c r="Q167" s="62" t="s">
        <v>76</v>
      </c>
      <c r="R167" s="63" t="s">
        <v>76</v>
      </c>
      <c r="S167" s="61" t="s">
        <v>76</v>
      </c>
      <c r="T167" s="16" t="s">
        <v>76</v>
      </c>
      <c r="U167" s="16" t="s">
        <v>76</v>
      </c>
      <c r="V167" s="64" t="s">
        <v>76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115 N133:N157">
    <cfRule type="expression" dxfId="12" priority="6">
      <formula>$O6=""</formula>
    </cfRule>
  </conditionalFormatting>
  <conditionalFormatting sqref="N129:N132">
    <cfRule type="expression" dxfId="11" priority="5">
      <formula>$O129=""</formula>
    </cfRule>
  </conditionalFormatting>
  <conditionalFormatting sqref="N116">
    <cfRule type="expression" dxfId="10" priority="4">
      <formula>$O116=""</formula>
    </cfRule>
  </conditionalFormatting>
  <conditionalFormatting sqref="N117:N120 N122:N127">
    <cfRule type="expression" dxfId="9" priority="3">
      <formula>$O117=""</formula>
    </cfRule>
  </conditionalFormatting>
  <conditionalFormatting sqref="N128">
    <cfRule type="expression" dxfId="8" priority="2">
      <formula>$O128=""</formula>
    </cfRule>
  </conditionalFormatting>
  <conditionalFormatting sqref="N121">
    <cfRule type="expression" dxfId="7" priority="1">
      <formula>$O121=""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B6DA-D822-4EBD-9470-2C2345549648}">
  <sheetPr codeName="Sheet11"/>
  <dimension ref="A1:X633"/>
  <sheetViews>
    <sheetView topLeftCell="K275" workbookViewId="0">
      <selection activeCell="O283" sqref="O283"/>
    </sheetView>
  </sheetViews>
  <sheetFormatPr defaultColWidth="9.140625" defaultRowHeight="15" x14ac:dyDescent="0.25"/>
  <cols>
    <col min="1" max="1" width="13.7109375" style="84" customWidth="1"/>
    <col min="2" max="13" width="13.7109375" style="24" customWidth="1"/>
    <col min="14" max="14" width="11.85546875" style="24" bestFit="1" customWidth="1"/>
    <col min="15" max="22" width="22.28515625" style="24" customWidth="1"/>
    <col min="23" max="23" width="16.85546875" style="24" customWidth="1"/>
    <col min="24" max="24" width="20.28515625" style="24" customWidth="1"/>
    <col min="25" max="16384" width="9.140625" style="24"/>
  </cols>
  <sheetData>
    <row r="1" spans="1:24" s="80" customFormat="1" ht="63.95" customHeight="1" x14ac:dyDescent="0.25">
      <c r="A1" s="79"/>
      <c r="N1" s="81" t="s">
        <v>42</v>
      </c>
      <c r="O1" s="82" t="s">
        <v>43</v>
      </c>
      <c r="P1" s="82" t="s">
        <v>44</v>
      </c>
      <c r="Q1" s="82" t="s">
        <v>45</v>
      </c>
      <c r="R1" s="83" t="s">
        <v>46</v>
      </c>
      <c r="S1" s="83" t="s">
        <v>47</v>
      </c>
      <c r="T1" s="83" t="s">
        <v>48</v>
      </c>
      <c r="U1" s="82" t="s">
        <v>49</v>
      </c>
      <c r="V1" s="82" t="s">
        <v>50</v>
      </c>
      <c r="W1" s="82" t="s">
        <v>51</v>
      </c>
      <c r="X1" s="82" t="s">
        <v>52</v>
      </c>
    </row>
    <row r="2" spans="1:24" ht="15.75" x14ac:dyDescent="0.25">
      <c r="N2" s="85">
        <v>36556</v>
      </c>
      <c r="O2" s="86">
        <v>193</v>
      </c>
      <c r="P2" s="86">
        <v>21</v>
      </c>
      <c r="Q2" s="86">
        <v>172</v>
      </c>
      <c r="R2" s="87">
        <v>488101943</v>
      </c>
      <c r="S2" s="87">
        <v>250484456</v>
      </c>
      <c r="T2" s="87">
        <v>237617487</v>
      </c>
      <c r="U2" s="88" t="s">
        <v>15</v>
      </c>
      <c r="V2" s="88" t="s">
        <v>15</v>
      </c>
      <c r="W2" s="88" t="s">
        <v>15</v>
      </c>
      <c r="X2" s="88" t="s">
        <v>15</v>
      </c>
    </row>
    <row r="3" spans="1:24" ht="15.75" x14ac:dyDescent="0.25">
      <c r="N3" s="85">
        <v>36585</v>
      </c>
      <c r="O3" s="86">
        <v>153</v>
      </c>
      <c r="P3" s="86">
        <v>24</v>
      </c>
      <c r="Q3" s="86">
        <v>129</v>
      </c>
      <c r="R3" s="87">
        <v>563296598</v>
      </c>
      <c r="S3" s="87">
        <v>382350256</v>
      </c>
      <c r="T3" s="87">
        <v>180946342</v>
      </c>
      <c r="U3" s="88" t="s">
        <v>15</v>
      </c>
      <c r="V3" s="88" t="s">
        <v>15</v>
      </c>
      <c r="W3" s="88" t="s">
        <v>15</v>
      </c>
      <c r="X3" s="88" t="s">
        <v>15</v>
      </c>
    </row>
    <row r="4" spans="1:24" ht="15.75" x14ac:dyDescent="0.25">
      <c r="N4" s="85">
        <v>36616</v>
      </c>
      <c r="O4" s="86">
        <v>229</v>
      </c>
      <c r="P4" s="86">
        <v>35</v>
      </c>
      <c r="Q4" s="86">
        <v>194</v>
      </c>
      <c r="R4" s="87">
        <v>660592934</v>
      </c>
      <c r="S4" s="87">
        <v>394437934</v>
      </c>
      <c r="T4" s="87">
        <v>266155000</v>
      </c>
      <c r="U4" s="88" t="s">
        <v>15</v>
      </c>
      <c r="V4" s="88" t="s">
        <v>15</v>
      </c>
      <c r="W4" s="88" t="s">
        <v>15</v>
      </c>
      <c r="X4" s="88" t="s">
        <v>15</v>
      </c>
    </row>
    <row r="5" spans="1:24" ht="15.75" x14ac:dyDescent="0.25">
      <c r="N5" s="85">
        <v>36646</v>
      </c>
      <c r="O5" s="86">
        <v>183</v>
      </c>
      <c r="P5" s="86">
        <v>29</v>
      </c>
      <c r="Q5" s="86">
        <v>154</v>
      </c>
      <c r="R5" s="87">
        <v>492001242</v>
      </c>
      <c r="S5" s="87">
        <v>262563500</v>
      </c>
      <c r="T5" s="87">
        <v>229437742</v>
      </c>
      <c r="U5" s="88" t="s">
        <v>15</v>
      </c>
      <c r="V5" s="88" t="s">
        <v>15</v>
      </c>
      <c r="W5" s="88" t="s">
        <v>15</v>
      </c>
      <c r="X5" s="88" t="s">
        <v>15</v>
      </c>
    </row>
    <row r="6" spans="1:24" ht="15.75" x14ac:dyDescent="0.25">
      <c r="N6" s="85">
        <v>36677</v>
      </c>
      <c r="O6" s="86">
        <v>212</v>
      </c>
      <c r="P6" s="86">
        <v>34</v>
      </c>
      <c r="Q6" s="86">
        <v>178</v>
      </c>
      <c r="R6" s="87">
        <v>1055389629</v>
      </c>
      <c r="S6" s="87">
        <v>789220240</v>
      </c>
      <c r="T6" s="87">
        <v>266169389</v>
      </c>
      <c r="U6" s="88" t="s">
        <v>15</v>
      </c>
      <c r="V6" s="88" t="s">
        <v>15</v>
      </c>
      <c r="W6" s="88" t="s">
        <v>15</v>
      </c>
      <c r="X6" s="88" t="s">
        <v>15</v>
      </c>
    </row>
    <row r="7" spans="1:24" ht="15.75" x14ac:dyDescent="0.25">
      <c r="A7" s="188" t="s">
        <v>91</v>
      </c>
      <c r="B7" s="188"/>
      <c r="C7" s="188"/>
      <c r="D7" s="188"/>
      <c r="E7" s="188"/>
      <c r="F7" s="188"/>
      <c r="G7" s="76"/>
      <c r="H7" s="188" t="s">
        <v>92</v>
      </c>
      <c r="I7" s="188"/>
      <c r="J7" s="188"/>
      <c r="K7" s="188"/>
      <c r="L7" s="188"/>
      <c r="M7" s="188"/>
      <c r="N7" s="85">
        <v>36707</v>
      </c>
      <c r="O7" s="86">
        <v>243</v>
      </c>
      <c r="P7" s="86">
        <v>43</v>
      </c>
      <c r="Q7" s="86">
        <v>200</v>
      </c>
      <c r="R7" s="87">
        <v>812109941</v>
      </c>
      <c r="S7" s="87">
        <v>495188017</v>
      </c>
      <c r="T7" s="87">
        <v>316921924</v>
      </c>
      <c r="U7" s="88" t="s">
        <v>15</v>
      </c>
      <c r="V7" s="88" t="s">
        <v>15</v>
      </c>
      <c r="W7" s="88" t="s">
        <v>15</v>
      </c>
      <c r="X7" s="88" t="s">
        <v>15</v>
      </c>
    </row>
    <row r="8" spans="1:24" ht="15.75" x14ac:dyDescent="0.25">
      <c r="N8" s="85">
        <v>36738</v>
      </c>
      <c r="O8" s="86">
        <v>205</v>
      </c>
      <c r="P8" s="86">
        <v>27</v>
      </c>
      <c r="Q8" s="86">
        <v>178</v>
      </c>
      <c r="R8" s="87">
        <v>730713959</v>
      </c>
      <c r="S8" s="87">
        <v>459627450</v>
      </c>
      <c r="T8" s="87">
        <v>271086509</v>
      </c>
      <c r="U8" s="88" t="s">
        <v>15</v>
      </c>
      <c r="V8" s="88" t="s">
        <v>15</v>
      </c>
      <c r="W8" s="88" t="s">
        <v>15</v>
      </c>
      <c r="X8" s="88" t="s">
        <v>15</v>
      </c>
    </row>
    <row r="9" spans="1:24" ht="15.75" x14ac:dyDescent="0.25">
      <c r="N9" s="85">
        <v>36769</v>
      </c>
      <c r="O9" s="86">
        <v>238</v>
      </c>
      <c r="P9" s="86">
        <v>41</v>
      </c>
      <c r="Q9" s="86">
        <v>197</v>
      </c>
      <c r="R9" s="87">
        <v>1044422538</v>
      </c>
      <c r="S9" s="87">
        <v>724463506</v>
      </c>
      <c r="T9" s="87">
        <v>319959032</v>
      </c>
      <c r="U9" s="88" t="s">
        <v>15</v>
      </c>
      <c r="V9" s="88" t="s">
        <v>15</v>
      </c>
      <c r="W9" s="88" t="s">
        <v>15</v>
      </c>
      <c r="X9" s="88" t="s">
        <v>15</v>
      </c>
    </row>
    <row r="10" spans="1:24" ht="15.75" x14ac:dyDescent="0.25">
      <c r="N10" s="85">
        <v>36799</v>
      </c>
      <c r="O10" s="86">
        <v>229</v>
      </c>
      <c r="P10" s="86">
        <v>46</v>
      </c>
      <c r="Q10" s="86">
        <v>183</v>
      </c>
      <c r="R10" s="87">
        <v>1249876097</v>
      </c>
      <c r="S10" s="87">
        <v>978812614</v>
      </c>
      <c r="T10" s="87">
        <v>271063483</v>
      </c>
      <c r="U10" s="88" t="s">
        <v>15</v>
      </c>
      <c r="V10" s="88" t="s">
        <v>15</v>
      </c>
      <c r="W10" s="88" t="s">
        <v>15</v>
      </c>
      <c r="X10" s="88" t="s">
        <v>15</v>
      </c>
    </row>
    <row r="11" spans="1:24" ht="15.75" x14ac:dyDescent="0.25">
      <c r="N11" s="85">
        <v>36830</v>
      </c>
      <c r="O11" s="86">
        <v>214</v>
      </c>
      <c r="P11" s="86">
        <v>43</v>
      </c>
      <c r="Q11" s="86">
        <v>171</v>
      </c>
      <c r="R11" s="87">
        <v>762313651</v>
      </c>
      <c r="S11" s="87">
        <v>516113420</v>
      </c>
      <c r="T11" s="87">
        <v>246200231</v>
      </c>
      <c r="U11" s="88" t="s">
        <v>15</v>
      </c>
      <c r="V11" s="88" t="s">
        <v>15</v>
      </c>
      <c r="W11" s="88" t="s">
        <v>15</v>
      </c>
      <c r="X11" s="88" t="s">
        <v>15</v>
      </c>
    </row>
    <row r="12" spans="1:24" ht="15.75" x14ac:dyDescent="0.25">
      <c r="N12" s="85">
        <v>36860</v>
      </c>
      <c r="O12" s="86">
        <v>204</v>
      </c>
      <c r="P12" s="86">
        <v>49</v>
      </c>
      <c r="Q12" s="86">
        <v>155</v>
      </c>
      <c r="R12" s="87">
        <v>1503670583</v>
      </c>
      <c r="S12" s="87">
        <v>1277653612</v>
      </c>
      <c r="T12" s="87">
        <v>226016971</v>
      </c>
      <c r="U12" s="88" t="s">
        <v>15</v>
      </c>
      <c r="V12" s="88" t="s">
        <v>15</v>
      </c>
      <c r="W12" s="88" t="s">
        <v>15</v>
      </c>
      <c r="X12" s="88" t="s">
        <v>15</v>
      </c>
    </row>
    <row r="13" spans="1:24" ht="15.75" x14ac:dyDescent="0.25">
      <c r="N13" s="85">
        <v>36891</v>
      </c>
      <c r="O13" s="86">
        <v>333</v>
      </c>
      <c r="P13" s="86">
        <v>95</v>
      </c>
      <c r="Q13" s="86">
        <v>238</v>
      </c>
      <c r="R13" s="87">
        <v>2075426798</v>
      </c>
      <c r="S13" s="87">
        <v>1706892856</v>
      </c>
      <c r="T13" s="87">
        <v>368533942</v>
      </c>
      <c r="U13" s="88" t="s">
        <v>15</v>
      </c>
      <c r="V13" s="88" t="s">
        <v>15</v>
      </c>
      <c r="W13" s="88" t="s">
        <v>15</v>
      </c>
      <c r="X13" s="88" t="s">
        <v>15</v>
      </c>
    </row>
    <row r="14" spans="1:24" ht="15.75" x14ac:dyDescent="0.25">
      <c r="N14" s="85">
        <v>36922</v>
      </c>
      <c r="O14" s="86">
        <v>249</v>
      </c>
      <c r="P14" s="86">
        <v>42</v>
      </c>
      <c r="Q14" s="86">
        <v>207</v>
      </c>
      <c r="R14" s="87">
        <v>1216480455</v>
      </c>
      <c r="S14" s="87">
        <v>834729465</v>
      </c>
      <c r="T14" s="87">
        <v>381750990</v>
      </c>
      <c r="U14" s="88" t="s">
        <v>15</v>
      </c>
      <c r="V14" s="88" t="s">
        <v>15</v>
      </c>
      <c r="W14" s="88" t="s">
        <v>15</v>
      </c>
      <c r="X14" s="88" t="s">
        <v>15</v>
      </c>
    </row>
    <row r="15" spans="1:24" ht="15.75" x14ac:dyDescent="0.25">
      <c r="N15" s="85">
        <v>36950</v>
      </c>
      <c r="O15" s="86">
        <v>222</v>
      </c>
      <c r="P15" s="86">
        <v>32</v>
      </c>
      <c r="Q15" s="86">
        <v>190</v>
      </c>
      <c r="R15" s="87">
        <v>782498056</v>
      </c>
      <c r="S15" s="87">
        <v>500252265</v>
      </c>
      <c r="T15" s="87">
        <v>282245791</v>
      </c>
      <c r="U15" s="88" t="s">
        <v>15</v>
      </c>
      <c r="V15" s="88" t="s">
        <v>15</v>
      </c>
      <c r="W15" s="88" t="s">
        <v>15</v>
      </c>
      <c r="X15" s="88" t="s">
        <v>15</v>
      </c>
    </row>
    <row r="16" spans="1:24" ht="15.75" x14ac:dyDescent="0.25">
      <c r="N16" s="85">
        <v>36981</v>
      </c>
      <c r="O16" s="86">
        <v>279</v>
      </c>
      <c r="P16" s="86">
        <v>44</v>
      </c>
      <c r="Q16" s="86">
        <v>235</v>
      </c>
      <c r="R16" s="87">
        <v>902597463</v>
      </c>
      <c r="S16" s="87">
        <v>512219040</v>
      </c>
      <c r="T16" s="87">
        <v>390378423</v>
      </c>
      <c r="U16" s="88" t="s">
        <v>15</v>
      </c>
      <c r="V16" s="88" t="s">
        <v>15</v>
      </c>
      <c r="W16" s="88" t="s">
        <v>15</v>
      </c>
      <c r="X16" s="88" t="s">
        <v>15</v>
      </c>
    </row>
    <row r="17" spans="1:24" ht="15.75" x14ac:dyDescent="0.25">
      <c r="N17" s="85">
        <v>37011</v>
      </c>
      <c r="O17" s="86">
        <v>253</v>
      </c>
      <c r="P17" s="86">
        <v>40</v>
      </c>
      <c r="Q17" s="86">
        <v>213</v>
      </c>
      <c r="R17" s="87">
        <v>1132157861</v>
      </c>
      <c r="S17" s="87">
        <v>824049604</v>
      </c>
      <c r="T17" s="87">
        <v>308108257</v>
      </c>
      <c r="U17" s="88" t="s">
        <v>15</v>
      </c>
      <c r="V17" s="88" t="s">
        <v>15</v>
      </c>
      <c r="W17" s="88" t="s">
        <v>15</v>
      </c>
      <c r="X17" s="88" t="s">
        <v>15</v>
      </c>
    </row>
    <row r="18" spans="1:24" ht="15.75" x14ac:dyDescent="0.25">
      <c r="N18" s="85">
        <v>37042</v>
      </c>
      <c r="O18" s="86">
        <v>322</v>
      </c>
      <c r="P18" s="86">
        <v>60</v>
      </c>
      <c r="Q18" s="86">
        <v>262</v>
      </c>
      <c r="R18" s="87">
        <v>1106656728</v>
      </c>
      <c r="S18" s="87">
        <v>658581265</v>
      </c>
      <c r="T18" s="87">
        <v>448075463</v>
      </c>
      <c r="U18" s="88" t="s">
        <v>15</v>
      </c>
      <c r="V18" s="88" t="s">
        <v>15</v>
      </c>
      <c r="W18" s="88" t="s">
        <v>15</v>
      </c>
      <c r="X18" s="88" t="s">
        <v>15</v>
      </c>
    </row>
    <row r="19" spans="1:24" ht="15.75" x14ac:dyDescent="0.25">
      <c r="N19" s="85">
        <v>37072</v>
      </c>
      <c r="O19" s="86">
        <v>366</v>
      </c>
      <c r="P19" s="86">
        <v>57</v>
      </c>
      <c r="Q19" s="86">
        <v>309</v>
      </c>
      <c r="R19" s="87">
        <v>1219578967</v>
      </c>
      <c r="S19" s="87">
        <v>758339395</v>
      </c>
      <c r="T19" s="87">
        <v>461239572</v>
      </c>
      <c r="U19" s="88" t="s">
        <v>15</v>
      </c>
      <c r="V19" s="88" t="s">
        <v>15</v>
      </c>
      <c r="W19" s="88" t="s">
        <v>15</v>
      </c>
      <c r="X19" s="88" t="s">
        <v>15</v>
      </c>
    </row>
    <row r="20" spans="1:24" ht="15.75" x14ac:dyDescent="0.25">
      <c r="N20" s="85">
        <v>37103</v>
      </c>
      <c r="O20" s="86">
        <v>303</v>
      </c>
      <c r="P20" s="86">
        <v>42</v>
      </c>
      <c r="Q20" s="86">
        <v>261</v>
      </c>
      <c r="R20" s="87">
        <v>907066445</v>
      </c>
      <c r="S20" s="87">
        <v>513297992</v>
      </c>
      <c r="T20" s="87">
        <v>393768453</v>
      </c>
      <c r="U20" s="88" t="s">
        <v>15</v>
      </c>
      <c r="V20" s="88" t="s">
        <v>15</v>
      </c>
      <c r="W20" s="88" t="s">
        <v>15</v>
      </c>
      <c r="X20" s="88" t="s">
        <v>15</v>
      </c>
    </row>
    <row r="21" spans="1:24" ht="15.75" x14ac:dyDescent="0.25">
      <c r="N21" s="85">
        <v>37134</v>
      </c>
      <c r="O21" s="86">
        <v>390</v>
      </c>
      <c r="P21" s="86">
        <v>48</v>
      </c>
      <c r="Q21" s="86">
        <v>342</v>
      </c>
      <c r="R21" s="87">
        <v>1123865832</v>
      </c>
      <c r="S21" s="87">
        <v>610152241</v>
      </c>
      <c r="T21" s="87">
        <v>513713591</v>
      </c>
      <c r="U21" s="88" t="s">
        <v>15</v>
      </c>
      <c r="V21" s="88" t="s">
        <v>15</v>
      </c>
      <c r="W21" s="88" t="s">
        <v>15</v>
      </c>
      <c r="X21" s="88" t="s">
        <v>15</v>
      </c>
    </row>
    <row r="22" spans="1:24" ht="15.75" x14ac:dyDescent="0.25">
      <c r="N22" s="85">
        <v>37164</v>
      </c>
      <c r="O22" s="86">
        <v>292</v>
      </c>
      <c r="P22" s="86">
        <v>42</v>
      </c>
      <c r="Q22" s="86">
        <v>250</v>
      </c>
      <c r="R22" s="87">
        <v>910930459</v>
      </c>
      <c r="S22" s="87">
        <v>506747617</v>
      </c>
      <c r="T22" s="87">
        <v>404182842</v>
      </c>
      <c r="U22" s="88" t="s">
        <v>15</v>
      </c>
      <c r="V22" s="88" t="s">
        <v>15</v>
      </c>
      <c r="W22" s="88" t="s">
        <v>15</v>
      </c>
      <c r="X22" s="88" t="s">
        <v>15</v>
      </c>
    </row>
    <row r="23" spans="1:24" ht="15.75" x14ac:dyDescent="0.25">
      <c r="N23" s="85">
        <v>37195</v>
      </c>
      <c r="O23" s="86">
        <v>323</v>
      </c>
      <c r="P23" s="86">
        <v>41</v>
      </c>
      <c r="Q23" s="86">
        <v>282</v>
      </c>
      <c r="R23" s="87">
        <v>825065643</v>
      </c>
      <c r="S23" s="87">
        <v>421257500</v>
      </c>
      <c r="T23" s="87">
        <v>403808143</v>
      </c>
      <c r="U23" s="88" t="s">
        <v>15</v>
      </c>
      <c r="V23" s="88" t="s">
        <v>15</v>
      </c>
      <c r="W23" s="88" t="s">
        <v>15</v>
      </c>
      <c r="X23" s="88" t="s">
        <v>15</v>
      </c>
    </row>
    <row r="24" spans="1:24" ht="15.75" x14ac:dyDescent="0.25">
      <c r="N24" s="85">
        <v>37225</v>
      </c>
      <c r="O24" s="86">
        <v>310</v>
      </c>
      <c r="P24" s="86">
        <v>42</v>
      </c>
      <c r="Q24" s="86">
        <v>268</v>
      </c>
      <c r="R24" s="87">
        <v>880092477</v>
      </c>
      <c r="S24" s="87">
        <v>473838930</v>
      </c>
      <c r="T24" s="87">
        <v>406253547</v>
      </c>
      <c r="U24" s="88" t="s">
        <v>15</v>
      </c>
      <c r="V24" s="88" t="s">
        <v>15</v>
      </c>
      <c r="W24" s="88" t="s">
        <v>15</v>
      </c>
      <c r="X24" s="88" t="s">
        <v>15</v>
      </c>
    </row>
    <row r="25" spans="1:24" ht="15.75" x14ac:dyDescent="0.25">
      <c r="N25" s="85">
        <v>37256</v>
      </c>
      <c r="O25" s="86">
        <v>373</v>
      </c>
      <c r="P25" s="86">
        <v>59</v>
      </c>
      <c r="Q25" s="86">
        <v>314</v>
      </c>
      <c r="R25" s="87">
        <v>1577820980</v>
      </c>
      <c r="S25" s="87">
        <v>1114527874</v>
      </c>
      <c r="T25" s="87">
        <v>463293106</v>
      </c>
      <c r="U25" s="88" t="s">
        <v>15</v>
      </c>
      <c r="V25" s="88" t="s">
        <v>15</v>
      </c>
      <c r="W25" s="88" t="s">
        <v>15</v>
      </c>
      <c r="X25" s="88" t="s">
        <v>15</v>
      </c>
    </row>
    <row r="26" spans="1:24" ht="15.75" x14ac:dyDescent="0.25">
      <c r="N26" s="85">
        <v>37287</v>
      </c>
      <c r="O26" s="86">
        <v>330</v>
      </c>
      <c r="P26" s="86">
        <v>40</v>
      </c>
      <c r="Q26" s="86">
        <v>290</v>
      </c>
      <c r="R26" s="87">
        <v>837552000</v>
      </c>
      <c r="S26" s="87">
        <v>450921099</v>
      </c>
      <c r="T26" s="87">
        <v>386630901</v>
      </c>
      <c r="U26" s="88" t="s">
        <v>15</v>
      </c>
      <c r="V26" s="88" t="s">
        <v>15</v>
      </c>
      <c r="W26" s="88" t="s">
        <v>15</v>
      </c>
      <c r="X26" s="88" t="s">
        <v>15</v>
      </c>
    </row>
    <row r="27" spans="1:24" ht="15.75" x14ac:dyDescent="0.25">
      <c r="A27" s="188" t="s">
        <v>93</v>
      </c>
      <c r="B27" s="188"/>
      <c r="C27" s="188"/>
      <c r="D27" s="188"/>
      <c r="E27" s="188"/>
      <c r="F27" s="188"/>
      <c r="N27" s="85">
        <v>37315</v>
      </c>
      <c r="O27" s="86">
        <v>282</v>
      </c>
      <c r="P27" s="86">
        <v>27</v>
      </c>
      <c r="Q27" s="86">
        <v>255</v>
      </c>
      <c r="R27" s="87">
        <v>727704559</v>
      </c>
      <c r="S27" s="87">
        <v>346332020</v>
      </c>
      <c r="T27" s="87">
        <v>381372539</v>
      </c>
      <c r="U27" s="88" t="s">
        <v>15</v>
      </c>
      <c r="V27" s="88" t="s">
        <v>15</v>
      </c>
      <c r="W27" s="88" t="s">
        <v>15</v>
      </c>
      <c r="X27" s="88" t="s">
        <v>15</v>
      </c>
    </row>
    <row r="28" spans="1:24" ht="15.75" x14ac:dyDescent="0.25">
      <c r="N28" s="85">
        <v>37346</v>
      </c>
      <c r="O28" s="86">
        <v>364</v>
      </c>
      <c r="P28" s="86">
        <v>58</v>
      </c>
      <c r="Q28" s="86">
        <v>306</v>
      </c>
      <c r="R28" s="87">
        <v>1142929740</v>
      </c>
      <c r="S28" s="87">
        <v>662942256</v>
      </c>
      <c r="T28" s="87">
        <v>479987484</v>
      </c>
      <c r="U28" s="88" t="s">
        <v>15</v>
      </c>
      <c r="V28" s="88" t="s">
        <v>15</v>
      </c>
      <c r="W28" s="88" t="s">
        <v>15</v>
      </c>
      <c r="X28" s="88" t="s">
        <v>15</v>
      </c>
    </row>
    <row r="29" spans="1:24" ht="15.75" x14ac:dyDescent="0.25">
      <c r="N29" s="85">
        <v>37376</v>
      </c>
      <c r="O29" s="86">
        <v>366</v>
      </c>
      <c r="P29" s="86">
        <v>36</v>
      </c>
      <c r="Q29" s="86">
        <v>330</v>
      </c>
      <c r="R29" s="87">
        <v>886700792</v>
      </c>
      <c r="S29" s="87">
        <v>347824125</v>
      </c>
      <c r="T29" s="87">
        <v>538876667</v>
      </c>
      <c r="U29" s="88" t="s">
        <v>15</v>
      </c>
      <c r="V29" s="88" t="s">
        <v>15</v>
      </c>
      <c r="W29" s="88" t="s">
        <v>15</v>
      </c>
      <c r="X29" s="88" t="s">
        <v>15</v>
      </c>
    </row>
    <row r="30" spans="1:24" ht="15.75" x14ac:dyDescent="0.25">
      <c r="N30" s="85">
        <v>37407</v>
      </c>
      <c r="O30" s="86">
        <v>471</v>
      </c>
      <c r="P30" s="86">
        <v>59</v>
      </c>
      <c r="Q30" s="86">
        <v>412</v>
      </c>
      <c r="R30" s="87">
        <v>1427554346</v>
      </c>
      <c r="S30" s="87">
        <v>831538933</v>
      </c>
      <c r="T30" s="87">
        <v>596015413</v>
      </c>
      <c r="U30" s="88" t="s">
        <v>15</v>
      </c>
      <c r="V30" s="88" t="s">
        <v>15</v>
      </c>
      <c r="W30" s="88" t="s">
        <v>15</v>
      </c>
      <c r="X30" s="88" t="s">
        <v>15</v>
      </c>
    </row>
    <row r="31" spans="1:24" ht="15.75" x14ac:dyDescent="0.25">
      <c r="N31" s="85">
        <v>37437</v>
      </c>
      <c r="O31" s="86">
        <v>429</v>
      </c>
      <c r="P31" s="86">
        <v>69</v>
      </c>
      <c r="Q31" s="86">
        <v>360</v>
      </c>
      <c r="R31" s="87">
        <v>1669779612</v>
      </c>
      <c r="S31" s="87">
        <v>1056756117</v>
      </c>
      <c r="T31" s="87">
        <v>613023495</v>
      </c>
      <c r="U31" s="88" t="s">
        <v>15</v>
      </c>
      <c r="V31" s="88" t="s">
        <v>15</v>
      </c>
      <c r="W31" s="88" t="s">
        <v>15</v>
      </c>
      <c r="X31" s="88" t="s">
        <v>15</v>
      </c>
    </row>
    <row r="32" spans="1:24" ht="15.75" x14ac:dyDescent="0.25">
      <c r="N32" s="85">
        <v>37468</v>
      </c>
      <c r="O32" s="86">
        <v>434</v>
      </c>
      <c r="P32" s="86">
        <v>49</v>
      </c>
      <c r="Q32" s="86">
        <v>385</v>
      </c>
      <c r="R32" s="87">
        <v>1203452572</v>
      </c>
      <c r="S32" s="87">
        <v>586986455</v>
      </c>
      <c r="T32" s="87">
        <v>616466117</v>
      </c>
      <c r="U32" s="88" t="s">
        <v>15</v>
      </c>
      <c r="V32" s="88" t="s">
        <v>15</v>
      </c>
      <c r="W32" s="88" t="s">
        <v>15</v>
      </c>
      <c r="X32" s="88" t="s">
        <v>15</v>
      </c>
    </row>
    <row r="33" spans="14:24" ht="15.75" x14ac:dyDescent="0.25">
      <c r="N33" s="85">
        <v>37499</v>
      </c>
      <c r="O33" s="86">
        <v>494</v>
      </c>
      <c r="P33" s="86">
        <v>64</v>
      </c>
      <c r="Q33" s="86">
        <v>430</v>
      </c>
      <c r="R33" s="87">
        <v>1620430153</v>
      </c>
      <c r="S33" s="87">
        <v>925510993</v>
      </c>
      <c r="T33" s="87">
        <v>694919160</v>
      </c>
      <c r="U33" s="88" t="s">
        <v>15</v>
      </c>
      <c r="V33" s="88" t="s">
        <v>15</v>
      </c>
      <c r="W33" s="88" t="s">
        <v>15</v>
      </c>
      <c r="X33" s="88" t="s">
        <v>15</v>
      </c>
    </row>
    <row r="34" spans="14:24" ht="15.75" x14ac:dyDescent="0.25">
      <c r="N34" s="85">
        <v>37529</v>
      </c>
      <c r="O34" s="86">
        <v>434</v>
      </c>
      <c r="P34" s="86">
        <v>68</v>
      </c>
      <c r="Q34" s="86">
        <v>366</v>
      </c>
      <c r="R34" s="87">
        <v>1603406444</v>
      </c>
      <c r="S34" s="87">
        <v>1016624907</v>
      </c>
      <c r="T34" s="87">
        <v>586781537</v>
      </c>
      <c r="U34" s="88" t="s">
        <v>15</v>
      </c>
      <c r="V34" s="88" t="s">
        <v>15</v>
      </c>
      <c r="W34" s="88" t="s">
        <v>15</v>
      </c>
      <c r="X34" s="88" t="s">
        <v>15</v>
      </c>
    </row>
    <row r="35" spans="14:24" ht="15.75" x14ac:dyDescent="0.25">
      <c r="N35" s="85">
        <v>37560</v>
      </c>
      <c r="O35" s="86">
        <v>459</v>
      </c>
      <c r="P35" s="86">
        <v>67</v>
      </c>
      <c r="Q35" s="86">
        <v>392</v>
      </c>
      <c r="R35" s="87">
        <v>1465709991</v>
      </c>
      <c r="S35" s="87">
        <v>891490033</v>
      </c>
      <c r="T35" s="87">
        <v>574219958</v>
      </c>
      <c r="U35" s="88" t="s">
        <v>15</v>
      </c>
      <c r="V35" s="88" t="s">
        <v>15</v>
      </c>
      <c r="W35" s="88" t="s">
        <v>15</v>
      </c>
      <c r="X35" s="88" t="s">
        <v>15</v>
      </c>
    </row>
    <row r="36" spans="14:24" ht="15.75" x14ac:dyDescent="0.25">
      <c r="N36" s="85">
        <v>37590</v>
      </c>
      <c r="O36" s="86">
        <v>398</v>
      </c>
      <c r="P36" s="86">
        <v>68</v>
      </c>
      <c r="Q36" s="86">
        <v>330</v>
      </c>
      <c r="R36" s="87">
        <v>1430489151</v>
      </c>
      <c r="S36" s="87">
        <v>885371948</v>
      </c>
      <c r="T36" s="87">
        <v>545117203</v>
      </c>
      <c r="U36" s="88" t="s">
        <v>15</v>
      </c>
      <c r="V36" s="88" t="s">
        <v>15</v>
      </c>
      <c r="W36" s="88" t="s">
        <v>15</v>
      </c>
      <c r="X36" s="88" t="s">
        <v>15</v>
      </c>
    </row>
    <row r="37" spans="14:24" ht="15.75" x14ac:dyDescent="0.25">
      <c r="N37" s="85">
        <v>37621</v>
      </c>
      <c r="O37" s="86">
        <v>587</v>
      </c>
      <c r="P37" s="86">
        <v>110</v>
      </c>
      <c r="Q37" s="86">
        <v>477</v>
      </c>
      <c r="R37" s="87">
        <v>2621666238</v>
      </c>
      <c r="S37" s="87">
        <v>1811131076</v>
      </c>
      <c r="T37" s="87">
        <v>810535162</v>
      </c>
      <c r="U37" s="88" t="s">
        <v>15</v>
      </c>
      <c r="V37" s="88" t="s">
        <v>15</v>
      </c>
      <c r="W37" s="88" t="s">
        <v>15</v>
      </c>
      <c r="X37" s="88" t="s">
        <v>15</v>
      </c>
    </row>
    <row r="38" spans="14:24" ht="15.75" x14ac:dyDescent="0.25">
      <c r="N38" s="85">
        <v>37652</v>
      </c>
      <c r="O38" s="86">
        <v>449</v>
      </c>
      <c r="P38" s="86">
        <v>67</v>
      </c>
      <c r="Q38" s="86">
        <v>382</v>
      </c>
      <c r="R38" s="87">
        <v>1572285700</v>
      </c>
      <c r="S38" s="87">
        <v>897728626</v>
      </c>
      <c r="T38" s="87">
        <v>674557074</v>
      </c>
      <c r="U38" s="88" t="s">
        <v>15</v>
      </c>
      <c r="V38" s="88" t="s">
        <v>15</v>
      </c>
      <c r="W38" s="88" t="s">
        <v>15</v>
      </c>
      <c r="X38" s="88" t="s">
        <v>15</v>
      </c>
    </row>
    <row r="39" spans="14:24" ht="15.75" x14ac:dyDescent="0.25">
      <c r="N39" s="85">
        <v>37680</v>
      </c>
      <c r="O39" s="86">
        <v>427</v>
      </c>
      <c r="P39" s="86">
        <v>69</v>
      </c>
      <c r="Q39" s="86">
        <v>358</v>
      </c>
      <c r="R39" s="87">
        <v>1931870516</v>
      </c>
      <c r="S39" s="87">
        <v>1329357500</v>
      </c>
      <c r="T39" s="87">
        <v>602513016</v>
      </c>
      <c r="U39" s="88" t="s">
        <v>15</v>
      </c>
      <c r="V39" s="88" t="s">
        <v>15</v>
      </c>
      <c r="W39" s="88" t="s">
        <v>15</v>
      </c>
      <c r="X39" s="88" t="s">
        <v>15</v>
      </c>
    </row>
    <row r="40" spans="14:24" ht="15.75" x14ac:dyDescent="0.25">
      <c r="N40" s="85">
        <v>37711</v>
      </c>
      <c r="O40" s="86">
        <v>474</v>
      </c>
      <c r="P40" s="86">
        <v>75</v>
      </c>
      <c r="Q40" s="86">
        <v>399</v>
      </c>
      <c r="R40" s="87">
        <v>1636800050</v>
      </c>
      <c r="S40" s="87">
        <v>984676277</v>
      </c>
      <c r="T40" s="87">
        <v>652123773</v>
      </c>
      <c r="U40" s="88" t="s">
        <v>15</v>
      </c>
      <c r="V40" s="88" t="s">
        <v>15</v>
      </c>
      <c r="W40" s="88" t="s">
        <v>15</v>
      </c>
      <c r="X40" s="88" t="s">
        <v>15</v>
      </c>
    </row>
    <row r="41" spans="14:24" ht="15.75" x14ac:dyDescent="0.25">
      <c r="N41" s="85">
        <v>37741</v>
      </c>
      <c r="O41" s="86">
        <v>542</v>
      </c>
      <c r="P41" s="86">
        <v>79</v>
      </c>
      <c r="Q41" s="86">
        <v>463</v>
      </c>
      <c r="R41" s="87">
        <v>2014901835</v>
      </c>
      <c r="S41" s="87">
        <v>1237123374</v>
      </c>
      <c r="T41" s="87">
        <v>777778461</v>
      </c>
      <c r="U41" s="88" t="s">
        <v>15</v>
      </c>
      <c r="V41" s="88" t="s">
        <v>15</v>
      </c>
      <c r="W41" s="88" t="s">
        <v>15</v>
      </c>
      <c r="X41" s="88" t="s">
        <v>15</v>
      </c>
    </row>
    <row r="42" spans="14:24" ht="15.75" x14ac:dyDescent="0.25">
      <c r="N42" s="85">
        <v>37772</v>
      </c>
      <c r="O42" s="86">
        <v>538</v>
      </c>
      <c r="P42" s="86">
        <v>83</v>
      </c>
      <c r="Q42" s="86">
        <v>455</v>
      </c>
      <c r="R42" s="87">
        <v>2227423762</v>
      </c>
      <c r="S42" s="87">
        <v>1499418933</v>
      </c>
      <c r="T42" s="87">
        <v>728004829</v>
      </c>
      <c r="U42" s="88" t="s">
        <v>15</v>
      </c>
      <c r="V42" s="88" t="s">
        <v>15</v>
      </c>
      <c r="W42" s="88" t="s">
        <v>15</v>
      </c>
      <c r="X42" s="88" t="s">
        <v>15</v>
      </c>
    </row>
    <row r="43" spans="14:24" ht="15.75" x14ac:dyDescent="0.25">
      <c r="N43" s="85">
        <v>37802</v>
      </c>
      <c r="O43" s="86">
        <v>557</v>
      </c>
      <c r="P43" s="86">
        <v>75</v>
      </c>
      <c r="Q43" s="86">
        <v>482</v>
      </c>
      <c r="R43" s="87">
        <v>2090415308</v>
      </c>
      <c r="S43" s="87">
        <v>1230108520</v>
      </c>
      <c r="T43" s="87">
        <v>860306788</v>
      </c>
      <c r="U43" s="88" t="s">
        <v>15</v>
      </c>
      <c r="V43" s="88" t="s">
        <v>15</v>
      </c>
      <c r="W43" s="88" t="s">
        <v>15</v>
      </c>
      <c r="X43" s="88" t="s">
        <v>15</v>
      </c>
    </row>
    <row r="44" spans="14:24" ht="15.75" x14ac:dyDescent="0.25">
      <c r="N44" s="85">
        <v>37833</v>
      </c>
      <c r="O44" s="86">
        <v>585</v>
      </c>
      <c r="P44" s="86">
        <v>102</v>
      </c>
      <c r="Q44" s="86">
        <v>483</v>
      </c>
      <c r="R44" s="87">
        <v>2418125900</v>
      </c>
      <c r="S44" s="87">
        <v>1558080380</v>
      </c>
      <c r="T44" s="87">
        <v>860045520</v>
      </c>
      <c r="U44" s="88" t="s">
        <v>15</v>
      </c>
      <c r="V44" s="88" t="s">
        <v>15</v>
      </c>
      <c r="W44" s="88" t="s">
        <v>15</v>
      </c>
      <c r="X44" s="88" t="s">
        <v>15</v>
      </c>
    </row>
    <row r="45" spans="14:24" ht="15.75" x14ac:dyDescent="0.25">
      <c r="N45" s="85">
        <v>37864</v>
      </c>
      <c r="O45" s="86">
        <v>601</v>
      </c>
      <c r="P45" s="86">
        <v>89</v>
      </c>
      <c r="Q45" s="86">
        <v>512</v>
      </c>
      <c r="R45" s="87">
        <v>2481542505</v>
      </c>
      <c r="S45" s="87">
        <v>1623582643</v>
      </c>
      <c r="T45" s="87">
        <v>857959862</v>
      </c>
      <c r="U45" s="88" t="s">
        <v>15</v>
      </c>
      <c r="V45" s="88" t="s">
        <v>15</v>
      </c>
      <c r="W45" s="88" t="s">
        <v>15</v>
      </c>
      <c r="X45" s="88" t="s">
        <v>15</v>
      </c>
    </row>
    <row r="46" spans="14:24" ht="15.75" x14ac:dyDescent="0.25">
      <c r="N46" s="85">
        <v>37894</v>
      </c>
      <c r="O46" s="86">
        <v>587</v>
      </c>
      <c r="P46" s="86">
        <v>104</v>
      </c>
      <c r="Q46" s="86">
        <v>483</v>
      </c>
      <c r="R46" s="87">
        <v>2359895655</v>
      </c>
      <c r="S46" s="87">
        <v>1527110028</v>
      </c>
      <c r="T46" s="87">
        <v>832785627</v>
      </c>
      <c r="U46" s="88" t="s">
        <v>15</v>
      </c>
      <c r="V46" s="88" t="s">
        <v>15</v>
      </c>
      <c r="W46" s="88" t="s">
        <v>15</v>
      </c>
      <c r="X46" s="88" t="s">
        <v>15</v>
      </c>
    </row>
    <row r="47" spans="14:24" ht="15.75" x14ac:dyDescent="0.25">
      <c r="N47" s="85">
        <v>37925</v>
      </c>
      <c r="O47" s="86">
        <v>657</v>
      </c>
      <c r="P47" s="86">
        <v>107</v>
      </c>
      <c r="Q47" s="86">
        <v>550</v>
      </c>
      <c r="R47" s="87">
        <v>2413534282</v>
      </c>
      <c r="S47" s="87">
        <v>1487856941</v>
      </c>
      <c r="T47" s="87">
        <v>925677341</v>
      </c>
      <c r="U47" s="88" t="s">
        <v>15</v>
      </c>
      <c r="V47" s="88" t="s">
        <v>15</v>
      </c>
      <c r="W47" s="88" t="s">
        <v>15</v>
      </c>
      <c r="X47" s="88" t="s">
        <v>15</v>
      </c>
    </row>
    <row r="48" spans="14:24" ht="15.75" x14ac:dyDescent="0.25">
      <c r="N48" s="85">
        <v>37955</v>
      </c>
      <c r="O48" s="86">
        <v>517</v>
      </c>
      <c r="P48" s="86">
        <v>74</v>
      </c>
      <c r="Q48" s="86">
        <v>443</v>
      </c>
      <c r="R48" s="87">
        <v>1790130651</v>
      </c>
      <c r="S48" s="87">
        <v>1003206043</v>
      </c>
      <c r="T48" s="87">
        <v>786924608</v>
      </c>
      <c r="U48" s="88" t="s">
        <v>15</v>
      </c>
      <c r="V48" s="88" t="s">
        <v>15</v>
      </c>
      <c r="W48" s="88" t="s">
        <v>15</v>
      </c>
      <c r="X48" s="88" t="s">
        <v>15</v>
      </c>
    </row>
    <row r="49" spans="14:24" ht="15.75" x14ac:dyDescent="0.25">
      <c r="N49" s="85">
        <v>37986</v>
      </c>
      <c r="O49" s="86">
        <v>806</v>
      </c>
      <c r="P49" s="86">
        <v>169</v>
      </c>
      <c r="Q49" s="86">
        <v>637</v>
      </c>
      <c r="R49" s="87">
        <v>5234763347</v>
      </c>
      <c r="S49" s="87">
        <v>4132406897</v>
      </c>
      <c r="T49" s="87">
        <v>1102356450</v>
      </c>
      <c r="U49" s="88" t="s">
        <v>15</v>
      </c>
      <c r="V49" s="88" t="s">
        <v>15</v>
      </c>
      <c r="W49" s="88" t="s">
        <v>15</v>
      </c>
      <c r="X49" s="88" t="s">
        <v>15</v>
      </c>
    </row>
    <row r="50" spans="14:24" ht="15.75" x14ac:dyDescent="0.25">
      <c r="N50" s="85">
        <v>38017</v>
      </c>
      <c r="O50" s="86">
        <v>628</v>
      </c>
      <c r="P50" s="86">
        <v>101</v>
      </c>
      <c r="Q50" s="86">
        <v>527</v>
      </c>
      <c r="R50" s="87">
        <v>2287524345</v>
      </c>
      <c r="S50" s="87">
        <v>1223694658</v>
      </c>
      <c r="T50" s="87">
        <v>1063829687</v>
      </c>
      <c r="U50" s="88" t="s">
        <v>15</v>
      </c>
      <c r="V50" s="88" t="s">
        <v>15</v>
      </c>
      <c r="W50" s="88" t="s">
        <v>15</v>
      </c>
      <c r="X50" s="88" t="s">
        <v>15</v>
      </c>
    </row>
    <row r="51" spans="14:24" ht="15.75" x14ac:dyDescent="0.25">
      <c r="N51" s="85">
        <v>38046</v>
      </c>
      <c r="O51" s="86">
        <v>522</v>
      </c>
      <c r="P51" s="86">
        <v>84</v>
      </c>
      <c r="Q51" s="86">
        <v>438</v>
      </c>
      <c r="R51" s="87">
        <v>2438372868</v>
      </c>
      <c r="S51" s="87">
        <v>1600887596</v>
      </c>
      <c r="T51" s="87">
        <v>837485272</v>
      </c>
      <c r="U51" s="88" t="s">
        <v>15</v>
      </c>
      <c r="V51" s="88" t="s">
        <v>15</v>
      </c>
      <c r="W51" s="88" t="s">
        <v>15</v>
      </c>
      <c r="X51" s="88" t="s">
        <v>15</v>
      </c>
    </row>
    <row r="52" spans="14:24" ht="15.75" x14ac:dyDescent="0.25">
      <c r="N52" s="85">
        <v>38077</v>
      </c>
      <c r="O52" s="86">
        <v>768</v>
      </c>
      <c r="P52" s="86">
        <v>135</v>
      </c>
      <c r="Q52" s="86">
        <v>633</v>
      </c>
      <c r="R52" s="87">
        <v>2976185739</v>
      </c>
      <c r="S52" s="87">
        <v>1764430414</v>
      </c>
      <c r="T52" s="87">
        <v>1211755325</v>
      </c>
      <c r="U52" s="88" t="s">
        <v>15</v>
      </c>
      <c r="V52" s="88" t="s">
        <v>15</v>
      </c>
      <c r="W52" s="88" t="s">
        <v>15</v>
      </c>
      <c r="X52" s="88" t="s">
        <v>15</v>
      </c>
    </row>
    <row r="53" spans="14:24" ht="15.75" x14ac:dyDescent="0.25">
      <c r="N53" s="85">
        <v>38107</v>
      </c>
      <c r="O53" s="86">
        <v>704</v>
      </c>
      <c r="P53" s="86">
        <v>102</v>
      </c>
      <c r="Q53" s="86">
        <v>602</v>
      </c>
      <c r="R53" s="87">
        <v>3823444341</v>
      </c>
      <c r="S53" s="87">
        <v>2752848185</v>
      </c>
      <c r="T53" s="87">
        <v>1070596156</v>
      </c>
      <c r="U53" s="88" t="s">
        <v>15</v>
      </c>
      <c r="V53" s="88" t="s">
        <v>15</v>
      </c>
      <c r="W53" s="88" t="s">
        <v>15</v>
      </c>
      <c r="X53" s="88" t="s">
        <v>15</v>
      </c>
    </row>
    <row r="54" spans="14:24" ht="15.75" x14ac:dyDescent="0.25">
      <c r="N54" s="85">
        <v>38138</v>
      </c>
      <c r="O54" s="86">
        <v>691</v>
      </c>
      <c r="P54" s="86">
        <v>116</v>
      </c>
      <c r="Q54" s="86">
        <v>575</v>
      </c>
      <c r="R54" s="87">
        <v>2705907536</v>
      </c>
      <c r="S54" s="87">
        <v>1661114977</v>
      </c>
      <c r="T54" s="87">
        <v>1044792559</v>
      </c>
      <c r="U54" s="88" t="s">
        <v>15</v>
      </c>
      <c r="V54" s="88" t="s">
        <v>15</v>
      </c>
      <c r="W54" s="88" t="s">
        <v>15</v>
      </c>
      <c r="X54" s="88" t="s">
        <v>15</v>
      </c>
    </row>
    <row r="55" spans="14:24" ht="15.75" x14ac:dyDescent="0.25">
      <c r="N55" s="85">
        <v>38168</v>
      </c>
      <c r="O55" s="86">
        <v>808</v>
      </c>
      <c r="P55" s="86">
        <v>134</v>
      </c>
      <c r="Q55" s="86">
        <v>674</v>
      </c>
      <c r="R55" s="87">
        <v>3585199423</v>
      </c>
      <c r="S55" s="87">
        <v>2282727197</v>
      </c>
      <c r="T55" s="87">
        <v>1302472226</v>
      </c>
      <c r="U55" s="88" t="s">
        <v>15</v>
      </c>
      <c r="V55" s="88" t="s">
        <v>15</v>
      </c>
      <c r="W55" s="88" t="s">
        <v>15</v>
      </c>
      <c r="X55" s="88" t="s">
        <v>15</v>
      </c>
    </row>
    <row r="56" spans="14:24" ht="15.75" x14ac:dyDescent="0.25">
      <c r="N56" s="85">
        <v>38199</v>
      </c>
      <c r="O56" s="86">
        <v>824</v>
      </c>
      <c r="P56" s="86">
        <v>143</v>
      </c>
      <c r="Q56" s="86">
        <v>681</v>
      </c>
      <c r="R56" s="87">
        <v>3699907804</v>
      </c>
      <c r="S56" s="87">
        <v>2341895392</v>
      </c>
      <c r="T56" s="87">
        <v>1358012412</v>
      </c>
      <c r="U56" s="88" t="s">
        <v>15</v>
      </c>
      <c r="V56" s="88" t="s">
        <v>15</v>
      </c>
      <c r="W56" s="88" t="s">
        <v>15</v>
      </c>
      <c r="X56" s="88" t="s">
        <v>15</v>
      </c>
    </row>
    <row r="57" spans="14:24" ht="15.75" x14ac:dyDescent="0.25">
      <c r="N57" s="85">
        <v>38230</v>
      </c>
      <c r="O57" s="86">
        <v>754</v>
      </c>
      <c r="P57" s="86">
        <v>121</v>
      </c>
      <c r="Q57" s="86">
        <v>633</v>
      </c>
      <c r="R57" s="87">
        <v>4687654405</v>
      </c>
      <c r="S57" s="87">
        <v>3368235540</v>
      </c>
      <c r="T57" s="87">
        <v>1319418865</v>
      </c>
      <c r="U57" s="88" t="s">
        <v>15</v>
      </c>
      <c r="V57" s="88" t="s">
        <v>15</v>
      </c>
      <c r="W57" s="88" t="s">
        <v>15</v>
      </c>
      <c r="X57" s="88" t="s">
        <v>15</v>
      </c>
    </row>
    <row r="58" spans="14:24" ht="15.75" x14ac:dyDescent="0.25">
      <c r="N58" s="85">
        <v>38260</v>
      </c>
      <c r="O58" s="86">
        <v>736</v>
      </c>
      <c r="P58" s="86">
        <v>129</v>
      </c>
      <c r="Q58" s="86">
        <v>607</v>
      </c>
      <c r="R58" s="87">
        <v>4188143004</v>
      </c>
      <c r="S58" s="87">
        <v>3053488248</v>
      </c>
      <c r="T58" s="87">
        <v>1134654756</v>
      </c>
      <c r="U58" s="88" t="s">
        <v>15</v>
      </c>
      <c r="V58" s="88" t="s">
        <v>15</v>
      </c>
      <c r="W58" s="88" t="s">
        <v>15</v>
      </c>
      <c r="X58" s="88" t="s">
        <v>15</v>
      </c>
    </row>
    <row r="59" spans="14:24" ht="15.75" x14ac:dyDescent="0.25">
      <c r="N59" s="85">
        <v>38291</v>
      </c>
      <c r="O59" s="86">
        <v>746</v>
      </c>
      <c r="P59" s="86">
        <v>157</v>
      </c>
      <c r="Q59" s="86">
        <v>589</v>
      </c>
      <c r="R59" s="87">
        <v>3986043599</v>
      </c>
      <c r="S59" s="87">
        <v>2807365178</v>
      </c>
      <c r="T59" s="87">
        <v>1178678421</v>
      </c>
      <c r="U59" s="88" t="s">
        <v>15</v>
      </c>
      <c r="V59" s="88" t="s">
        <v>15</v>
      </c>
      <c r="W59" s="88" t="s">
        <v>15</v>
      </c>
      <c r="X59" s="88" t="s">
        <v>15</v>
      </c>
    </row>
    <row r="60" spans="14:24" ht="15.75" x14ac:dyDescent="0.25">
      <c r="N60" s="85">
        <v>38321</v>
      </c>
      <c r="O60" s="86">
        <v>764</v>
      </c>
      <c r="P60" s="86">
        <v>144</v>
      </c>
      <c r="Q60" s="86">
        <v>620</v>
      </c>
      <c r="R60" s="87">
        <v>3956774842</v>
      </c>
      <c r="S60" s="87">
        <v>2591208020</v>
      </c>
      <c r="T60" s="87">
        <v>1365566822</v>
      </c>
      <c r="U60" s="88" t="s">
        <v>15</v>
      </c>
      <c r="V60" s="88" t="s">
        <v>15</v>
      </c>
      <c r="W60" s="88" t="s">
        <v>15</v>
      </c>
      <c r="X60" s="88" t="s">
        <v>15</v>
      </c>
    </row>
    <row r="61" spans="14:24" ht="15.75" x14ac:dyDescent="0.25">
      <c r="N61" s="85">
        <v>38352</v>
      </c>
      <c r="O61" s="86">
        <v>922</v>
      </c>
      <c r="P61" s="86">
        <v>211</v>
      </c>
      <c r="Q61" s="86">
        <v>711</v>
      </c>
      <c r="R61" s="87">
        <v>6006909888</v>
      </c>
      <c r="S61" s="87">
        <v>4646321767</v>
      </c>
      <c r="T61" s="87">
        <v>1360588121</v>
      </c>
      <c r="U61" s="88" t="s">
        <v>15</v>
      </c>
      <c r="V61" s="88" t="s">
        <v>15</v>
      </c>
      <c r="W61" s="88" t="s">
        <v>15</v>
      </c>
      <c r="X61" s="88" t="s">
        <v>15</v>
      </c>
    </row>
    <row r="62" spans="14:24" ht="15.75" x14ac:dyDescent="0.25">
      <c r="N62" s="85">
        <v>38383</v>
      </c>
      <c r="O62" s="86">
        <v>743</v>
      </c>
      <c r="P62" s="86">
        <v>123</v>
      </c>
      <c r="Q62" s="86">
        <v>620</v>
      </c>
      <c r="R62" s="87">
        <v>3994446518</v>
      </c>
      <c r="S62" s="87">
        <v>2623255902</v>
      </c>
      <c r="T62" s="87">
        <v>1371190616</v>
      </c>
      <c r="U62" s="88" t="s">
        <v>15</v>
      </c>
      <c r="V62" s="88" t="s">
        <v>15</v>
      </c>
      <c r="W62" s="88" t="s">
        <v>15</v>
      </c>
      <c r="X62" s="88" t="s">
        <v>15</v>
      </c>
    </row>
    <row r="63" spans="14:24" ht="15.75" x14ac:dyDescent="0.25">
      <c r="N63" s="85">
        <v>38411</v>
      </c>
      <c r="O63" s="86">
        <v>653</v>
      </c>
      <c r="P63" s="86">
        <v>126</v>
      </c>
      <c r="Q63" s="86">
        <v>527</v>
      </c>
      <c r="R63" s="87">
        <v>3339563538</v>
      </c>
      <c r="S63" s="87">
        <v>2144504853</v>
      </c>
      <c r="T63" s="87">
        <v>1195058685</v>
      </c>
      <c r="U63" s="88" t="s">
        <v>15</v>
      </c>
      <c r="V63" s="88" t="s">
        <v>15</v>
      </c>
      <c r="W63" s="88" t="s">
        <v>15</v>
      </c>
      <c r="X63" s="88" t="s">
        <v>15</v>
      </c>
    </row>
    <row r="64" spans="14:24" ht="15.75" x14ac:dyDescent="0.25">
      <c r="N64" s="85">
        <v>38442</v>
      </c>
      <c r="O64" s="86">
        <v>831</v>
      </c>
      <c r="P64" s="86">
        <v>142</v>
      </c>
      <c r="Q64" s="86">
        <v>689</v>
      </c>
      <c r="R64" s="87">
        <v>4683078312</v>
      </c>
      <c r="S64" s="87">
        <v>3003588046</v>
      </c>
      <c r="T64" s="87">
        <v>1679490266</v>
      </c>
      <c r="U64" s="88" t="s">
        <v>15</v>
      </c>
      <c r="V64" s="88" t="s">
        <v>15</v>
      </c>
      <c r="W64" s="88" t="s">
        <v>15</v>
      </c>
      <c r="X64" s="88" t="s">
        <v>15</v>
      </c>
    </row>
    <row r="65" spans="14:24" ht="15.75" x14ac:dyDescent="0.25">
      <c r="N65" s="85">
        <v>38472</v>
      </c>
      <c r="O65" s="86">
        <v>764</v>
      </c>
      <c r="P65" s="86">
        <v>154</v>
      </c>
      <c r="Q65" s="86">
        <v>610</v>
      </c>
      <c r="R65" s="87">
        <v>4937768007</v>
      </c>
      <c r="S65" s="87">
        <v>3545654423</v>
      </c>
      <c r="T65" s="87">
        <v>1392113584</v>
      </c>
      <c r="U65" s="88" t="s">
        <v>15</v>
      </c>
      <c r="V65" s="88" t="s">
        <v>15</v>
      </c>
      <c r="W65" s="88" t="s">
        <v>15</v>
      </c>
      <c r="X65" s="88" t="s">
        <v>15</v>
      </c>
    </row>
    <row r="66" spans="14:24" ht="15.75" x14ac:dyDescent="0.25">
      <c r="N66" s="85">
        <v>38503</v>
      </c>
      <c r="O66" s="86">
        <v>776</v>
      </c>
      <c r="P66" s="86">
        <v>173</v>
      </c>
      <c r="Q66" s="86">
        <v>603</v>
      </c>
      <c r="R66" s="87">
        <v>5228437392</v>
      </c>
      <c r="S66" s="87">
        <v>3813632545</v>
      </c>
      <c r="T66" s="87">
        <v>1414804847</v>
      </c>
      <c r="U66" s="88" t="s">
        <v>15</v>
      </c>
      <c r="V66" s="88" t="s">
        <v>15</v>
      </c>
      <c r="W66" s="88" t="s">
        <v>15</v>
      </c>
      <c r="X66" s="88" t="s">
        <v>15</v>
      </c>
    </row>
    <row r="67" spans="14:24" ht="15.75" x14ac:dyDescent="0.25">
      <c r="N67" s="85">
        <v>38533</v>
      </c>
      <c r="O67" s="86">
        <v>1020</v>
      </c>
      <c r="P67" s="86">
        <v>203</v>
      </c>
      <c r="Q67" s="86">
        <v>817</v>
      </c>
      <c r="R67" s="87">
        <v>5848117255</v>
      </c>
      <c r="S67" s="87">
        <v>3749478598</v>
      </c>
      <c r="T67" s="87">
        <v>2098638657</v>
      </c>
      <c r="U67" s="88" t="s">
        <v>15</v>
      </c>
      <c r="V67" s="88" t="s">
        <v>15</v>
      </c>
      <c r="W67" s="88" t="s">
        <v>15</v>
      </c>
      <c r="X67" s="88" t="s">
        <v>15</v>
      </c>
    </row>
    <row r="68" spans="14:24" ht="15.75" x14ac:dyDescent="0.25">
      <c r="N68" s="85">
        <v>38564</v>
      </c>
      <c r="O68" s="86">
        <v>759</v>
      </c>
      <c r="P68" s="86">
        <v>188</v>
      </c>
      <c r="Q68" s="86">
        <v>571</v>
      </c>
      <c r="R68" s="87">
        <v>5770078914</v>
      </c>
      <c r="S68" s="87">
        <v>4311925335</v>
      </c>
      <c r="T68" s="87">
        <v>1458153579</v>
      </c>
      <c r="U68" s="88" t="s">
        <v>15</v>
      </c>
      <c r="V68" s="88" t="s">
        <v>15</v>
      </c>
      <c r="W68" s="88" t="s">
        <v>15</v>
      </c>
      <c r="X68" s="88" t="s">
        <v>15</v>
      </c>
    </row>
    <row r="69" spans="14:24" ht="15.75" x14ac:dyDescent="0.25">
      <c r="N69" s="85">
        <v>38595</v>
      </c>
      <c r="O69" s="86">
        <v>818</v>
      </c>
      <c r="P69" s="86">
        <v>202</v>
      </c>
      <c r="Q69" s="86">
        <v>616</v>
      </c>
      <c r="R69" s="87">
        <v>5648440170</v>
      </c>
      <c r="S69" s="87">
        <v>4110901191</v>
      </c>
      <c r="T69" s="87">
        <v>1537538979</v>
      </c>
      <c r="U69" s="88" t="s">
        <v>15</v>
      </c>
      <c r="V69" s="88" t="s">
        <v>15</v>
      </c>
      <c r="W69" s="88" t="s">
        <v>15</v>
      </c>
      <c r="X69" s="88" t="s">
        <v>15</v>
      </c>
    </row>
    <row r="70" spans="14:24" ht="15.75" x14ac:dyDescent="0.25">
      <c r="N70" s="85">
        <v>38625</v>
      </c>
      <c r="O70" s="86">
        <v>955</v>
      </c>
      <c r="P70" s="86">
        <v>239</v>
      </c>
      <c r="Q70" s="86">
        <v>716</v>
      </c>
      <c r="R70" s="87">
        <v>8181383912</v>
      </c>
      <c r="S70" s="87">
        <v>6330774594</v>
      </c>
      <c r="T70" s="87">
        <v>1850609318</v>
      </c>
      <c r="U70" s="88" t="s">
        <v>15</v>
      </c>
      <c r="V70" s="88" t="s">
        <v>15</v>
      </c>
      <c r="W70" s="88" t="s">
        <v>15</v>
      </c>
      <c r="X70" s="88" t="s">
        <v>15</v>
      </c>
    </row>
    <row r="71" spans="14:24" ht="15.75" x14ac:dyDescent="0.25">
      <c r="N71" s="85">
        <v>38656</v>
      </c>
      <c r="O71" s="86">
        <v>759</v>
      </c>
      <c r="P71" s="86">
        <v>167</v>
      </c>
      <c r="Q71" s="86">
        <v>592</v>
      </c>
      <c r="R71" s="87">
        <v>5351767950</v>
      </c>
      <c r="S71" s="87">
        <v>3899537451</v>
      </c>
      <c r="T71" s="87">
        <v>1452230499</v>
      </c>
      <c r="U71" s="88" t="s">
        <v>15</v>
      </c>
      <c r="V71" s="88" t="s">
        <v>15</v>
      </c>
      <c r="W71" s="88" t="s">
        <v>15</v>
      </c>
      <c r="X71" s="88" t="s">
        <v>15</v>
      </c>
    </row>
    <row r="72" spans="14:24" ht="15.75" x14ac:dyDescent="0.25">
      <c r="N72" s="85">
        <v>38686</v>
      </c>
      <c r="O72" s="86">
        <v>777</v>
      </c>
      <c r="P72" s="86">
        <v>181</v>
      </c>
      <c r="Q72" s="86">
        <v>596</v>
      </c>
      <c r="R72" s="87">
        <v>7220922951</v>
      </c>
      <c r="S72" s="87">
        <v>5434624716</v>
      </c>
      <c r="T72" s="87">
        <v>1786298235</v>
      </c>
      <c r="U72" s="88" t="s">
        <v>15</v>
      </c>
      <c r="V72" s="88" t="s">
        <v>15</v>
      </c>
      <c r="W72" s="88" t="s">
        <v>15</v>
      </c>
      <c r="X72" s="88" t="s">
        <v>15</v>
      </c>
    </row>
    <row r="73" spans="14:24" ht="15.75" x14ac:dyDescent="0.25">
      <c r="N73" s="85">
        <v>38717</v>
      </c>
      <c r="O73" s="86">
        <v>887</v>
      </c>
      <c r="P73" s="86">
        <v>241</v>
      </c>
      <c r="Q73" s="86">
        <v>646</v>
      </c>
      <c r="R73" s="87">
        <v>7651585303</v>
      </c>
      <c r="S73" s="87">
        <v>6026402007</v>
      </c>
      <c r="T73" s="87">
        <v>1625183296</v>
      </c>
      <c r="U73" s="88" t="s">
        <v>15</v>
      </c>
      <c r="V73" s="88" t="s">
        <v>15</v>
      </c>
      <c r="W73" s="88" t="s">
        <v>15</v>
      </c>
      <c r="X73" s="88" t="s">
        <v>15</v>
      </c>
    </row>
    <row r="74" spans="14:24" ht="15.75" x14ac:dyDescent="0.25">
      <c r="N74" s="85">
        <v>38748</v>
      </c>
      <c r="O74" s="86">
        <v>781</v>
      </c>
      <c r="P74" s="86">
        <v>173</v>
      </c>
      <c r="Q74" s="86">
        <v>608</v>
      </c>
      <c r="R74" s="87">
        <v>5543163607</v>
      </c>
      <c r="S74" s="87">
        <v>3778111726</v>
      </c>
      <c r="T74" s="87">
        <v>1765051881</v>
      </c>
      <c r="U74" s="88" t="s">
        <v>15</v>
      </c>
      <c r="V74" s="88" t="s">
        <v>15</v>
      </c>
      <c r="W74" s="88" t="s">
        <v>15</v>
      </c>
      <c r="X74" s="88" t="s">
        <v>15</v>
      </c>
    </row>
    <row r="75" spans="14:24" ht="15.75" x14ac:dyDescent="0.25">
      <c r="N75" s="85">
        <v>38776</v>
      </c>
      <c r="O75" s="86">
        <v>659</v>
      </c>
      <c r="P75" s="86">
        <v>131</v>
      </c>
      <c r="Q75" s="86">
        <v>528</v>
      </c>
      <c r="R75" s="87">
        <v>4878079234</v>
      </c>
      <c r="S75" s="87">
        <v>3530620078</v>
      </c>
      <c r="T75" s="87">
        <v>1347459156</v>
      </c>
      <c r="U75" s="88" t="s">
        <v>15</v>
      </c>
      <c r="V75" s="88" t="s">
        <v>15</v>
      </c>
      <c r="W75" s="88" t="s">
        <v>15</v>
      </c>
      <c r="X75" s="88" t="s">
        <v>15</v>
      </c>
    </row>
    <row r="76" spans="14:24" ht="15.75" x14ac:dyDescent="0.25">
      <c r="N76" s="85">
        <v>38807</v>
      </c>
      <c r="O76" s="86">
        <v>875</v>
      </c>
      <c r="P76" s="86">
        <v>195</v>
      </c>
      <c r="Q76" s="86">
        <v>680</v>
      </c>
      <c r="R76" s="87">
        <v>6404482787</v>
      </c>
      <c r="S76" s="87">
        <v>4463655328</v>
      </c>
      <c r="T76" s="87">
        <v>1940827459</v>
      </c>
      <c r="U76" s="88" t="s">
        <v>15</v>
      </c>
      <c r="V76" s="88" t="s">
        <v>15</v>
      </c>
      <c r="W76" s="88" t="s">
        <v>15</v>
      </c>
      <c r="X76" s="88" t="s">
        <v>15</v>
      </c>
    </row>
    <row r="77" spans="14:24" ht="15.75" x14ac:dyDescent="0.25">
      <c r="N77" s="85">
        <v>38837</v>
      </c>
      <c r="O77" s="86">
        <v>708</v>
      </c>
      <c r="P77" s="86">
        <v>148</v>
      </c>
      <c r="Q77" s="86">
        <v>560</v>
      </c>
      <c r="R77" s="87">
        <v>6070616208</v>
      </c>
      <c r="S77" s="87">
        <v>4649917824</v>
      </c>
      <c r="T77" s="87">
        <v>1420698384</v>
      </c>
      <c r="U77" s="88" t="s">
        <v>15</v>
      </c>
      <c r="V77" s="88" t="s">
        <v>15</v>
      </c>
      <c r="W77" s="88" t="s">
        <v>15</v>
      </c>
      <c r="X77" s="88" t="s">
        <v>15</v>
      </c>
    </row>
    <row r="78" spans="14:24" ht="15.75" x14ac:dyDescent="0.25">
      <c r="N78" s="85">
        <v>38868</v>
      </c>
      <c r="O78" s="86">
        <v>832</v>
      </c>
      <c r="P78" s="86">
        <v>157</v>
      </c>
      <c r="Q78" s="86">
        <v>675</v>
      </c>
      <c r="R78" s="87">
        <v>5578652437</v>
      </c>
      <c r="S78" s="87">
        <v>3560057567</v>
      </c>
      <c r="T78" s="87">
        <v>2018594870</v>
      </c>
      <c r="U78" s="88" t="s">
        <v>15</v>
      </c>
      <c r="V78" s="88" t="s">
        <v>15</v>
      </c>
      <c r="W78" s="88" t="s">
        <v>15</v>
      </c>
      <c r="X78" s="88" t="s">
        <v>15</v>
      </c>
    </row>
    <row r="79" spans="14:24" ht="15.75" x14ac:dyDescent="0.25">
      <c r="N79" s="85">
        <v>38898</v>
      </c>
      <c r="O79" s="86">
        <v>942</v>
      </c>
      <c r="P79" s="86">
        <v>194</v>
      </c>
      <c r="Q79" s="86">
        <v>748</v>
      </c>
      <c r="R79" s="87">
        <v>7150149938</v>
      </c>
      <c r="S79" s="87">
        <v>5278643525</v>
      </c>
      <c r="T79" s="87">
        <v>1871506413</v>
      </c>
      <c r="U79" s="88" t="s">
        <v>15</v>
      </c>
      <c r="V79" s="88" t="s">
        <v>15</v>
      </c>
      <c r="W79" s="88" t="s">
        <v>15</v>
      </c>
      <c r="X79" s="88" t="s">
        <v>15</v>
      </c>
    </row>
    <row r="80" spans="14:24" ht="15.75" x14ac:dyDescent="0.25">
      <c r="N80" s="85">
        <v>38929</v>
      </c>
      <c r="O80" s="86">
        <v>769</v>
      </c>
      <c r="P80" s="86">
        <v>168</v>
      </c>
      <c r="Q80" s="86">
        <v>601</v>
      </c>
      <c r="R80" s="87">
        <v>5200454350</v>
      </c>
      <c r="S80" s="87">
        <v>3695173578</v>
      </c>
      <c r="T80" s="87">
        <v>1505280772</v>
      </c>
      <c r="U80" s="88" t="s">
        <v>15</v>
      </c>
      <c r="V80" s="88" t="s">
        <v>15</v>
      </c>
      <c r="W80" s="88" t="s">
        <v>15</v>
      </c>
      <c r="X80" s="88" t="s">
        <v>15</v>
      </c>
    </row>
    <row r="81" spans="14:24" ht="15.75" x14ac:dyDescent="0.25">
      <c r="N81" s="85">
        <v>38960</v>
      </c>
      <c r="O81" s="86">
        <v>778</v>
      </c>
      <c r="P81" s="86">
        <v>176</v>
      </c>
      <c r="Q81" s="86">
        <v>602</v>
      </c>
      <c r="R81" s="87">
        <v>6951856499</v>
      </c>
      <c r="S81" s="87">
        <v>5292313114</v>
      </c>
      <c r="T81" s="87">
        <v>1659543385</v>
      </c>
      <c r="U81" s="88" t="s">
        <v>15</v>
      </c>
      <c r="V81" s="88" t="s">
        <v>15</v>
      </c>
      <c r="W81" s="88" t="s">
        <v>15</v>
      </c>
      <c r="X81" s="88" t="s">
        <v>15</v>
      </c>
    </row>
    <row r="82" spans="14:24" ht="15.75" x14ac:dyDescent="0.25">
      <c r="N82" s="85">
        <v>38990</v>
      </c>
      <c r="O82" s="86">
        <v>747</v>
      </c>
      <c r="P82" s="86">
        <v>170</v>
      </c>
      <c r="Q82" s="86">
        <v>577</v>
      </c>
      <c r="R82" s="87">
        <v>7495857518</v>
      </c>
      <c r="S82" s="87">
        <v>6110151079</v>
      </c>
      <c r="T82" s="87">
        <v>1385706439</v>
      </c>
      <c r="U82" s="88" t="s">
        <v>15</v>
      </c>
      <c r="V82" s="88" t="s">
        <v>15</v>
      </c>
      <c r="W82" s="88" t="s">
        <v>15</v>
      </c>
      <c r="X82" s="88" t="s">
        <v>15</v>
      </c>
    </row>
    <row r="83" spans="14:24" ht="15.75" x14ac:dyDescent="0.25">
      <c r="N83" s="85">
        <v>39021</v>
      </c>
      <c r="O83" s="86">
        <v>754</v>
      </c>
      <c r="P83" s="86">
        <v>147</v>
      </c>
      <c r="Q83" s="86">
        <v>607</v>
      </c>
      <c r="R83" s="87">
        <v>4751901635</v>
      </c>
      <c r="S83" s="87">
        <v>3084326999</v>
      </c>
      <c r="T83" s="87">
        <v>1667574636</v>
      </c>
      <c r="U83" s="88" t="s">
        <v>15</v>
      </c>
      <c r="V83" s="88" t="s">
        <v>15</v>
      </c>
      <c r="W83" s="88" t="s">
        <v>15</v>
      </c>
      <c r="X83" s="88" t="s">
        <v>15</v>
      </c>
    </row>
    <row r="84" spans="14:24" ht="15.75" x14ac:dyDescent="0.25">
      <c r="N84" s="85">
        <v>39051</v>
      </c>
      <c r="O84" s="86">
        <v>742</v>
      </c>
      <c r="P84" s="86">
        <v>154</v>
      </c>
      <c r="Q84" s="86">
        <v>588</v>
      </c>
      <c r="R84" s="87">
        <v>5160779262</v>
      </c>
      <c r="S84" s="87">
        <v>3699220959</v>
      </c>
      <c r="T84" s="87">
        <v>1461558303</v>
      </c>
      <c r="U84" s="88" t="s">
        <v>15</v>
      </c>
      <c r="V84" s="88" t="s">
        <v>15</v>
      </c>
      <c r="W84" s="88" t="s">
        <v>15</v>
      </c>
      <c r="X84" s="88" t="s">
        <v>15</v>
      </c>
    </row>
    <row r="85" spans="14:24" ht="15.75" x14ac:dyDescent="0.25">
      <c r="N85" s="85">
        <v>39082</v>
      </c>
      <c r="O85" s="86">
        <v>961</v>
      </c>
      <c r="P85" s="86">
        <v>226</v>
      </c>
      <c r="Q85" s="86">
        <v>735</v>
      </c>
      <c r="R85" s="87">
        <v>9055974673</v>
      </c>
      <c r="S85" s="87">
        <v>7209016733</v>
      </c>
      <c r="T85" s="87">
        <v>1846957940</v>
      </c>
      <c r="U85" s="88" t="s">
        <v>15</v>
      </c>
      <c r="V85" s="88" t="s">
        <v>15</v>
      </c>
      <c r="W85" s="88" t="s">
        <v>15</v>
      </c>
      <c r="X85" s="88" t="s">
        <v>15</v>
      </c>
    </row>
    <row r="86" spans="14:24" ht="15.75" x14ac:dyDescent="0.25">
      <c r="N86" s="85">
        <v>39113</v>
      </c>
      <c r="O86" s="86">
        <v>823</v>
      </c>
      <c r="P86" s="86">
        <v>163</v>
      </c>
      <c r="Q86" s="86">
        <v>660</v>
      </c>
      <c r="R86" s="87">
        <v>7733893615</v>
      </c>
      <c r="S86" s="87">
        <v>6112897271</v>
      </c>
      <c r="T86" s="87">
        <v>1620996344</v>
      </c>
      <c r="U86" s="88" t="s">
        <v>15</v>
      </c>
      <c r="V86" s="88" t="s">
        <v>15</v>
      </c>
      <c r="W86" s="88" t="s">
        <v>15</v>
      </c>
      <c r="X86" s="88" t="s">
        <v>15</v>
      </c>
    </row>
    <row r="87" spans="14:24" ht="15.75" x14ac:dyDescent="0.25">
      <c r="N87" s="85">
        <v>39141</v>
      </c>
      <c r="O87" s="86">
        <v>731</v>
      </c>
      <c r="P87" s="86">
        <v>145</v>
      </c>
      <c r="Q87" s="86">
        <v>586</v>
      </c>
      <c r="R87" s="87">
        <v>5275212822</v>
      </c>
      <c r="S87" s="87">
        <v>3614377717</v>
      </c>
      <c r="T87" s="87">
        <v>1660835105</v>
      </c>
      <c r="U87" s="88" t="s">
        <v>15</v>
      </c>
      <c r="V87" s="88" t="s">
        <v>15</v>
      </c>
      <c r="W87" s="88" t="s">
        <v>15</v>
      </c>
      <c r="X87" s="88" t="s">
        <v>15</v>
      </c>
    </row>
    <row r="88" spans="14:24" ht="15.75" x14ac:dyDescent="0.25">
      <c r="N88" s="85">
        <v>39172</v>
      </c>
      <c r="O88" s="86">
        <v>909</v>
      </c>
      <c r="P88" s="86">
        <v>175</v>
      </c>
      <c r="Q88" s="86">
        <v>734</v>
      </c>
      <c r="R88" s="87">
        <v>6846220364</v>
      </c>
      <c r="S88" s="87">
        <v>5026834754</v>
      </c>
      <c r="T88" s="87">
        <v>1819385610</v>
      </c>
      <c r="U88" s="88" t="s">
        <v>15</v>
      </c>
      <c r="V88" s="88" t="s">
        <v>15</v>
      </c>
      <c r="W88" s="88" t="s">
        <v>15</v>
      </c>
      <c r="X88" s="88" t="s">
        <v>15</v>
      </c>
    </row>
    <row r="89" spans="14:24" ht="15.75" x14ac:dyDescent="0.25">
      <c r="N89" s="85">
        <v>39202</v>
      </c>
      <c r="O89" s="86">
        <v>878</v>
      </c>
      <c r="P89" s="86">
        <v>169</v>
      </c>
      <c r="Q89" s="86">
        <v>709</v>
      </c>
      <c r="R89" s="87">
        <v>6268860352</v>
      </c>
      <c r="S89" s="87">
        <v>4467255065</v>
      </c>
      <c r="T89" s="87">
        <v>1801605287</v>
      </c>
      <c r="U89" s="88" t="s">
        <v>15</v>
      </c>
      <c r="V89" s="88" t="s">
        <v>15</v>
      </c>
      <c r="W89" s="88" t="s">
        <v>15</v>
      </c>
      <c r="X89" s="88" t="s">
        <v>15</v>
      </c>
    </row>
    <row r="90" spans="14:24" ht="15.75" x14ac:dyDescent="0.25">
      <c r="N90" s="85">
        <v>39233</v>
      </c>
      <c r="O90" s="86">
        <v>1003</v>
      </c>
      <c r="P90" s="86">
        <v>192</v>
      </c>
      <c r="Q90" s="86">
        <v>811</v>
      </c>
      <c r="R90" s="87">
        <v>7663188836</v>
      </c>
      <c r="S90" s="87">
        <v>5371506967</v>
      </c>
      <c r="T90" s="87">
        <v>2291681869</v>
      </c>
      <c r="U90" s="88" t="s">
        <v>15</v>
      </c>
      <c r="V90" s="88" t="s">
        <v>15</v>
      </c>
      <c r="W90" s="88" t="s">
        <v>15</v>
      </c>
      <c r="X90" s="88" t="s">
        <v>15</v>
      </c>
    </row>
    <row r="91" spans="14:24" ht="15.75" x14ac:dyDescent="0.25">
      <c r="N91" s="85">
        <v>39263</v>
      </c>
      <c r="O91" s="86">
        <v>981</v>
      </c>
      <c r="P91" s="86">
        <v>209</v>
      </c>
      <c r="Q91" s="86">
        <v>772</v>
      </c>
      <c r="R91" s="87">
        <v>8222341994</v>
      </c>
      <c r="S91" s="87">
        <v>6236658752</v>
      </c>
      <c r="T91" s="87">
        <v>1985683242</v>
      </c>
      <c r="U91" s="88" t="s">
        <v>15</v>
      </c>
      <c r="V91" s="88" t="s">
        <v>15</v>
      </c>
      <c r="W91" s="88" t="s">
        <v>15</v>
      </c>
      <c r="X91" s="88" t="s">
        <v>15</v>
      </c>
    </row>
    <row r="92" spans="14:24" ht="15.75" x14ac:dyDescent="0.25">
      <c r="N92" s="85">
        <v>39294</v>
      </c>
      <c r="O92" s="86">
        <v>916</v>
      </c>
      <c r="P92" s="86">
        <v>181</v>
      </c>
      <c r="Q92" s="86">
        <v>735</v>
      </c>
      <c r="R92" s="87">
        <v>7537553885</v>
      </c>
      <c r="S92" s="87">
        <v>5583557103</v>
      </c>
      <c r="T92" s="87">
        <v>1953996782</v>
      </c>
      <c r="U92" s="88" t="s">
        <v>15</v>
      </c>
      <c r="V92" s="88" t="s">
        <v>15</v>
      </c>
      <c r="W92" s="88" t="s">
        <v>15</v>
      </c>
      <c r="X92" s="88" t="s">
        <v>15</v>
      </c>
    </row>
    <row r="93" spans="14:24" ht="15.75" x14ac:dyDescent="0.25">
      <c r="N93" s="85">
        <v>39325</v>
      </c>
      <c r="O93" s="86">
        <v>991</v>
      </c>
      <c r="P93" s="86">
        <v>197</v>
      </c>
      <c r="Q93" s="86">
        <v>794</v>
      </c>
      <c r="R93" s="87">
        <v>7269636282</v>
      </c>
      <c r="S93" s="87">
        <v>5163647880</v>
      </c>
      <c r="T93" s="87">
        <v>2105988402</v>
      </c>
      <c r="U93" s="88" t="s">
        <v>15</v>
      </c>
      <c r="V93" s="88" t="s">
        <v>15</v>
      </c>
      <c r="W93" s="88" t="s">
        <v>15</v>
      </c>
      <c r="X93" s="88" t="s">
        <v>15</v>
      </c>
    </row>
    <row r="94" spans="14:24" ht="15.75" x14ac:dyDescent="0.25">
      <c r="N94" s="85">
        <v>39355</v>
      </c>
      <c r="O94" s="86">
        <v>791</v>
      </c>
      <c r="P94" s="86">
        <v>150</v>
      </c>
      <c r="Q94" s="86">
        <v>641</v>
      </c>
      <c r="R94" s="87">
        <v>5376382819</v>
      </c>
      <c r="S94" s="87">
        <v>3832705947</v>
      </c>
      <c r="T94" s="87">
        <v>1543676872</v>
      </c>
      <c r="U94" s="88" t="s">
        <v>15</v>
      </c>
      <c r="V94" s="88" t="s">
        <v>15</v>
      </c>
      <c r="W94" s="88" t="s">
        <v>15</v>
      </c>
      <c r="X94" s="88" t="s">
        <v>15</v>
      </c>
    </row>
    <row r="95" spans="14:24" ht="15.75" x14ac:dyDescent="0.25">
      <c r="N95" s="85">
        <v>39386</v>
      </c>
      <c r="O95" s="86">
        <v>793</v>
      </c>
      <c r="P95" s="86">
        <v>127</v>
      </c>
      <c r="Q95" s="86">
        <v>666</v>
      </c>
      <c r="R95" s="87">
        <v>4915895944</v>
      </c>
      <c r="S95" s="87">
        <v>3233370775</v>
      </c>
      <c r="T95" s="87">
        <v>1682525169</v>
      </c>
      <c r="U95" s="88" t="s">
        <v>15</v>
      </c>
      <c r="V95" s="88" t="s">
        <v>15</v>
      </c>
      <c r="W95" s="88" t="s">
        <v>15</v>
      </c>
      <c r="X95" s="88" t="s">
        <v>15</v>
      </c>
    </row>
    <row r="96" spans="14:24" ht="15.75" x14ac:dyDescent="0.25">
      <c r="N96" s="85">
        <v>39416</v>
      </c>
      <c r="O96" s="86">
        <v>747</v>
      </c>
      <c r="P96" s="86">
        <v>129</v>
      </c>
      <c r="Q96" s="86">
        <v>618</v>
      </c>
      <c r="R96" s="87">
        <v>4725192017</v>
      </c>
      <c r="S96" s="87">
        <v>3131930980</v>
      </c>
      <c r="T96" s="87">
        <v>1593261037</v>
      </c>
      <c r="U96" s="88" t="s">
        <v>15</v>
      </c>
      <c r="V96" s="88" t="s">
        <v>15</v>
      </c>
      <c r="W96" s="88" t="s">
        <v>15</v>
      </c>
      <c r="X96" s="88" t="s">
        <v>15</v>
      </c>
    </row>
    <row r="97" spans="14:24" ht="15.75" x14ac:dyDescent="0.25">
      <c r="N97" s="85">
        <v>39447</v>
      </c>
      <c r="O97" s="86">
        <v>844</v>
      </c>
      <c r="P97" s="86">
        <v>153</v>
      </c>
      <c r="Q97" s="86">
        <v>691</v>
      </c>
      <c r="R97" s="87">
        <v>7242439924</v>
      </c>
      <c r="S97" s="87">
        <v>5664490061</v>
      </c>
      <c r="T97" s="87">
        <v>1577949863</v>
      </c>
      <c r="U97" s="88" t="s">
        <v>15</v>
      </c>
      <c r="V97" s="88" t="s">
        <v>15</v>
      </c>
      <c r="W97" s="88" t="s">
        <v>15</v>
      </c>
      <c r="X97" s="88" t="s">
        <v>15</v>
      </c>
    </row>
    <row r="98" spans="14:24" ht="15.75" x14ac:dyDescent="0.25">
      <c r="N98" s="85">
        <v>39478</v>
      </c>
      <c r="O98" s="86">
        <v>713</v>
      </c>
      <c r="P98" s="86">
        <v>109</v>
      </c>
      <c r="Q98" s="86">
        <v>604</v>
      </c>
      <c r="R98" s="87">
        <v>3624637994</v>
      </c>
      <c r="S98" s="87">
        <v>2032698538</v>
      </c>
      <c r="T98" s="87">
        <v>1591939456</v>
      </c>
      <c r="U98" s="88">
        <v>10</v>
      </c>
      <c r="V98" s="88">
        <v>2</v>
      </c>
      <c r="W98" s="89">
        <v>1.4025245441795231E-2</v>
      </c>
      <c r="X98" s="89">
        <v>2.8050490883590462E-3</v>
      </c>
    </row>
    <row r="99" spans="14:24" ht="15.75" x14ac:dyDescent="0.25">
      <c r="N99" s="85">
        <v>39507</v>
      </c>
      <c r="O99" s="86">
        <v>625</v>
      </c>
      <c r="P99" s="86">
        <v>88</v>
      </c>
      <c r="Q99" s="86">
        <v>537</v>
      </c>
      <c r="R99" s="87">
        <v>3422267885</v>
      </c>
      <c r="S99" s="87">
        <v>2082990923</v>
      </c>
      <c r="T99" s="87">
        <v>1339276962</v>
      </c>
      <c r="U99" s="88">
        <v>16</v>
      </c>
      <c r="V99" s="88">
        <v>3</v>
      </c>
      <c r="W99" s="89">
        <v>2.5600000000000001E-2</v>
      </c>
      <c r="X99" s="89">
        <v>4.7999999999999996E-3</v>
      </c>
    </row>
    <row r="100" spans="14:24" ht="15.75" x14ac:dyDescent="0.25">
      <c r="N100" s="85">
        <v>39538</v>
      </c>
      <c r="O100" s="86">
        <v>662</v>
      </c>
      <c r="P100" s="86">
        <v>79</v>
      </c>
      <c r="Q100" s="86">
        <v>583</v>
      </c>
      <c r="R100" s="87">
        <v>3180499993</v>
      </c>
      <c r="S100" s="87">
        <v>1835111821</v>
      </c>
      <c r="T100" s="87">
        <v>1345388172</v>
      </c>
      <c r="U100" s="88">
        <v>20</v>
      </c>
      <c r="V100" s="88">
        <v>3</v>
      </c>
      <c r="W100" s="89">
        <v>3.0211480362537766E-2</v>
      </c>
      <c r="X100" s="89">
        <v>4.5317220543806651E-3</v>
      </c>
    </row>
    <row r="101" spans="14:24" ht="15.75" x14ac:dyDescent="0.25">
      <c r="N101" s="85">
        <v>39568</v>
      </c>
      <c r="O101" s="86">
        <v>634</v>
      </c>
      <c r="P101" s="86">
        <v>97</v>
      </c>
      <c r="Q101" s="86">
        <v>537</v>
      </c>
      <c r="R101" s="87">
        <v>3319233907</v>
      </c>
      <c r="S101" s="87">
        <v>2017014448</v>
      </c>
      <c r="T101" s="87">
        <v>1302219459</v>
      </c>
      <c r="U101" s="88">
        <v>14</v>
      </c>
      <c r="V101" s="88">
        <v>4</v>
      </c>
      <c r="W101" s="89">
        <v>2.2082018927444796E-2</v>
      </c>
      <c r="X101" s="89">
        <v>6.3091482649842269E-3</v>
      </c>
    </row>
    <row r="102" spans="14:24" ht="15.75" x14ac:dyDescent="0.25">
      <c r="N102" s="85">
        <v>39599</v>
      </c>
      <c r="O102" s="86">
        <v>695</v>
      </c>
      <c r="P102" s="86">
        <v>91</v>
      </c>
      <c r="Q102" s="86">
        <v>604</v>
      </c>
      <c r="R102" s="87">
        <v>3223018659</v>
      </c>
      <c r="S102" s="87">
        <v>1916375187</v>
      </c>
      <c r="T102" s="87">
        <v>1306643472</v>
      </c>
      <c r="U102" s="88">
        <v>13</v>
      </c>
      <c r="V102" s="88">
        <v>6</v>
      </c>
      <c r="W102" s="89">
        <v>1.870503597122302E-2</v>
      </c>
      <c r="X102" s="89">
        <v>8.6330935251798559E-3</v>
      </c>
    </row>
    <row r="103" spans="14:24" ht="15.75" x14ac:dyDescent="0.25">
      <c r="N103" s="85">
        <v>39629</v>
      </c>
      <c r="O103" s="86">
        <v>751</v>
      </c>
      <c r="P103" s="86">
        <v>96</v>
      </c>
      <c r="Q103" s="86">
        <v>655</v>
      </c>
      <c r="R103" s="87">
        <v>6625595054</v>
      </c>
      <c r="S103" s="87">
        <v>5203529363</v>
      </c>
      <c r="T103" s="87">
        <v>1422065691</v>
      </c>
      <c r="U103" s="88">
        <v>24</v>
      </c>
      <c r="V103" s="88">
        <v>2</v>
      </c>
      <c r="W103" s="89">
        <v>3.1957390146471372E-2</v>
      </c>
      <c r="X103" s="89">
        <v>2.6631158455392811E-3</v>
      </c>
    </row>
    <row r="104" spans="14:24" ht="15.75" x14ac:dyDescent="0.25">
      <c r="N104" s="85">
        <v>39660</v>
      </c>
      <c r="O104" s="86">
        <v>698</v>
      </c>
      <c r="P104" s="86">
        <v>100</v>
      </c>
      <c r="Q104" s="86">
        <v>598</v>
      </c>
      <c r="R104" s="87">
        <v>3050130624</v>
      </c>
      <c r="S104" s="87">
        <v>1794409667</v>
      </c>
      <c r="T104" s="87">
        <v>1255720957</v>
      </c>
      <c r="U104" s="88">
        <v>17</v>
      </c>
      <c r="V104" s="88">
        <v>4</v>
      </c>
      <c r="W104" s="89">
        <v>2.4355300859598854E-2</v>
      </c>
      <c r="X104" s="89">
        <v>5.7306590257879654E-3</v>
      </c>
    </row>
    <row r="105" spans="14:24" ht="15.75" x14ac:dyDescent="0.25">
      <c r="N105" s="85">
        <v>39691</v>
      </c>
      <c r="O105" s="86">
        <v>632</v>
      </c>
      <c r="P105" s="86">
        <v>80</v>
      </c>
      <c r="Q105" s="86">
        <v>552</v>
      </c>
      <c r="R105" s="87">
        <v>2901671606</v>
      </c>
      <c r="S105" s="87">
        <v>1747468915</v>
      </c>
      <c r="T105" s="87">
        <v>1154202691</v>
      </c>
      <c r="U105" s="88">
        <v>29</v>
      </c>
      <c r="V105" s="88">
        <v>6</v>
      </c>
      <c r="W105" s="89">
        <v>4.588607594936709E-2</v>
      </c>
      <c r="X105" s="89">
        <v>9.4936708860759497E-3</v>
      </c>
    </row>
    <row r="106" spans="14:24" ht="15.75" x14ac:dyDescent="0.25">
      <c r="N106" s="85">
        <v>39721</v>
      </c>
      <c r="O106" s="86">
        <v>607</v>
      </c>
      <c r="P106" s="86">
        <v>84</v>
      </c>
      <c r="Q106" s="86">
        <v>523</v>
      </c>
      <c r="R106" s="87">
        <v>3373615993</v>
      </c>
      <c r="S106" s="87">
        <v>2097520797</v>
      </c>
      <c r="T106" s="87">
        <v>1276095196</v>
      </c>
      <c r="U106" s="88">
        <v>39</v>
      </c>
      <c r="V106" s="88">
        <v>5</v>
      </c>
      <c r="W106" s="89">
        <v>6.4250411861614495E-2</v>
      </c>
      <c r="X106" s="89">
        <v>8.2372322899505763E-3</v>
      </c>
    </row>
    <row r="107" spans="14:24" ht="15.75" x14ac:dyDescent="0.25">
      <c r="N107" s="85">
        <v>39752</v>
      </c>
      <c r="O107" s="86">
        <v>568</v>
      </c>
      <c r="P107" s="86">
        <v>69</v>
      </c>
      <c r="Q107" s="86">
        <v>499</v>
      </c>
      <c r="R107" s="87">
        <v>2707771722</v>
      </c>
      <c r="S107" s="87">
        <v>1639156283</v>
      </c>
      <c r="T107" s="87">
        <v>1068615439</v>
      </c>
      <c r="U107" s="88">
        <v>39</v>
      </c>
      <c r="V107" s="88">
        <v>6</v>
      </c>
      <c r="W107" s="89">
        <v>6.8661971830985921E-2</v>
      </c>
      <c r="X107" s="89">
        <v>1.0563380281690141E-2</v>
      </c>
    </row>
    <row r="108" spans="14:24" ht="15.75" x14ac:dyDescent="0.25">
      <c r="N108" s="85">
        <v>39782</v>
      </c>
      <c r="O108" s="86">
        <v>423</v>
      </c>
      <c r="P108" s="86">
        <v>42</v>
      </c>
      <c r="Q108" s="86">
        <v>381</v>
      </c>
      <c r="R108" s="87">
        <v>1270708629</v>
      </c>
      <c r="S108" s="87">
        <v>454799996</v>
      </c>
      <c r="T108" s="87">
        <v>815908633</v>
      </c>
      <c r="U108" s="88">
        <v>27</v>
      </c>
      <c r="V108" s="88">
        <v>7</v>
      </c>
      <c r="W108" s="89">
        <v>6.3829787234042548E-2</v>
      </c>
      <c r="X108" s="89">
        <v>1.6548463356973995E-2</v>
      </c>
    </row>
    <row r="109" spans="14:24" ht="15.75" x14ac:dyDescent="0.25">
      <c r="N109" s="85">
        <v>39813</v>
      </c>
      <c r="O109" s="86">
        <v>662</v>
      </c>
      <c r="P109" s="86">
        <v>88</v>
      </c>
      <c r="Q109" s="86">
        <v>574</v>
      </c>
      <c r="R109" s="87">
        <v>2649931689</v>
      </c>
      <c r="S109" s="87">
        <v>1465712243</v>
      </c>
      <c r="T109" s="87">
        <v>1184219446</v>
      </c>
      <c r="U109" s="88">
        <v>44</v>
      </c>
      <c r="V109" s="88">
        <v>11</v>
      </c>
      <c r="W109" s="89">
        <v>6.6465256797583083E-2</v>
      </c>
      <c r="X109" s="89">
        <v>1.6616314199395771E-2</v>
      </c>
    </row>
    <row r="110" spans="14:24" ht="15.75" x14ac:dyDescent="0.25">
      <c r="N110" s="85">
        <v>39844</v>
      </c>
      <c r="O110" s="86">
        <v>363</v>
      </c>
      <c r="P110" s="86">
        <v>46</v>
      </c>
      <c r="Q110" s="86">
        <v>317</v>
      </c>
      <c r="R110" s="87">
        <v>1197006105</v>
      </c>
      <c r="S110" s="87">
        <v>646230110</v>
      </c>
      <c r="T110" s="87">
        <v>550775995</v>
      </c>
      <c r="U110" s="88">
        <v>49</v>
      </c>
      <c r="V110" s="88">
        <v>9</v>
      </c>
      <c r="W110" s="89">
        <v>0.13498622589531681</v>
      </c>
      <c r="X110" s="89">
        <v>2.4793388429752067E-2</v>
      </c>
    </row>
    <row r="111" spans="14:24" ht="15.75" x14ac:dyDescent="0.25">
      <c r="N111" s="85">
        <v>39872</v>
      </c>
      <c r="O111" s="86">
        <v>364</v>
      </c>
      <c r="P111" s="86">
        <v>32</v>
      </c>
      <c r="Q111" s="86">
        <v>332</v>
      </c>
      <c r="R111" s="87">
        <v>1283693519</v>
      </c>
      <c r="S111" s="87">
        <v>674692371</v>
      </c>
      <c r="T111" s="87">
        <v>609001148</v>
      </c>
      <c r="U111" s="88">
        <v>45</v>
      </c>
      <c r="V111" s="88">
        <v>4</v>
      </c>
      <c r="W111" s="89">
        <v>0.12362637362637363</v>
      </c>
      <c r="X111" s="89">
        <v>1.098901098901099E-2</v>
      </c>
    </row>
    <row r="112" spans="14:24" ht="15.75" x14ac:dyDescent="0.25">
      <c r="N112" s="85">
        <v>39903</v>
      </c>
      <c r="O112" s="86">
        <v>423</v>
      </c>
      <c r="P112" s="86">
        <v>48</v>
      </c>
      <c r="Q112" s="86">
        <v>375</v>
      </c>
      <c r="R112" s="87">
        <v>1841647385</v>
      </c>
      <c r="S112" s="87">
        <v>796308045</v>
      </c>
      <c r="T112" s="87">
        <v>1045339340</v>
      </c>
      <c r="U112" s="88">
        <v>87</v>
      </c>
      <c r="V112" s="88">
        <v>17</v>
      </c>
      <c r="W112" s="89">
        <v>0.20567375886524822</v>
      </c>
      <c r="X112" s="89">
        <v>4.0189125295508277E-2</v>
      </c>
    </row>
    <row r="113" spans="14:24" ht="15.75" x14ac:dyDescent="0.25">
      <c r="N113" s="85">
        <v>39933</v>
      </c>
      <c r="O113" s="86">
        <v>419</v>
      </c>
      <c r="P113" s="86">
        <v>48</v>
      </c>
      <c r="Q113" s="86">
        <v>371</v>
      </c>
      <c r="R113" s="87">
        <v>1237463187</v>
      </c>
      <c r="S113" s="87">
        <v>684963291</v>
      </c>
      <c r="T113" s="87">
        <v>552499896</v>
      </c>
      <c r="U113" s="88">
        <v>87</v>
      </c>
      <c r="V113" s="88">
        <v>10</v>
      </c>
      <c r="W113" s="89">
        <v>0.20763723150357996</v>
      </c>
      <c r="X113" s="89">
        <v>2.386634844868735E-2</v>
      </c>
    </row>
    <row r="114" spans="14:24" ht="15.75" x14ac:dyDescent="0.25">
      <c r="N114" s="85">
        <v>39964</v>
      </c>
      <c r="O114" s="86">
        <v>440</v>
      </c>
      <c r="P114" s="86">
        <v>33</v>
      </c>
      <c r="Q114" s="86">
        <v>407</v>
      </c>
      <c r="R114" s="87">
        <v>1062199889</v>
      </c>
      <c r="S114" s="87">
        <v>429691042</v>
      </c>
      <c r="T114" s="87">
        <v>632508847</v>
      </c>
      <c r="U114" s="88">
        <v>77</v>
      </c>
      <c r="V114" s="88">
        <v>11</v>
      </c>
      <c r="W114" s="89">
        <v>0.17499999999999999</v>
      </c>
      <c r="X114" s="89">
        <v>2.5000000000000001E-2</v>
      </c>
    </row>
    <row r="115" spans="14:24" ht="15.75" x14ac:dyDescent="0.25">
      <c r="N115" s="85">
        <v>39994</v>
      </c>
      <c r="O115" s="86">
        <v>552</v>
      </c>
      <c r="P115" s="86">
        <v>62</v>
      </c>
      <c r="Q115" s="86">
        <v>490</v>
      </c>
      <c r="R115" s="87">
        <v>1911381579</v>
      </c>
      <c r="S115" s="87">
        <v>1129119577</v>
      </c>
      <c r="T115" s="87">
        <v>782262002</v>
      </c>
      <c r="U115" s="88">
        <v>96</v>
      </c>
      <c r="V115" s="88">
        <v>15</v>
      </c>
      <c r="W115" s="89">
        <v>0.17391304347826086</v>
      </c>
      <c r="X115" s="89">
        <v>2.717391304347826E-2</v>
      </c>
    </row>
    <row r="116" spans="14:24" ht="15.75" x14ac:dyDescent="0.25">
      <c r="N116" s="85">
        <v>40025</v>
      </c>
      <c r="O116" s="86">
        <v>497</v>
      </c>
      <c r="P116" s="86">
        <v>49</v>
      </c>
      <c r="Q116" s="86">
        <v>448</v>
      </c>
      <c r="R116" s="87">
        <v>1894664737</v>
      </c>
      <c r="S116" s="87">
        <v>1127062868</v>
      </c>
      <c r="T116" s="87">
        <v>767601869</v>
      </c>
      <c r="U116" s="88">
        <v>94</v>
      </c>
      <c r="V116" s="88">
        <v>14</v>
      </c>
      <c r="W116" s="89">
        <v>0.1891348088531187</v>
      </c>
      <c r="X116" s="89">
        <v>2.8169014084507043E-2</v>
      </c>
    </row>
    <row r="117" spans="14:24" ht="15.75" x14ac:dyDescent="0.25">
      <c r="N117" s="85">
        <v>40056</v>
      </c>
      <c r="O117" s="86">
        <v>461</v>
      </c>
      <c r="P117" s="86">
        <v>54</v>
      </c>
      <c r="Q117" s="86">
        <v>407</v>
      </c>
      <c r="R117" s="87">
        <v>1201587291</v>
      </c>
      <c r="S117" s="87">
        <v>443195776</v>
      </c>
      <c r="T117" s="87">
        <v>758391515</v>
      </c>
      <c r="U117" s="88">
        <v>103</v>
      </c>
      <c r="V117" s="88">
        <v>17</v>
      </c>
      <c r="W117" s="89">
        <v>0.22342733188720174</v>
      </c>
      <c r="X117" s="89">
        <v>3.6876355748373099E-2</v>
      </c>
    </row>
    <row r="118" spans="14:24" ht="15.75" x14ac:dyDescent="0.25">
      <c r="N118" s="85">
        <v>40086</v>
      </c>
      <c r="O118" s="86">
        <v>521</v>
      </c>
      <c r="P118" s="86">
        <v>70</v>
      </c>
      <c r="Q118" s="86">
        <v>451</v>
      </c>
      <c r="R118" s="87">
        <v>1547262437</v>
      </c>
      <c r="S118" s="87">
        <v>791768849</v>
      </c>
      <c r="T118" s="87">
        <v>755493588</v>
      </c>
      <c r="U118" s="88">
        <v>109</v>
      </c>
      <c r="V118" s="88">
        <v>31</v>
      </c>
      <c r="W118" s="89">
        <v>0.20921305182341651</v>
      </c>
      <c r="X118" s="89">
        <v>5.9500959692898273E-2</v>
      </c>
    </row>
    <row r="119" spans="14:24" ht="15.75" x14ac:dyDescent="0.25">
      <c r="N119" s="85">
        <v>40117</v>
      </c>
      <c r="O119" s="86">
        <v>503</v>
      </c>
      <c r="P119" s="86">
        <v>77</v>
      </c>
      <c r="Q119" s="86">
        <v>426</v>
      </c>
      <c r="R119" s="87">
        <v>1690947482</v>
      </c>
      <c r="S119" s="87">
        <v>999477217</v>
      </c>
      <c r="T119" s="87">
        <v>691470265</v>
      </c>
      <c r="U119" s="88">
        <v>106</v>
      </c>
      <c r="V119" s="88">
        <v>35</v>
      </c>
      <c r="W119" s="89">
        <v>0.21073558648111332</v>
      </c>
      <c r="X119" s="89">
        <v>6.9582504970178927E-2</v>
      </c>
    </row>
    <row r="120" spans="14:24" ht="15.75" x14ac:dyDescent="0.25">
      <c r="N120" s="85">
        <v>40147</v>
      </c>
      <c r="O120" s="86">
        <v>467</v>
      </c>
      <c r="P120" s="86">
        <v>70</v>
      </c>
      <c r="Q120" s="86">
        <v>397</v>
      </c>
      <c r="R120" s="87">
        <v>1450417689</v>
      </c>
      <c r="S120" s="87">
        <v>775883677</v>
      </c>
      <c r="T120" s="87">
        <v>674534012</v>
      </c>
      <c r="U120" s="88">
        <v>107</v>
      </c>
      <c r="V120" s="88">
        <v>29</v>
      </c>
      <c r="W120" s="89">
        <v>0.22912205567451821</v>
      </c>
      <c r="X120" s="89">
        <v>6.2098501070663809E-2</v>
      </c>
    </row>
    <row r="121" spans="14:24" ht="15.75" x14ac:dyDescent="0.25">
      <c r="N121" s="85">
        <v>40178</v>
      </c>
      <c r="O121" s="86">
        <v>813</v>
      </c>
      <c r="P121" s="86">
        <v>137</v>
      </c>
      <c r="Q121" s="86">
        <v>676</v>
      </c>
      <c r="R121" s="87">
        <v>3275769239</v>
      </c>
      <c r="S121" s="87">
        <v>1879477810</v>
      </c>
      <c r="T121" s="87">
        <v>1396291429</v>
      </c>
      <c r="U121" s="88">
        <v>168</v>
      </c>
      <c r="V121" s="88">
        <v>46</v>
      </c>
      <c r="W121" s="89">
        <v>0.20664206642066421</v>
      </c>
      <c r="X121" s="89">
        <v>5.6580565805658053E-2</v>
      </c>
    </row>
    <row r="122" spans="14:24" ht="15.75" x14ac:dyDescent="0.25">
      <c r="N122" s="85">
        <v>40209</v>
      </c>
      <c r="O122" s="86">
        <v>490</v>
      </c>
      <c r="P122" s="86">
        <v>56</v>
      </c>
      <c r="Q122" s="86">
        <v>434</v>
      </c>
      <c r="R122" s="87">
        <v>1626184784</v>
      </c>
      <c r="S122" s="87">
        <v>885442254</v>
      </c>
      <c r="T122" s="87">
        <v>740742530</v>
      </c>
      <c r="U122" s="88">
        <v>122</v>
      </c>
      <c r="V122" s="88">
        <v>19</v>
      </c>
      <c r="W122" s="89">
        <v>0.24897959183673468</v>
      </c>
      <c r="X122" s="89">
        <v>3.8775510204081633E-2</v>
      </c>
    </row>
    <row r="123" spans="14:24" ht="15.75" x14ac:dyDescent="0.25">
      <c r="N123" s="85">
        <v>40237</v>
      </c>
      <c r="O123" s="86">
        <v>484</v>
      </c>
      <c r="P123" s="86">
        <v>50</v>
      </c>
      <c r="Q123" s="86">
        <v>434</v>
      </c>
      <c r="R123" s="87">
        <v>1969563183</v>
      </c>
      <c r="S123" s="87">
        <v>1188907649</v>
      </c>
      <c r="T123" s="87">
        <v>780655534</v>
      </c>
      <c r="U123" s="88">
        <v>116</v>
      </c>
      <c r="V123" s="88">
        <v>19</v>
      </c>
      <c r="W123" s="89">
        <v>0.23966942148760331</v>
      </c>
      <c r="X123" s="89">
        <v>3.9256198347107439E-2</v>
      </c>
    </row>
    <row r="124" spans="14:24" ht="15.75" x14ac:dyDescent="0.25">
      <c r="N124" s="85">
        <v>40268</v>
      </c>
      <c r="O124" s="86">
        <v>662</v>
      </c>
      <c r="P124" s="86">
        <v>74</v>
      </c>
      <c r="Q124" s="86">
        <v>588</v>
      </c>
      <c r="R124" s="87">
        <v>2270750443</v>
      </c>
      <c r="S124" s="87">
        <v>1282968764</v>
      </c>
      <c r="T124" s="87">
        <v>987781679</v>
      </c>
      <c r="U124" s="88">
        <v>186</v>
      </c>
      <c r="V124" s="88">
        <v>35</v>
      </c>
      <c r="W124" s="89">
        <v>0.2809667673716012</v>
      </c>
      <c r="X124" s="89">
        <v>5.2870090634441085E-2</v>
      </c>
    </row>
    <row r="125" spans="14:24" ht="15.75" x14ac:dyDescent="0.25">
      <c r="N125" s="85">
        <v>40298</v>
      </c>
      <c r="O125" s="86">
        <v>670</v>
      </c>
      <c r="P125" s="86">
        <v>80</v>
      </c>
      <c r="Q125" s="86">
        <v>590</v>
      </c>
      <c r="R125" s="87">
        <v>1813040806</v>
      </c>
      <c r="S125" s="87">
        <v>855466503</v>
      </c>
      <c r="T125" s="87">
        <v>957574303</v>
      </c>
      <c r="U125" s="88">
        <v>193</v>
      </c>
      <c r="V125" s="88">
        <v>33</v>
      </c>
      <c r="W125" s="89">
        <v>0.28805970149253729</v>
      </c>
      <c r="X125" s="89">
        <v>4.9253731343283584E-2</v>
      </c>
    </row>
    <row r="126" spans="14:24" ht="15.75" x14ac:dyDescent="0.25">
      <c r="N126" s="85">
        <v>40329</v>
      </c>
      <c r="O126" s="86">
        <v>578</v>
      </c>
      <c r="P126" s="86">
        <v>94</v>
      </c>
      <c r="Q126" s="86">
        <v>484</v>
      </c>
      <c r="R126" s="87">
        <v>2282636011</v>
      </c>
      <c r="S126" s="87">
        <v>1606010833</v>
      </c>
      <c r="T126" s="87">
        <v>676625178</v>
      </c>
      <c r="U126" s="88">
        <v>149</v>
      </c>
      <c r="V126" s="88">
        <v>30</v>
      </c>
      <c r="W126" s="89">
        <v>0.25778546712802769</v>
      </c>
      <c r="X126" s="89">
        <v>5.1903114186851208E-2</v>
      </c>
    </row>
    <row r="127" spans="14:24" ht="15.75" x14ac:dyDescent="0.25">
      <c r="N127" s="85">
        <v>40359</v>
      </c>
      <c r="O127" s="86">
        <v>777</v>
      </c>
      <c r="P127" s="86">
        <v>123</v>
      </c>
      <c r="Q127" s="86">
        <v>654</v>
      </c>
      <c r="R127" s="87">
        <v>3351491884</v>
      </c>
      <c r="S127" s="87">
        <v>2321098003</v>
      </c>
      <c r="T127" s="87">
        <v>1030393881</v>
      </c>
      <c r="U127" s="88">
        <v>204</v>
      </c>
      <c r="V127" s="88">
        <v>39</v>
      </c>
      <c r="W127" s="89">
        <v>0.26254826254826252</v>
      </c>
      <c r="X127" s="89">
        <v>5.019305019305019E-2</v>
      </c>
    </row>
    <row r="128" spans="14:24" ht="15.75" x14ac:dyDescent="0.25">
      <c r="N128" s="85">
        <v>40390</v>
      </c>
      <c r="O128" s="86">
        <v>675</v>
      </c>
      <c r="P128" s="86">
        <v>101</v>
      </c>
      <c r="Q128" s="86">
        <v>574</v>
      </c>
      <c r="R128" s="87">
        <v>2427365928</v>
      </c>
      <c r="S128" s="87">
        <v>1438462137</v>
      </c>
      <c r="T128" s="87">
        <v>988903791</v>
      </c>
      <c r="U128" s="88">
        <v>172</v>
      </c>
      <c r="V128" s="88">
        <v>40</v>
      </c>
      <c r="W128" s="89">
        <v>0.25481481481481483</v>
      </c>
      <c r="X128" s="89">
        <v>5.9259259259259262E-2</v>
      </c>
    </row>
    <row r="129" spans="14:24" ht="15.75" x14ac:dyDescent="0.25">
      <c r="N129" s="85">
        <v>40421</v>
      </c>
      <c r="O129" s="86">
        <v>690</v>
      </c>
      <c r="P129" s="86">
        <v>99</v>
      </c>
      <c r="Q129" s="86">
        <v>591</v>
      </c>
      <c r="R129" s="87">
        <v>2779333437</v>
      </c>
      <c r="S129" s="87">
        <v>1849479651</v>
      </c>
      <c r="T129" s="87">
        <v>929853786</v>
      </c>
      <c r="U129" s="88">
        <v>193</v>
      </c>
      <c r="V129" s="88">
        <v>34</v>
      </c>
      <c r="W129" s="89">
        <v>0.27971014492753621</v>
      </c>
      <c r="X129" s="89">
        <v>4.9275362318840582E-2</v>
      </c>
    </row>
    <row r="130" spans="14:24" ht="15.75" x14ac:dyDescent="0.25">
      <c r="N130" s="85">
        <v>40451</v>
      </c>
      <c r="O130" s="86">
        <v>754</v>
      </c>
      <c r="P130" s="86">
        <v>137</v>
      </c>
      <c r="Q130" s="86">
        <v>617</v>
      </c>
      <c r="R130" s="87">
        <v>4179723805</v>
      </c>
      <c r="S130" s="87">
        <v>3199963535</v>
      </c>
      <c r="T130" s="87">
        <v>979760270</v>
      </c>
      <c r="U130" s="88">
        <v>206</v>
      </c>
      <c r="V130" s="88">
        <v>38</v>
      </c>
      <c r="W130" s="89">
        <v>0.27320954907161804</v>
      </c>
      <c r="X130" s="89">
        <v>5.0397877984084884E-2</v>
      </c>
    </row>
    <row r="131" spans="14:24" ht="15.75" x14ac:dyDescent="0.25">
      <c r="N131" s="85">
        <v>40482</v>
      </c>
      <c r="O131" s="86">
        <v>660</v>
      </c>
      <c r="P131" s="86">
        <v>102</v>
      </c>
      <c r="Q131" s="86">
        <v>558</v>
      </c>
      <c r="R131" s="87">
        <v>3322815492</v>
      </c>
      <c r="S131" s="87">
        <v>2372639275</v>
      </c>
      <c r="T131" s="87">
        <v>950176217</v>
      </c>
      <c r="U131" s="88">
        <v>187</v>
      </c>
      <c r="V131" s="88">
        <v>43</v>
      </c>
      <c r="W131" s="89">
        <v>0.28333333333333333</v>
      </c>
      <c r="X131" s="89">
        <v>6.5151515151515155E-2</v>
      </c>
    </row>
    <row r="132" spans="14:24" ht="15.75" x14ac:dyDescent="0.25">
      <c r="N132" s="85">
        <v>40512</v>
      </c>
      <c r="O132" s="86">
        <v>728</v>
      </c>
      <c r="P132" s="86">
        <v>134</v>
      </c>
      <c r="Q132" s="86">
        <v>594</v>
      </c>
      <c r="R132" s="87">
        <v>3734701037</v>
      </c>
      <c r="S132" s="87">
        <v>2454719267</v>
      </c>
      <c r="T132" s="87">
        <v>1279981770</v>
      </c>
      <c r="U132" s="88">
        <v>189</v>
      </c>
      <c r="V132" s="88">
        <v>51</v>
      </c>
      <c r="W132" s="89">
        <v>0.25961538461538464</v>
      </c>
      <c r="X132" s="89">
        <v>7.0054945054945056E-2</v>
      </c>
    </row>
    <row r="133" spans="14:24" ht="15.75" x14ac:dyDescent="0.25">
      <c r="N133" s="85">
        <v>40543</v>
      </c>
      <c r="O133" s="86">
        <v>1212</v>
      </c>
      <c r="P133" s="86">
        <v>224</v>
      </c>
      <c r="Q133" s="86">
        <v>988</v>
      </c>
      <c r="R133" s="87">
        <v>6133354783</v>
      </c>
      <c r="S133" s="87">
        <v>4191414151</v>
      </c>
      <c r="T133" s="87">
        <v>1941940632</v>
      </c>
      <c r="U133" s="88">
        <v>287</v>
      </c>
      <c r="V133" s="88">
        <v>66</v>
      </c>
      <c r="W133" s="89">
        <v>0.23679867986798681</v>
      </c>
      <c r="X133" s="89">
        <v>5.4455445544554455E-2</v>
      </c>
    </row>
    <row r="134" spans="14:24" ht="15.75" x14ac:dyDescent="0.25">
      <c r="N134" s="85">
        <v>40574</v>
      </c>
      <c r="O134" s="86">
        <v>633</v>
      </c>
      <c r="P134" s="86">
        <v>108</v>
      </c>
      <c r="Q134" s="86">
        <v>525</v>
      </c>
      <c r="R134" s="87">
        <v>2571512173</v>
      </c>
      <c r="S134" s="87">
        <v>1718643837</v>
      </c>
      <c r="T134" s="87">
        <v>852868336</v>
      </c>
      <c r="U134" s="88">
        <v>156</v>
      </c>
      <c r="V134" s="88">
        <v>38</v>
      </c>
      <c r="W134" s="89">
        <v>0.24644549763033174</v>
      </c>
      <c r="X134" s="89">
        <v>6.0031595576619273E-2</v>
      </c>
    </row>
    <row r="135" spans="14:24" ht="15.75" x14ac:dyDescent="0.25">
      <c r="N135" s="85">
        <v>40602</v>
      </c>
      <c r="O135" s="86">
        <v>617</v>
      </c>
      <c r="P135" s="86">
        <v>103</v>
      </c>
      <c r="Q135" s="86">
        <v>514</v>
      </c>
      <c r="R135" s="87">
        <v>3535104683</v>
      </c>
      <c r="S135" s="87">
        <v>2792474079</v>
      </c>
      <c r="T135" s="87">
        <v>742630604</v>
      </c>
      <c r="U135" s="88">
        <v>156</v>
      </c>
      <c r="V135" s="88">
        <v>39</v>
      </c>
      <c r="W135" s="89">
        <v>0.25283630470016205</v>
      </c>
      <c r="X135" s="89">
        <v>6.3209076175040513E-2</v>
      </c>
    </row>
    <row r="136" spans="14:24" ht="15.75" x14ac:dyDescent="0.25">
      <c r="N136" s="85">
        <v>40633</v>
      </c>
      <c r="O136" s="86">
        <v>936</v>
      </c>
      <c r="P136" s="86">
        <v>130</v>
      </c>
      <c r="Q136" s="86">
        <v>806</v>
      </c>
      <c r="R136" s="87">
        <v>3307606366</v>
      </c>
      <c r="S136" s="87">
        <v>2027146715</v>
      </c>
      <c r="T136" s="87">
        <v>1280459651</v>
      </c>
      <c r="U136" s="88">
        <v>274</v>
      </c>
      <c r="V136" s="88">
        <v>70</v>
      </c>
      <c r="W136" s="89">
        <v>0.29273504273504275</v>
      </c>
      <c r="X136" s="89">
        <v>7.4786324786324784E-2</v>
      </c>
    </row>
    <row r="137" spans="14:24" ht="15.75" x14ac:dyDescent="0.25">
      <c r="N137" s="85">
        <v>40663</v>
      </c>
      <c r="O137" s="86">
        <v>884</v>
      </c>
      <c r="P137" s="86">
        <v>142</v>
      </c>
      <c r="Q137" s="86">
        <v>742</v>
      </c>
      <c r="R137" s="87">
        <v>3570983251</v>
      </c>
      <c r="S137" s="87">
        <v>2380090585</v>
      </c>
      <c r="T137" s="87">
        <v>1190892666</v>
      </c>
      <c r="U137" s="88">
        <v>224</v>
      </c>
      <c r="V137" s="88">
        <v>62</v>
      </c>
      <c r="W137" s="89">
        <v>0.25339366515837103</v>
      </c>
      <c r="X137" s="89">
        <v>7.0135746606334842E-2</v>
      </c>
    </row>
    <row r="138" spans="14:24" ht="15.75" x14ac:dyDescent="0.25">
      <c r="N138" s="85">
        <v>40694</v>
      </c>
      <c r="O138" s="86">
        <v>950</v>
      </c>
      <c r="P138" s="86">
        <v>161</v>
      </c>
      <c r="Q138" s="86">
        <v>789</v>
      </c>
      <c r="R138" s="87">
        <v>5203912180</v>
      </c>
      <c r="S138" s="87">
        <v>3953430868</v>
      </c>
      <c r="T138" s="87">
        <v>1250481312</v>
      </c>
      <c r="U138" s="88">
        <v>231</v>
      </c>
      <c r="V138" s="88">
        <v>60</v>
      </c>
      <c r="W138" s="89">
        <v>0.2431578947368421</v>
      </c>
      <c r="X138" s="89">
        <v>6.3157894736842107E-2</v>
      </c>
    </row>
    <row r="139" spans="14:24" ht="15.75" x14ac:dyDescent="0.25">
      <c r="N139" s="85">
        <v>40724</v>
      </c>
      <c r="O139" s="86">
        <v>1073</v>
      </c>
      <c r="P139" s="86">
        <v>200</v>
      </c>
      <c r="Q139" s="86">
        <v>873</v>
      </c>
      <c r="R139" s="87">
        <v>5637618907</v>
      </c>
      <c r="S139" s="87">
        <v>4119328074</v>
      </c>
      <c r="T139" s="87">
        <v>1518290833</v>
      </c>
      <c r="U139" s="88">
        <v>227</v>
      </c>
      <c r="V139" s="88">
        <v>72</v>
      </c>
      <c r="W139" s="89">
        <v>0.21155638397017706</v>
      </c>
      <c r="X139" s="89">
        <v>6.7101584342963649E-2</v>
      </c>
    </row>
    <row r="140" spans="14:24" ht="15.75" x14ac:dyDescent="0.25">
      <c r="N140" s="85">
        <v>40755</v>
      </c>
      <c r="O140" s="86">
        <v>874</v>
      </c>
      <c r="P140" s="86">
        <v>160</v>
      </c>
      <c r="Q140" s="86">
        <v>714</v>
      </c>
      <c r="R140" s="87">
        <v>4210932596</v>
      </c>
      <c r="S140" s="87">
        <v>2971616781</v>
      </c>
      <c r="T140" s="87">
        <v>1239315815</v>
      </c>
      <c r="U140" s="88">
        <v>198</v>
      </c>
      <c r="V140" s="88">
        <v>52</v>
      </c>
      <c r="W140" s="89">
        <v>0.22654462242562928</v>
      </c>
      <c r="X140" s="89">
        <v>5.9496567505720827E-2</v>
      </c>
    </row>
    <row r="141" spans="14:24" ht="15.75" x14ac:dyDescent="0.25">
      <c r="N141" s="85">
        <v>40786</v>
      </c>
      <c r="O141" s="86">
        <v>929</v>
      </c>
      <c r="P141" s="86">
        <v>155</v>
      </c>
      <c r="Q141" s="86">
        <v>774</v>
      </c>
      <c r="R141" s="87">
        <v>4835841307</v>
      </c>
      <c r="S141" s="87">
        <v>3501995549</v>
      </c>
      <c r="T141" s="87">
        <v>1333845758</v>
      </c>
      <c r="U141" s="88">
        <v>212</v>
      </c>
      <c r="V141" s="88">
        <v>54</v>
      </c>
      <c r="W141" s="89">
        <v>0.22820236813778255</v>
      </c>
      <c r="X141" s="89">
        <v>5.8127018299246498E-2</v>
      </c>
    </row>
    <row r="142" spans="14:24" ht="15.75" x14ac:dyDescent="0.25">
      <c r="N142" s="85">
        <v>40816</v>
      </c>
      <c r="O142" s="86">
        <v>917</v>
      </c>
      <c r="P142" s="86">
        <v>162</v>
      </c>
      <c r="Q142" s="86">
        <v>755</v>
      </c>
      <c r="R142" s="87">
        <v>4842141534</v>
      </c>
      <c r="S142" s="87">
        <v>3538245161</v>
      </c>
      <c r="T142" s="87">
        <v>1303896373</v>
      </c>
      <c r="U142" s="88">
        <v>200</v>
      </c>
      <c r="V142" s="88">
        <v>53</v>
      </c>
      <c r="W142" s="89">
        <v>0.21810250817884405</v>
      </c>
      <c r="X142" s="89">
        <v>5.7797164667393673E-2</v>
      </c>
    </row>
    <row r="143" spans="14:24" ht="15.75" x14ac:dyDescent="0.25">
      <c r="N143" s="85">
        <v>40847</v>
      </c>
      <c r="O143" s="86">
        <v>826</v>
      </c>
      <c r="P143" s="86">
        <v>159</v>
      </c>
      <c r="Q143" s="86">
        <v>667</v>
      </c>
      <c r="R143" s="87">
        <v>4841843173</v>
      </c>
      <c r="S143" s="87">
        <v>3638888919</v>
      </c>
      <c r="T143" s="87">
        <v>1202954254</v>
      </c>
      <c r="U143" s="88">
        <v>165</v>
      </c>
      <c r="V143" s="88">
        <v>51</v>
      </c>
      <c r="W143" s="89">
        <v>0.19975786924939468</v>
      </c>
      <c r="X143" s="89">
        <v>6.1743341404358353E-2</v>
      </c>
    </row>
    <row r="144" spans="14:24" ht="15.75" x14ac:dyDescent="0.25">
      <c r="N144" s="85">
        <v>40877</v>
      </c>
      <c r="O144" s="86">
        <v>835</v>
      </c>
      <c r="P144" s="86">
        <v>128</v>
      </c>
      <c r="Q144" s="86">
        <v>707</v>
      </c>
      <c r="R144" s="87">
        <v>3977367576</v>
      </c>
      <c r="S144" s="87">
        <v>2720984837</v>
      </c>
      <c r="T144" s="87">
        <v>1256382739</v>
      </c>
      <c r="U144" s="88">
        <v>199</v>
      </c>
      <c r="V144" s="88">
        <v>34</v>
      </c>
      <c r="W144" s="89">
        <v>0.23832335329341317</v>
      </c>
      <c r="X144" s="89">
        <v>4.0718562874251497E-2</v>
      </c>
    </row>
    <row r="145" spans="14:24" ht="15.75" x14ac:dyDescent="0.25">
      <c r="N145" s="85">
        <v>40908</v>
      </c>
      <c r="O145" s="86">
        <v>1325</v>
      </c>
      <c r="P145" s="86">
        <v>233</v>
      </c>
      <c r="Q145" s="86">
        <v>1092</v>
      </c>
      <c r="R145" s="87">
        <v>7385095204</v>
      </c>
      <c r="S145" s="87">
        <v>5113691393</v>
      </c>
      <c r="T145" s="87">
        <v>2271403811</v>
      </c>
      <c r="U145" s="88">
        <v>295</v>
      </c>
      <c r="V145" s="88">
        <v>65</v>
      </c>
      <c r="W145" s="89">
        <v>0.22264150943396227</v>
      </c>
      <c r="X145" s="89">
        <v>4.9056603773584909E-2</v>
      </c>
    </row>
    <row r="146" spans="14:24" ht="15.75" x14ac:dyDescent="0.25">
      <c r="N146" s="85">
        <v>40939</v>
      </c>
      <c r="O146" s="86">
        <v>727</v>
      </c>
      <c r="P146" s="86">
        <v>120</v>
      </c>
      <c r="Q146" s="86">
        <v>607</v>
      </c>
      <c r="R146" s="87">
        <v>3640901855</v>
      </c>
      <c r="S146" s="87">
        <v>2639274237</v>
      </c>
      <c r="T146" s="87">
        <v>1001627618</v>
      </c>
      <c r="U146" s="88">
        <v>145</v>
      </c>
      <c r="V146" s="88">
        <v>26</v>
      </c>
      <c r="W146" s="89">
        <v>0.19944979367262725</v>
      </c>
      <c r="X146" s="89">
        <v>3.5763411279229711E-2</v>
      </c>
    </row>
    <row r="147" spans="14:24" ht="15.75" x14ac:dyDescent="0.25">
      <c r="N147" s="85">
        <v>40968</v>
      </c>
      <c r="O147" s="86">
        <v>846</v>
      </c>
      <c r="P147" s="86">
        <v>140</v>
      </c>
      <c r="Q147" s="86">
        <v>706</v>
      </c>
      <c r="R147" s="87">
        <v>3843058601</v>
      </c>
      <c r="S147" s="87">
        <v>2634953178</v>
      </c>
      <c r="T147" s="87">
        <v>1208105423</v>
      </c>
      <c r="U147" s="88">
        <v>192</v>
      </c>
      <c r="V147" s="88">
        <v>44</v>
      </c>
      <c r="W147" s="89">
        <v>0.22695035460992907</v>
      </c>
      <c r="X147" s="89">
        <v>5.2009456264775412E-2</v>
      </c>
    </row>
    <row r="148" spans="14:24" ht="15.75" x14ac:dyDescent="0.25">
      <c r="N148" s="85">
        <v>40999</v>
      </c>
      <c r="O148" s="86">
        <v>1085</v>
      </c>
      <c r="P148" s="86">
        <v>178</v>
      </c>
      <c r="Q148" s="86">
        <v>907</v>
      </c>
      <c r="R148" s="87">
        <v>5264997361</v>
      </c>
      <c r="S148" s="87">
        <v>3681815260</v>
      </c>
      <c r="T148" s="87">
        <v>1583182101</v>
      </c>
      <c r="U148" s="88">
        <v>235</v>
      </c>
      <c r="V148" s="88">
        <v>46</v>
      </c>
      <c r="W148" s="89">
        <v>0.21658986175115208</v>
      </c>
      <c r="X148" s="89">
        <v>4.2396313364055298E-2</v>
      </c>
    </row>
    <row r="149" spans="14:24" ht="15.75" x14ac:dyDescent="0.25">
      <c r="N149" s="85">
        <v>41029</v>
      </c>
      <c r="O149" s="86">
        <v>937</v>
      </c>
      <c r="P149" s="86">
        <v>142</v>
      </c>
      <c r="Q149" s="86">
        <v>795</v>
      </c>
      <c r="R149" s="87">
        <v>3990214220</v>
      </c>
      <c r="S149" s="87">
        <v>2725069331</v>
      </c>
      <c r="T149" s="87">
        <v>1265144889</v>
      </c>
      <c r="U149" s="88">
        <v>212</v>
      </c>
      <c r="V149" s="88">
        <v>50</v>
      </c>
      <c r="W149" s="89">
        <v>0.22625400213447172</v>
      </c>
      <c r="X149" s="89">
        <v>5.3361792956243333E-2</v>
      </c>
    </row>
    <row r="150" spans="14:24" ht="15.75" x14ac:dyDescent="0.25">
      <c r="N150" s="85">
        <v>41060</v>
      </c>
      <c r="O150" s="86">
        <v>1115</v>
      </c>
      <c r="P150" s="86">
        <v>173</v>
      </c>
      <c r="Q150" s="86">
        <v>942</v>
      </c>
      <c r="R150" s="87">
        <v>4961656038</v>
      </c>
      <c r="S150" s="87">
        <v>3085608443</v>
      </c>
      <c r="T150" s="87">
        <v>1876047595</v>
      </c>
      <c r="U150" s="88">
        <v>224</v>
      </c>
      <c r="V150" s="88">
        <v>55</v>
      </c>
      <c r="W150" s="89">
        <v>0.20089686098654708</v>
      </c>
      <c r="X150" s="89">
        <v>4.9327354260089683E-2</v>
      </c>
    </row>
    <row r="151" spans="14:24" ht="15.75" x14ac:dyDescent="0.25">
      <c r="N151" s="85">
        <v>41090</v>
      </c>
      <c r="O151" s="86">
        <v>1184</v>
      </c>
      <c r="P151" s="86">
        <v>192</v>
      </c>
      <c r="Q151" s="86">
        <v>992</v>
      </c>
      <c r="R151" s="87">
        <v>5839103730</v>
      </c>
      <c r="S151" s="87">
        <v>4102919202</v>
      </c>
      <c r="T151" s="87">
        <v>1736184528</v>
      </c>
      <c r="U151" s="88">
        <v>232</v>
      </c>
      <c r="V151" s="88">
        <v>54</v>
      </c>
      <c r="W151" s="89">
        <v>0.19594594594594594</v>
      </c>
      <c r="X151" s="89">
        <v>4.5608108108108107E-2</v>
      </c>
    </row>
    <row r="152" spans="14:24" ht="15.75" x14ac:dyDescent="0.25">
      <c r="N152" s="85">
        <v>41121</v>
      </c>
      <c r="O152" s="86">
        <v>1001</v>
      </c>
      <c r="P152" s="86">
        <v>172</v>
      </c>
      <c r="Q152" s="86">
        <v>829</v>
      </c>
      <c r="R152" s="87">
        <v>5476852912</v>
      </c>
      <c r="S152" s="87">
        <v>3896052916</v>
      </c>
      <c r="T152" s="87">
        <v>1580799996</v>
      </c>
      <c r="U152" s="88">
        <v>201</v>
      </c>
      <c r="V152" s="88">
        <v>58</v>
      </c>
      <c r="W152" s="89">
        <v>0.2007992007992008</v>
      </c>
      <c r="X152" s="89">
        <v>5.7942057942057944E-2</v>
      </c>
    </row>
    <row r="153" spans="14:24" ht="15.75" x14ac:dyDescent="0.25">
      <c r="N153" s="85">
        <v>41152</v>
      </c>
      <c r="O153" s="86">
        <v>1186</v>
      </c>
      <c r="P153" s="86">
        <v>187</v>
      </c>
      <c r="Q153" s="86">
        <v>999</v>
      </c>
      <c r="R153" s="87">
        <v>5970824291</v>
      </c>
      <c r="S153" s="87">
        <v>4221586288</v>
      </c>
      <c r="T153" s="87">
        <v>1749238003</v>
      </c>
      <c r="U153" s="88">
        <v>209</v>
      </c>
      <c r="V153" s="88">
        <v>41</v>
      </c>
      <c r="W153" s="89">
        <v>0.17622259696458684</v>
      </c>
      <c r="X153" s="89">
        <v>3.4569983136593589E-2</v>
      </c>
    </row>
    <row r="154" spans="14:24" ht="15.75" x14ac:dyDescent="0.25">
      <c r="N154" s="85">
        <v>41182</v>
      </c>
      <c r="O154" s="86">
        <v>1025</v>
      </c>
      <c r="P154" s="86">
        <v>151</v>
      </c>
      <c r="Q154" s="86">
        <v>874</v>
      </c>
      <c r="R154" s="87">
        <v>4815745757</v>
      </c>
      <c r="S154" s="87">
        <v>3334211891</v>
      </c>
      <c r="T154" s="87">
        <v>1481533866</v>
      </c>
      <c r="U154" s="88">
        <v>210</v>
      </c>
      <c r="V154" s="88">
        <v>38</v>
      </c>
      <c r="W154" s="89">
        <v>0.20487804878048779</v>
      </c>
      <c r="X154" s="89">
        <v>3.7073170731707315E-2</v>
      </c>
    </row>
    <row r="155" spans="14:24" ht="15.75" x14ac:dyDescent="0.25">
      <c r="N155" s="85">
        <v>41213</v>
      </c>
      <c r="O155" s="86">
        <v>1129</v>
      </c>
      <c r="P155" s="86">
        <v>165</v>
      </c>
      <c r="Q155" s="86">
        <v>964</v>
      </c>
      <c r="R155" s="87">
        <v>5064544326</v>
      </c>
      <c r="S155" s="87">
        <v>3253645568</v>
      </c>
      <c r="T155" s="87">
        <v>1810898758</v>
      </c>
      <c r="U155" s="88">
        <v>172</v>
      </c>
      <c r="V155" s="88">
        <v>42</v>
      </c>
      <c r="W155" s="89">
        <v>0.15234720992028344</v>
      </c>
      <c r="X155" s="89">
        <v>3.7201062887511072E-2</v>
      </c>
    </row>
    <row r="156" spans="14:24" ht="15.75" x14ac:dyDescent="0.25">
      <c r="N156" s="85">
        <v>41243</v>
      </c>
      <c r="O156" s="86">
        <v>1187</v>
      </c>
      <c r="P156" s="86">
        <v>218</v>
      </c>
      <c r="Q156" s="86">
        <v>969</v>
      </c>
      <c r="R156" s="87">
        <v>6094558156</v>
      </c>
      <c r="S156" s="87">
        <v>4191676177</v>
      </c>
      <c r="T156" s="87">
        <v>1902881979</v>
      </c>
      <c r="U156" s="88">
        <v>177</v>
      </c>
      <c r="V156" s="88">
        <v>58</v>
      </c>
      <c r="W156" s="89">
        <v>0.14911541701769165</v>
      </c>
      <c r="X156" s="89">
        <v>4.8862679022746422E-2</v>
      </c>
    </row>
    <row r="157" spans="14:24" ht="15.75" x14ac:dyDescent="0.25">
      <c r="N157" s="85">
        <v>41274</v>
      </c>
      <c r="O157" s="86">
        <v>2023</v>
      </c>
      <c r="P157" s="86">
        <v>364</v>
      </c>
      <c r="Q157" s="86">
        <v>1659</v>
      </c>
      <c r="R157" s="87">
        <v>11308575774</v>
      </c>
      <c r="S157" s="87">
        <v>7614021442</v>
      </c>
      <c r="T157" s="87">
        <v>3694554332</v>
      </c>
      <c r="U157" s="88">
        <v>270</v>
      </c>
      <c r="V157" s="88">
        <v>67</v>
      </c>
      <c r="W157" s="89">
        <v>0.13346515076618884</v>
      </c>
      <c r="X157" s="89">
        <v>3.3119130004943154E-2</v>
      </c>
    </row>
    <row r="158" spans="14:24" ht="15.75" x14ac:dyDescent="0.25">
      <c r="N158" s="85">
        <v>41305</v>
      </c>
      <c r="O158" s="86">
        <v>862</v>
      </c>
      <c r="P158" s="86">
        <v>130</v>
      </c>
      <c r="Q158" s="86">
        <v>732</v>
      </c>
      <c r="R158" s="87">
        <v>3553203587</v>
      </c>
      <c r="S158" s="87">
        <v>2470460628</v>
      </c>
      <c r="T158" s="87">
        <v>1082742959</v>
      </c>
      <c r="U158" s="88">
        <v>141</v>
      </c>
      <c r="V158" s="88">
        <v>42</v>
      </c>
      <c r="W158" s="89">
        <v>0.16357308584686775</v>
      </c>
      <c r="X158" s="89">
        <v>4.8723897911832945E-2</v>
      </c>
    </row>
    <row r="159" spans="14:24" ht="15.75" x14ac:dyDescent="0.25">
      <c r="N159" s="85">
        <v>41333</v>
      </c>
      <c r="O159" s="86">
        <v>837</v>
      </c>
      <c r="P159" s="86">
        <v>118</v>
      </c>
      <c r="Q159" s="86">
        <v>719</v>
      </c>
      <c r="R159" s="87">
        <v>3229245181</v>
      </c>
      <c r="S159" s="87">
        <v>1997726470</v>
      </c>
      <c r="T159" s="87">
        <v>1231518711</v>
      </c>
      <c r="U159" s="88">
        <v>137</v>
      </c>
      <c r="V159" s="88">
        <v>30</v>
      </c>
      <c r="W159" s="89">
        <v>0.16367980884109917</v>
      </c>
      <c r="X159" s="89">
        <v>3.5842293906810034E-2</v>
      </c>
    </row>
    <row r="160" spans="14:24" ht="15.75" x14ac:dyDescent="0.25">
      <c r="N160" s="85">
        <v>41364</v>
      </c>
      <c r="O160" s="86">
        <v>1213</v>
      </c>
      <c r="P160" s="86">
        <v>175</v>
      </c>
      <c r="Q160" s="86">
        <v>1038</v>
      </c>
      <c r="R160" s="87">
        <v>5617252057</v>
      </c>
      <c r="S160" s="87">
        <v>3844610165</v>
      </c>
      <c r="T160" s="87">
        <v>1772641892</v>
      </c>
      <c r="U160" s="88">
        <v>207</v>
      </c>
      <c r="V160" s="88">
        <v>35</v>
      </c>
      <c r="W160" s="89">
        <v>0.17065127782357792</v>
      </c>
      <c r="X160" s="89">
        <v>2.8854080791426217E-2</v>
      </c>
    </row>
    <row r="161" spans="14:24" ht="15.75" x14ac:dyDescent="0.25">
      <c r="N161" s="85">
        <v>41394</v>
      </c>
      <c r="O161" s="86">
        <v>1209</v>
      </c>
      <c r="P161" s="86">
        <v>187</v>
      </c>
      <c r="Q161" s="86">
        <v>1022</v>
      </c>
      <c r="R161" s="87">
        <v>6043950596</v>
      </c>
      <c r="S161" s="87">
        <v>4264075763</v>
      </c>
      <c r="T161" s="87">
        <v>1779874833</v>
      </c>
      <c r="U161" s="88">
        <v>169</v>
      </c>
      <c r="V161" s="88">
        <v>38</v>
      </c>
      <c r="W161" s="89">
        <v>0.13978494623655913</v>
      </c>
      <c r="X161" s="89">
        <v>3.1430934656741107E-2</v>
      </c>
    </row>
    <row r="162" spans="14:24" ht="15.75" x14ac:dyDescent="0.25">
      <c r="N162" s="85">
        <v>41425</v>
      </c>
      <c r="O162" s="86">
        <v>1411</v>
      </c>
      <c r="P162" s="86">
        <v>196</v>
      </c>
      <c r="Q162" s="86">
        <v>1215</v>
      </c>
      <c r="R162" s="87">
        <v>6508358079</v>
      </c>
      <c r="S162" s="87">
        <v>4352057375</v>
      </c>
      <c r="T162" s="87">
        <v>2156300704</v>
      </c>
      <c r="U162" s="88">
        <v>204</v>
      </c>
      <c r="V162" s="88">
        <v>49</v>
      </c>
      <c r="W162" s="89">
        <v>0.14457831325301204</v>
      </c>
      <c r="X162" s="89">
        <v>3.4727143869596029E-2</v>
      </c>
    </row>
    <row r="163" spans="14:24" ht="15.75" x14ac:dyDescent="0.25">
      <c r="N163" s="85">
        <v>41455</v>
      </c>
      <c r="O163" s="86">
        <v>1443</v>
      </c>
      <c r="P163" s="86">
        <v>252</v>
      </c>
      <c r="Q163" s="86">
        <v>1191</v>
      </c>
      <c r="R163" s="87">
        <v>9145370753</v>
      </c>
      <c r="S163" s="87">
        <v>6596563046</v>
      </c>
      <c r="T163" s="87">
        <v>2548807707</v>
      </c>
      <c r="U163" s="88">
        <v>208</v>
      </c>
      <c r="V163" s="88">
        <v>47</v>
      </c>
      <c r="W163" s="89">
        <v>0.14414414414414414</v>
      </c>
      <c r="X163" s="89">
        <v>3.2571032571032568E-2</v>
      </c>
    </row>
    <row r="164" spans="14:24" ht="15.75" x14ac:dyDescent="0.25">
      <c r="N164" s="85">
        <v>41486</v>
      </c>
      <c r="O164" s="86">
        <v>1353</v>
      </c>
      <c r="P164" s="86">
        <v>198</v>
      </c>
      <c r="Q164" s="86">
        <v>1155</v>
      </c>
      <c r="R164" s="87">
        <v>6033681587</v>
      </c>
      <c r="S164" s="87">
        <v>4005665958</v>
      </c>
      <c r="T164" s="87">
        <v>2028015629</v>
      </c>
      <c r="U164" s="88">
        <v>150</v>
      </c>
      <c r="V164" s="88">
        <v>47</v>
      </c>
      <c r="W164" s="89">
        <v>0.11086474501108648</v>
      </c>
      <c r="X164" s="89">
        <v>3.4737620103473761E-2</v>
      </c>
    </row>
    <row r="165" spans="14:24" ht="15.75" x14ac:dyDescent="0.25">
      <c r="N165" s="85">
        <v>41517</v>
      </c>
      <c r="O165" s="86">
        <v>1416</v>
      </c>
      <c r="P165" s="86">
        <v>243</v>
      </c>
      <c r="Q165" s="86">
        <v>1173</v>
      </c>
      <c r="R165" s="87">
        <v>7381752861</v>
      </c>
      <c r="S165" s="87">
        <v>4993971301</v>
      </c>
      <c r="T165" s="87">
        <v>2387781560</v>
      </c>
      <c r="U165" s="88">
        <v>199</v>
      </c>
      <c r="V165" s="88">
        <v>43</v>
      </c>
      <c r="W165" s="89">
        <v>0.1405367231638418</v>
      </c>
      <c r="X165" s="89">
        <v>3.036723163841808E-2</v>
      </c>
    </row>
    <row r="166" spans="14:24" ht="15.75" x14ac:dyDescent="0.25">
      <c r="N166" s="85">
        <v>41547</v>
      </c>
      <c r="O166" s="86">
        <v>1300</v>
      </c>
      <c r="P166" s="86">
        <v>195</v>
      </c>
      <c r="Q166" s="86">
        <v>1105</v>
      </c>
      <c r="R166" s="87">
        <v>7038309845</v>
      </c>
      <c r="S166" s="87">
        <v>4863287903</v>
      </c>
      <c r="T166" s="87">
        <v>2175021942</v>
      </c>
      <c r="U166" s="88">
        <v>152</v>
      </c>
      <c r="V166" s="88">
        <v>32</v>
      </c>
      <c r="W166" s="89">
        <v>0.11692307692307692</v>
      </c>
      <c r="X166" s="89">
        <v>2.4615384615384615E-2</v>
      </c>
    </row>
    <row r="167" spans="14:24" ht="15.75" x14ac:dyDescent="0.25">
      <c r="N167" s="85">
        <v>41578</v>
      </c>
      <c r="O167" s="86">
        <v>1410</v>
      </c>
      <c r="P167" s="86">
        <v>221</v>
      </c>
      <c r="Q167" s="86">
        <v>1189</v>
      </c>
      <c r="R167" s="87">
        <v>8995306156</v>
      </c>
      <c r="S167" s="87">
        <v>6672823929</v>
      </c>
      <c r="T167" s="87">
        <v>2322482227</v>
      </c>
      <c r="U167" s="88">
        <v>155</v>
      </c>
      <c r="V167" s="88">
        <v>35</v>
      </c>
      <c r="W167" s="89">
        <v>0.1099290780141844</v>
      </c>
      <c r="X167" s="89">
        <v>2.4822695035460994E-2</v>
      </c>
    </row>
    <row r="168" spans="14:24" ht="15.75" x14ac:dyDescent="0.25">
      <c r="N168" s="85">
        <v>41608</v>
      </c>
      <c r="O168" s="86">
        <v>1137</v>
      </c>
      <c r="P168" s="86">
        <v>200</v>
      </c>
      <c r="Q168" s="86">
        <v>937</v>
      </c>
      <c r="R168" s="87">
        <v>6263915513</v>
      </c>
      <c r="S168" s="87">
        <v>4433503265</v>
      </c>
      <c r="T168" s="87">
        <v>1830412248</v>
      </c>
      <c r="U168" s="88">
        <v>163</v>
      </c>
      <c r="V168" s="88">
        <v>45</v>
      </c>
      <c r="W168" s="89">
        <v>0.14335971855760773</v>
      </c>
      <c r="X168" s="89">
        <v>3.9577836411609502E-2</v>
      </c>
    </row>
    <row r="169" spans="14:24" ht="15.75" x14ac:dyDescent="0.25">
      <c r="N169" s="85">
        <v>41639</v>
      </c>
      <c r="O169" s="86">
        <v>1855</v>
      </c>
      <c r="P169" s="86">
        <v>366</v>
      </c>
      <c r="Q169" s="86">
        <v>1489</v>
      </c>
      <c r="R169" s="87">
        <v>11481958825</v>
      </c>
      <c r="S169" s="87">
        <v>8321474505</v>
      </c>
      <c r="T169" s="87">
        <v>3160484320</v>
      </c>
      <c r="U169" s="88">
        <v>198</v>
      </c>
      <c r="V169" s="88">
        <v>75</v>
      </c>
      <c r="W169" s="89">
        <v>0.10673854447439353</v>
      </c>
      <c r="X169" s="89">
        <v>4.0431266846361183E-2</v>
      </c>
    </row>
    <row r="170" spans="14:24" ht="15.75" x14ac:dyDescent="0.25">
      <c r="N170" s="85">
        <v>41670</v>
      </c>
      <c r="O170" s="86">
        <v>1218</v>
      </c>
      <c r="P170" s="86">
        <v>185</v>
      </c>
      <c r="Q170" s="86">
        <v>1033</v>
      </c>
      <c r="R170" s="87">
        <v>5137043267</v>
      </c>
      <c r="S170" s="87">
        <v>2831199647</v>
      </c>
      <c r="T170" s="87">
        <v>2305843620</v>
      </c>
      <c r="U170" s="88">
        <v>120</v>
      </c>
      <c r="V170" s="88">
        <v>33</v>
      </c>
      <c r="W170" s="89">
        <v>9.8522167487684734E-2</v>
      </c>
      <c r="X170" s="89">
        <v>2.7093596059113302E-2</v>
      </c>
    </row>
    <row r="171" spans="14:24" ht="15.75" x14ac:dyDescent="0.25">
      <c r="N171" s="85">
        <v>41698</v>
      </c>
      <c r="O171" s="86">
        <v>1127</v>
      </c>
      <c r="P171" s="86">
        <v>159</v>
      </c>
      <c r="Q171" s="86">
        <v>968</v>
      </c>
      <c r="R171" s="87">
        <v>4956972029</v>
      </c>
      <c r="S171" s="87">
        <v>3192479356</v>
      </c>
      <c r="T171" s="87">
        <v>1764492673</v>
      </c>
      <c r="U171" s="88">
        <v>93</v>
      </c>
      <c r="V171" s="88">
        <v>26</v>
      </c>
      <c r="W171" s="89">
        <v>8.2519964507542148E-2</v>
      </c>
      <c r="X171" s="89">
        <v>2.3070097604259095E-2</v>
      </c>
    </row>
    <row r="172" spans="14:24" ht="15.75" x14ac:dyDescent="0.25">
      <c r="N172" s="85">
        <v>41729</v>
      </c>
      <c r="O172" s="86">
        <v>1280</v>
      </c>
      <c r="P172" s="86">
        <v>220</v>
      </c>
      <c r="Q172" s="86">
        <v>1060</v>
      </c>
      <c r="R172" s="87">
        <v>6802142721</v>
      </c>
      <c r="S172" s="87">
        <v>4633808638</v>
      </c>
      <c r="T172" s="87">
        <v>2168334083</v>
      </c>
      <c r="U172" s="88">
        <v>134</v>
      </c>
      <c r="V172" s="88">
        <v>32</v>
      </c>
      <c r="W172" s="89">
        <v>0.1046875</v>
      </c>
      <c r="X172" s="89">
        <v>2.5000000000000001E-2</v>
      </c>
    </row>
    <row r="173" spans="14:24" ht="15.75" x14ac:dyDescent="0.25">
      <c r="N173" s="85">
        <v>41759</v>
      </c>
      <c r="O173" s="86">
        <v>1288</v>
      </c>
      <c r="P173" s="86">
        <v>197</v>
      </c>
      <c r="Q173" s="86">
        <v>1091</v>
      </c>
      <c r="R173" s="87">
        <v>6456005925</v>
      </c>
      <c r="S173" s="87">
        <v>4193884502</v>
      </c>
      <c r="T173" s="87">
        <v>2262121423</v>
      </c>
      <c r="U173" s="88">
        <v>155</v>
      </c>
      <c r="V173" s="88">
        <v>24</v>
      </c>
      <c r="W173" s="89">
        <v>0.1203416149068323</v>
      </c>
      <c r="X173" s="89">
        <v>1.8633540372670808E-2</v>
      </c>
    </row>
    <row r="174" spans="14:24" ht="15.75" x14ac:dyDescent="0.25">
      <c r="N174" s="85">
        <v>41790</v>
      </c>
      <c r="O174" s="86">
        <v>1428</v>
      </c>
      <c r="P174" s="86">
        <v>230</v>
      </c>
      <c r="Q174" s="86">
        <v>1198</v>
      </c>
      <c r="R174" s="87">
        <v>7963131021</v>
      </c>
      <c r="S174" s="87">
        <v>5590062394</v>
      </c>
      <c r="T174" s="87">
        <v>2373068627</v>
      </c>
      <c r="U174" s="88">
        <v>130</v>
      </c>
      <c r="V174" s="88">
        <v>49</v>
      </c>
      <c r="W174" s="89">
        <v>9.1036414565826326E-2</v>
      </c>
      <c r="X174" s="89">
        <v>3.4313725490196081E-2</v>
      </c>
    </row>
    <row r="175" spans="14:24" ht="15.75" x14ac:dyDescent="0.25">
      <c r="N175" s="85">
        <v>41820</v>
      </c>
      <c r="O175" s="86">
        <v>1623</v>
      </c>
      <c r="P175" s="86">
        <v>272</v>
      </c>
      <c r="Q175" s="86">
        <v>1351</v>
      </c>
      <c r="R175" s="87">
        <v>13189706513</v>
      </c>
      <c r="S175" s="87">
        <v>10271233468</v>
      </c>
      <c r="T175" s="87">
        <v>2918473045</v>
      </c>
      <c r="U175" s="88">
        <v>145</v>
      </c>
      <c r="V175" s="88">
        <v>34</v>
      </c>
      <c r="W175" s="89">
        <v>8.9340727048675295E-2</v>
      </c>
      <c r="X175" s="89">
        <v>2.0948860135551448E-2</v>
      </c>
    </row>
    <row r="176" spans="14:24" ht="15.75" x14ac:dyDescent="0.25">
      <c r="N176" s="85">
        <v>41851</v>
      </c>
      <c r="O176" s="86">
        <v>1500</v>
      </c>
      <c r="P176" s="86">
        <v>278</v>
      </c>
      <c r="Q176" s="86">
        <v>1222</v>
      </c>
      <c r="R176" s="87">
        <v>10138278165</v>
      </c>
      <c r="S176" s="87">
        <v>7263865582</v>
      </c>
      <c r="T176" s="87">
        <v>2874412583</v>
      </c>
      <c r="U176" s="88">
        <v>119</v>
      </c>
      <c r="V176" s="88">
        <v>33</v>
      </c>
      <c r="W176" s="89">
        <v>7.9333333333333339E-2</v>
      </c>
      <c r="X176" s="89">
        <v>2.1999999999999999E-2</v>
      </c>
    </row>
    <row r="177" spans="14:24" ht="15.75" x14ac:dyDescent="0.25">
      <c r="N177" s="85">
        <v>41882</v>
      </c>
      <c r="O177" s="86">
        <v>1438</v>
      </c>
      <c r="P177" s="86">
        <v>235</v>
      </c>
      <c r="Q177" s="86">
        <v>1203</v>
      </c>
      <c r="R177" s="87">
        <v>8662372249</v>
      </c>
      <c r="S177" s="87">
        <v>6052933069</v>
      </c>
      <c r="T177" s="87">
        <v>2609439180</v>
      </c>
      <c r="U177" s="88">
        <v>106</v>
      </c>
      <c r="V177" s="88">
        <v>17</v>
      </c>
      <c r="W177" s="89">
        <v>7.37134909596662E-2</v>
      </c>
      <c r="X177" s="89">
        <v>1.1821974965229486E-2</v>
      </c>
    </row>
    <row r="178" spans="14:24" ht="15.75" x14ac:dyDescent="0.25">
      <c r="N178" s="85">
        <v>41912</v>
      </c>
      <c r="O178" s="86">
        <v>1441</v>
      </c>
      <c r="P178" s="86">
        <v>263</v>
      </c>
      <c r="Q178" s="86">
        <v>1178</v>
      </c>
      <c r="R178" s="87">
        <v>8928849966</v>
      </c>
      <c r="S178" s="87">
        <v>6147387296</v>
      </c>
      <c r="T178" s="87">
        <v>2781462670</v>
      </c>
      <c r="U178" s="88">
        <v>110</v>
      </c>
      <c r="V178" s="88">
        <v>24</v>
      </c>
      <c r="W178" s="89">
        <v>7.6335877862595422E-2</v>
      </c>
      <c r="X178" s="89">
        <v>1.6655100624566273E-2</v>
      </c>
    </row>
    <row r="179" spans="14:24" ht="15.75" x14ac:dyDescent="0.25">
      <c r="N179" s="85">
        <v>41943</v>
      </c>
      <c r="O179" s="86">
        <v>1575</v>
      </c>
      <c r="P179" s="86">
        <v>294</v>
      </c>
      <c r="Q179" s="86">
        <v>1281</v>
      </c>
      <c r="R179" s="87">
        <v>11036789997</v>
      </c>
      <c r="S179" s="87">
        <v>8072297396</v>
      </c>
      <c r="T179" s="87">
        <v>2964492601</v>
      </c>
      <c r="U179" s="88">
        <v>99</v>
      </c>
      <c r="V179" s="88">
        <v>28</v>
      </c>
      <c r="W179" s="89">
        <v>6.2857142857142861E-2</v>
      </c>
      <c r="X179" s="89">
        <v>1.7777777777777778E-2</v>
      </c>
    </row>
    <row r="180" spans="14:24" ht="15.75" x14ac:dyDescent="0.25">
      <c r="N180" s="85">
        <v>41973</v>
      </c>
      <c r="O180" s="86">
        <v>1300</v>
      </c>
      <c r="P180" s="86">
        <v>239</v>
      </c>
      <c r="Q180" s="86">
        <v>1061</v>
      </c>
      <c r="R180" s="87">
        <v>8542330617</v>
      </c>
      <c r="S180" s="87">
        <v>6272698892</v>
      </c>
      <c r="T180" s="87">
        <v>2269631725</v>
      </c>
      <c r="U180" s="88">
        <v>97</v>
      </c>
      <c r="V180" s="88">
        <v>17</v>
      </c>
      <c r="W180" s="89">
        <v>7.4615384615384611E-2</v>
      </c>
      <c r="X180" s="89">
        <v>1.3076923076923076E-2</v>
      </c>
    </row>
    <row r="181" spans="14:24" ht="15.75" x14ac:dyDescent="0.25">
      <c r="N181" s="85">
        <v>42004</v>
      </c>
      <c r="O181" s="86">
        <v>1956</v>
      </c>
      <c r="P181" s="86">
        <v>391</v>
      </c>
      <c r="Q181" s="86">
        <v>1565</v>
      </c>
      <c r="R181" s="87">
        <v>14076984632</v>
      </c>
      <c r="S181" s="87">
        <v>10537223685</v>
      </c>
      <c r="T181" s="87">
        <v>3539760947</v>
      </c>
      <c r="U181" s="88">
        <v>126</v>
      </c>
      <c r="V181" s="88">
        <v>38</v>
      </c>
      <c r="W181" s="89">
        <v>6.4417177914110432E-2</v>
      </c>
      <c r="X181" s="89">
        <v>1.9427402862985686E-2</v>
      </c>
    </row>
    <row r="182" spans="14:24" ht="15.75" x14ac:dyDescent="0.25">
      <c r="N182" s="85">
        <v>42035</v>
      </c>
      <c r="O182" s="86">
        <v>1273</v>
      </c>
      <c r="P182" s="86">
        <v>231</v>
      </c>
      <c r="Q182" s="86">
        <v>1042</v>
      </c>
      <c r="R182" s="87">
        <v>11596919717</v>
      </c>
      <c r="S182" s="87">
        <v>6993390943</v>
      </c>
      <c r="T182" s="87">
        <v>4603528774</v>
      </c>
      <c r="U182" s="88">
        <v>73</v>
      </c>
      <c r="V182" s="88">
        <v>20</v>
      </c>
      <c r="W182" s="89">
        <v>5.7344854673998427E-2</v>
      </c>
      <c r="X182" s="89">
        <v>1.5710919088766692E-2</v>
      </c>
    </row>
    <row r="183" spans="14:24" ht="15.75" x14ac:dyDescent="0.25">
      <c r="N183" s="85">
        <v>42063</v>
      </c>
      <c r="O183" s="86">
        <v>1248</v>
      </c>
      <c r="P183" s="86">
        <v>201</v>
      </c>
      <c r="Q183" s="86">
        <v>1047</v>
      </c>
      <c r="R183" s="87">
        <v>8019606409</v>
      </c>
      <c r="S183" s="87">
        <v>5456639111</v>
      </c>
      <c r="T183" s="87">
        <v>2562967298</v>
      </c>
      <c r="U183" s="88">
        <v>70</v>
      </c>
      <c r="V183" s="88">
        <v>13</v>
      </c>
      <c r="W183" s="89">
        <v>5.6089743589743592E-2</v>
      </c>
      <c r="X183" s="89">
        <v>1.0416666666666666E-2</v>
      </c>
    </row>
    <row r="184" spans="14:24" ht="15.75" x14ac:dyDescent="0.25">
      <c r="N184" s="85">
        <v>42094</v>
      </c>
      <c r="O184" s="86">
        <v>1493</v>
      </c>
      <c r="P184" s="86">
        <v>238</v>
      </c>
      <c r="Q184" s="86">
        <v>1255</v>
      </c>
      <c r="R184" s="87">
        <v>8993623360</v>
      </c>
      <c r="S184" s="87">
        <v>6087735966</v>
      </c>
      <c r="T184" s="87">
        <v>2905887394</v>
      </c>
      <c r="U184" s="88">
        <v>95</v>
      </c>
      <c r="V184" s="88">
        <v>22</v>
      </c>
      <c r="W184" s="89">
        <v>6.3630274614869392E-2</v>
      </c>
      <c r="X184" s="89">
        <v>1.4735432016075016E-2</v>
      </c>
    </row>
    <row r="185" spans="14:24" ht="15.75" x14ac:dyDescent="0.25">
      <c r="N185" s="85">
        <v>42124</v>
      </c>
      <c r="O185" s="86">
        <v>1451</v>
      </c>
      <c r="P185" s="86">
        <v>225</v>
      </c>
      <c r="Q185" s="86">
        <v>1226</v>
      </c>
      <c r="R185" s="87">
        <v>7651812082</v>
      </c>
      <c r="S185" s="87">
        <v>4905460353</v>
      </c>
      <c r="T185" s="87">
        <v>2746351729</v>
      </c>
      <c r="U185" s="88">
        <v>89</v>
      </c>
      <c r="V185" s="88">
        <v>22</v>
      </c>
      <c r="W185" s="89">
        <v>6.1337008959338385E-2</v>
      </c>
      <c r="X185" s="89">
        <v>1.5161957270847692E-2</v>
      </c>
    </row>
    <row r="186" spans="14:24" ht="15.75" x14ac:dyDescent="0.25">
      <c r="N186" s="85">
        <v>42155</v>
      </c>
      <c r="O186" s="86">
        <v>1433</v>
      </c>
      <c r="P186" s="86">
        <v>247</v>
      </c>
      <c r="Q186" s="86">
        <v>1186</v>
      </c>
      <c r="R186" s="87">
        <v>11866552657</v>
      </c>
      <c r="S186" s="87">
        <v>8763833008</v>
      </c>
      <c r="T186" s="87">
        <v>3102719649</v>
      </c>
      <c r="U186" s="88">
        <v>92</v>
      </c>
      <c r="V186" s="88">
        <v>20</v>
      </c>
      <c r="W186" s="89">
        <v>6.4200976971388699E-2</v>
      </c>
      <c r="X186" s="89">
        <v>1.3956734124214934E-2</v>
      </c>
    </row>
    <row r="187" spans="14:24" ht="15.75" x14ac:dyDescent="0.25">
      <c r="N187" s="85">
        <v>42185</v>
      </c>
      <c r="O187" s="86">
        <v>1748</v>
      </c>
      <c r="P187" s="86">
        <v>301</v>
      </c>
      <c r="Q187" s="86">
        <v>1447</v>
      </c>
      <c r="R187" s="87">
        <v>12535689931</v>
      </c>
      <c r="S187" s="87">
        <v>8787605048</v>
      </c>
      <c r="T187" s="87">
        <v>3748084883</v>
      </c>
      <c r="U187" s="88">
        <v>103</v>
      </c>
      <c r="V187" s="88">
        <v>23</v>
      </c>
      <c r="W187" s="89">
        <v>5.8924485125858121E-2</v>
      </c>
      <c r="X187" s="89">
        <v>1.3157894736842105E-2</v>
      </c>
    </row>
    <row r="188" spans="14:24" ht="15.75" x14ac:dyDescent="0.25">
      <c r="N188" s="85">
        <v>42216</v>
      </c>
      <c r="O188" s="86">
        <v>1694</v>
      </c>
      <c r="P188" s="86">
        <v>299</v>
      </c>
      <c r="Q188" s="86">
        <v>1395</v>
      </c>
      <c r="R188" s="87">
        <v>9945599000</v>
      </c>
      <c r="S188" s="87">
        <v>6399595121</v>
      </c>
      <c r="T188" s="87">
        <v>3546003879</v>
      </c>
      <c r="U188" s="88">
        <v>95</v>
      </c>
      <c r="V188" s="88">
        <v>23</v>
      </c>
      <c r="W188" s="89">
        <v>5.6080283353010622E-2</v>
      </c>
      <c r="X188" s="89">
        <v>1.3577331759149941E-2</v>
      </c>
    </row>
    <row r="189" spans="14:24" ht="15.75" x14ac:dyDescent="0.25">
      <c r="N189" s="85">
        <v>42247</v>
      </c>
      <c r="O189" s="86">
        <v>1473</v>
      </c>
      <c r="P189" s="86">
        <v>261</v>
      </c>
      <c r="Q189" s="86">
        <v>1212</v>
      </c>
      <c r="R189" s="87">
        <v>10975832240</v>
      </c>
      <c r="S189" s="87">
        <v>8086805783</v>
      </c>
      <c r="T189" s="87">
        <v>2889026457</v>
      </c>
      <c r="U189" s="88">
        <v>78</v>
      </c>
      <c r="V189" s="88">
        <v>22</v>
      </c>
      <c r="W189" s="89">
        <v>5.2953156822810592E-2</v>
      </c>
      <c r="X189" s="89">
        <v>1.493550577053632E-2</v>
      </c>
    </row>
    <row r="190" spans="14:24" ht="15.75" x14ac:dyDescent="0.25">
      <c r="N190" s="85">
        <v>42277</v>
      </c>
      <c r="O190" s="86">
        <v>1547</v>
      </c>
      <c r="P190" s="86">
        <v>285</v>
      </c>
      <c r="Q190" s="86">
        <v>1262</v>
      </c>
      <c r="R190" s="87">
        <v>10124014506</v>
      </c>
      <c r="S190" s="87">
        <v>6978064249</v>
      </c>
      <c r="T190" s="87">
        <v>3145950257</v>
      </c>
      <c r="U190" s="88">
        <v>77</v>
      </c>
      <c r="V190" s="88">
        <v>19</v>
      </c>
      <c r="W190" s="89">
        <v>4.9773755656108594E-2</v>
      </c>
      <c r="X190" s="89">
        <v>1.2281835811247576E-2</v>
      </c>
    </row>
    <row r="191" spans="14:24" ht="15.75" x14ac:dyDescent="0.25">
      <c r="N191" s="85">
        <v>42308</v>
      </c>
      <c r="O191" s="86">
        <v>1643</v>
      </c>
      <c r="P191" s="86">
        <v>313</v>
      </c>
      <c r="Q191" s="86">
        <v>1330</v>
      </c>
      <c r="R191" s="87">
        <v>11170442749</v>
      </c>
      <c r="S191" s="87">
        <v>8089897513</v>
      </c>
      <c r="T191" s="87">
        <v>3080545236</v>
      </c>
      <c r="U191" s="88">
        <v>72</v>
      </c>
      <c r="V191" s="88">
        <v>20</v>
      </c>
      <c r="W191" s="89">
        <v>4.3822276323797933E-2</v>
      </c>
      <c r="X191" s="89">
        <v>1.2172854534388313E-2</v>
      </c>
    </row>
    <row r="192" spans="14:24" ht="15.75" x14ac:dyDescent="0.25">
      <c r="N192" s="85">
        <v>42338</v>
      </c>
      <c r="O192" s="86">
        <v>1479</v>
      </c>
      <c r="P192" s="86">
        <v>243</v>
      </c>
      <c r="Q192" s="86">
        <v>1236</v>
      </c>
      <c r="R192" s="87">
        <v>8740464469</v>
      </c>
      <c r="S192" s="87">
        <v>5916060553</v>
      </c>
      <c r="T192" s="87">
        <v>2824403916</v>
      </c>
      <c r="U192" s="88">
        <v>66</v>
      </c>
      <c r="V192" s="88">
        <v>23</v>
      </c>
      <c r="W192" s="89">
        <v>4.4624746450304259E-2</v>
      </c>
      <c r="X192" s="89">
        <v>1.555104800540906E-2</v>
      </c>
    </row>
    <row r="193" spans="14:24" ht="15.75" x14ac:dyDescent="0.25">
      <c r="N193" s="85">
        <v>42369</v>
      </c>
      <c r="O193" s="86">
        <v>2125</v>
      </c>
      <c r="P193" s="86">
        <v>416</v>
      </c>
      <c r="Q193" s="86">
        <v>1709</v>
      </c>
      <c r="R193" s="87">
        <v>20328432975</v>
      </c>
      <c r="S193" s="87">
        <v>16109363075</v>
      </c>
      <c r="T193" s="87">
        <v>4219069900</v>
      </c>
      <c r="U193" s="88">
        <v>117</v>
      </c>
      <c r="V193" s="88">
        <v>30</v>
      </c>
      <c r="W193" s="89">
        <v>5.5058823529411764E-2</v>
      </c>
      <c r="X193" s="89">
        <v>1.411764705882353E-2</v>
      </c>
    </row>
    <row r="194" spans="14:24" ht="15.75" x14ac:dyDescent="0.25">
      <c r="N194" s="85">
        <v>42400</v>
      </c>
      <c r="O194" s="86">
        <v>1364</v>
      </c>
      <c r="P194" s="86">
        <v>236</v>
      </c>
      <c r="Q194" s="86">
        <v>1128</v>
      </c>
      <c r="R194" s="87">
        <v>8726856648</v>
      </c>
      <c r="S194" s="87">
        <v>5891915351</v>
      </c>
      <c r="T194" s="87">
        <v>2834941297</v>
      </c>
      <c r="U194" s="88">
        <v>64</v>
      </c>
      <c r="V194" s="88">
        <v>13</v>
      </c>
      <c r="W194" s="89">
        <v>4.6920821114369501E-2</v>
      </c>
      <c r="X194" s="89">
        <v>9.5307917888563052E-3</v>
      </c>
    </row>
    <row r="195" spans="14:24" ht="15.75" x14ac:dyDescent="0.25">
      <c r="N195" s="85">
        <v>42429</v>
      </c>
      <c r="O195" s="86">
        <v>1337</v>
      </c>
      <c r="P195" s="86">
        <v>230</v>
      </c>
      <c r="Q195" s="86">
        <v>1107</v>
      </c>
      <c r="R195" s="87">
        <v>8077643000</v>
      </c>
      <c r="S195" s="87">
        <v>5496571574</v>
      </c>
      <c r="T195" s="87">
        <v>2581071426</v>
      </c>
      <c r="U195" s="88">
        <v>56</v>
      </c>
      <c r="V195" s="88">
        <v>12</v>
      </c>
      <c r="W195" s="89">
        <v>4.1884816753926704E-2</v>
      </c>
      <c r="X195" s="89">
        <v>8.9753178758414359E-3</v>
      </c>
    </row>
    <row r="196" spans="14:24" ht="15.75" x14ac:dyDescent="0.25">
      <c r="N196" s="85">
        <v>42460</v>
      </c>
      <c r="O196" s="86">
        <v>1783</v>
      </c>
      <c r="P196" s="86">
        <v>290</v>
      </c>
      <c r="Q196" s="86">
        <v>1493</v>
      </c>
      <c r="R196" s="87">
        <v>9857198075</v>
      </c>
      <c r="S196" s="87">
        <v>6373279633</v>
      </c>
      <c r="T196" s="87">
        <v>3483918442</v>
      </c>
      <c r="U196" s="88">
        <v>83</v>
      </c>
      <c r="V196" s="88">
        <v>21</v>
      </c>
      <c r="W196" s="89">
        <v>4.6550757150869322E-2</v>
      </c>
      <c r="X196" s="89">
        <v>1.1777902411665733E-2</v>
      </c>
    </row>
    <row r="197" spans="14:24" ht="15.75" x14ac:dyDescent="0.25">
      <c r="N197" s="85">
        <v>42490</v>
      </c>
      <c r="O197" s="86">
        <v>1578</v>
      </c>
      <c r="P197" s="86">
        <v>214</v>
      </c>
      <c r="Q197" s="86">
        <v>1364</v>
      </c>
      <c r="R197" s="87">
        <v>7364266227</v>
      </c>
      <c r="S197" s="87">
        <v>4311114546</v>
      </c>
      <c r="T197" s="87">
        <v>3053151681</v>
      </c>
      <c r="U197" s="88">
        <v>79</v>
      </c>
      <c r="V197" s="88">
        <v>11</v>
      </c>
      <c r="W197" s="89">
        <v>5.0063371356147024E-2</v>
      </c>
      <c r="X197" s="89">
        <v>6.9708491761723704E-3</v>
      </c>
    </row>
    <row r="198" spans="14:24" ht="15.75" x14ac:dyDescent="0.25">
      <c r="N198" s="85">
        <v>42521</v>
      </c>
      <c r="O198" s="86">
        <v>1665</v>
      </c>
      <c r="P198" s="86">
        <v>267</v>
      </c>
      <c r="Q198" s="86">
        <v>1398</v>
      </c>
      <c r="R198" s="87">
        <v>8870794524</v>
      </c>
      <c r="S198" s="87">
        <v>5830855263</v>
      </c>
      <c r="T198" s="87">
        <v>3039939261</v>
      </c>
      <c r="U198" s="88">
        <v>73</v>
      </c>
      <c r="V198" s="88">
        <v>23</v>
      </c>
      <c r="W198" s="89">
        <v>4.3843843843843842E-2</v>
      </c>
      <c r="X198" s="89">
        <v>1.3813813813813814E-2</v>
      </c>
    </row>
    <row r="199" spans="14:24" ht="15.75" x14ac:dyDescent="0.25">
      <c r="N199" s="85">
        <v>42551</v>
      </c>
      <c r="O199" s="86">
        <v>1898</v>
      </c>
      <c r="P199" s="86">
        <v>365</v>
      </c>
      <c r="Q199" s="86">
        <v>1533</v>
      </c>
      <c r="R199" s="87">
        <v>16511276343</v>
      </c>
      <c r="S199" s="87">
        <v>12816494832</v>
      </c>
      <c r="T199" s="87">
        <v>3694781511</v>
      </c>
      <c r="U199" s="88">
        <v>73</v>
      </c>
      <c r="V199" s="88">
        <v>23</v>
      </c>
      <c r="W199" s="89">
        <v>3.8461538461538464E-2</v>
      </c>
      <c r="X199" s="89">
        <v>1.2118018967334035E-2</v>
      </c>
    </row>
    <row r="200" spans="14:24" ht="15.75" x14ac:dyDescent="0.25">
      <c r="N200" s="85">
        <v>42582</v>
      </c>
      <c r="O200" s="86">
        <v>1534</v>
      </c>
      <c r="P200" s="86">
        <v>271</v>
      </c>
      <c r="Q200" s="86">
        <v>1263</v>
      </c>
      <c r="R200" s="87">
        <v>10741005697</v>
      </c>
      <c r="S200" s="87">
        <v>7847057440</v>
      </c>
      <c r="T200" s="87">
        <v>2893948257</v>
      </c>
      <c r="U200" s="88">
        <v>39</v>
      </c>
      <c r="V200" s="88">
        <v>19</v>
      </c>
      <c r="W200" s="89">
        <v>2.5423728813559324E-2</v>
      </c>
      <c r="X200" s="89">
        <v>1.2385919165580182E-2</v>
      </c>
    </row>
    <row r="201" spans="14:24" ht="15.75" x14ac:dyDescent="0.25">
      <c r="N201" s="85">
        <v>42613</v>
      </c>
      <c r="O201" s="86">
        <v>1629</v>
      </c>
      <c r="P201" s="86">
        <v>293</v>
      </c>
      <c r="Q201" s="86">
        <v>1336</v>
      </c>
      <c r="R201" s="87">
        <v>11209740430</v>
      </c>
      <c r="S201" s="87">
        <v>8281232950</v>
      </c>
      <c r="T201" s="87">
        <v>2928507480</v>
      </c>
      <c r="U201" s="88">
        <v>59</v>
      </c>
      <c r="V201" s="88">
        <v>14</v>
      </c>
      <c r="W201" s="89">
        <v>3.6218538980969918E-2</v>
      </c>
      <c r="X201" s="89">
        <v>8.5942295887047274E-3</v>
      </c>
    </row>
    <row r="202" spans="14:24" ht="15.75" x14ac:dyDescent="0.25">
      <c r="N202" s="85">
        <v>42643</v>
      </c>
      <c r="O202" s="86">
        <v>1645</v>
      </c>
      <c r="P202" s="86">
        <v>323</v>
      </c>
      <c r="Q202" s="86">
        <v>1322</v>
      </c>
      <c r="R202" s="87">
        <v>12418122363</v>
      </c>
      <c r="S202" s="87">
        <v>9101606555</v>
      </c>
      <c r="T202" s="87">
        <v>3316515808</v>
      </c>
      <c r="U202" s="88">
        <v>46</v>
      </c>
      <c r="V202" s="88">
        <v>24</v>
      </c>
      <c r="W202" s="89">
        <v>2.7963525835866261E-2</v>
      </c>
      <c r="X202" s="89">
        <v>1.458966565349544E-2</v>
      </c>
    </row>
    <row r="203" spans="14:24" ht="15.75" x14ac:dyDescent="0.25">
      <c r="N203" s="85">
        <v>42674</v>
      </c>
      <c r="O203" s="86">
        <v>1497</v>
      </c>
      <c r="P203" s="86">
        <v>277</v>
      </c>
      <c r="Q203" s="86">
        <v>1220</v>
      </c>
      <c r="R203" s="87">
        <v>11154425925</v>
      </c>
      <c r="S203" s="87">
        <v>8377368886</v>
      </c>
      <c r="T203" s="87">
        <v>2777057039</v>
      </c>
      <c r="U203" s="88">
        <v>34</v>
      </c>
      <c r="V203" s="88">
        <v>19</v>
      </c>
      <c r="W203" s="89">
        <v>2.2712090848363394E-2</v>
      </c>
      <c r="X203" s="89">
        <v>1.2692050768203072E-2</v>
      </c>
    </row>
    <row r="204" spans="14:24" ht="15.75" x14ac:dyDescent="0.25">
      <c r="N204" s="85">
        <v>42704</v>
      </c>
      <c r="O204" s="86">
        <v>1509</v>
      </c>
      <c r="P204" s="86">
        <v>315</v>
      </c>
      <c r="Q204" s="86">
        <v>1194</v>
      </c>
      <c r="R204" s="87">
        <v>12383304293</v>
      </c>
      <c r="S204" s="87">
        <v>9445136331</v>
      </c>
      <c r="T204" s="87">
        <v>2938167962</v>
      </c>
      <c r="U204" s="88">
        <v>47</v>
      </c>
      <c r="V204" s="88">
        <v>16</v>
      </c>
      <c r="W204" s="89">
        <v>3.1146454605699137E-2</v>
      </c>
      <c r="X204" s="89">
        <v>1.0603048376408217E-2</v>
      </c>
    </row>
    <row r="205" spans="14:24" ht="15.75" x14ac:dyDescent="0.25">
      <c r="N205" s="85">
        <v>42735</v>
      </c>
      <c r="O205" s="86">
        <v>1790</v>
      </c>
      <c r="P205" s="86">
        <v>378</v>
      </c>
      <c r="Q205" s="86">
        <v>1412</v>
      </c>
      <c r="R205" s="87">
        <v>14583988526</v>
      </c>
      <c r="S205" s="87">
        <v>11250446287</v>
      </c>
      <c r="T205" s="87">
        <v>3333542239</v>
      </c>
      <c r="U205" s="88">
        <v>60</v>
      </c>
      <c r="V205" s="88">
        <v>19</v>
      </c>
      <c r="W205" s="89">
        <v>3.3519553072625698E-2</v>
      </c>
      <c r="X205" s="89">
        <v>1.0614525139664804E-2</v>
      </c>
    </row>
    <row r="206" spans="14:24" ht="15.75" x14ac:dyDescent="0.25">
      <c r="N206" s="85">
        <v>42766</v>
      </c>
      <c r="O206" s="86">
        <v>1420</v>
      </c>
      <c r="P206" s="86">
        <v>282</v>
      </c>
      <c r="Q206" s="86">
        <v>1138</v>
      </c>
      <c r="R206" s="87">
        <v>11036518913</v>
      </c>
      <c r="S206" s="87">
        <v>7935221336</v>
      </c>
      <c r="T206" s="87">
        <v>3101297577</v>
      </c>
      <c r="U206" s="88">
        <v>29</v>
      </c>
      <c r="V206" s="88">
        <v>17</v>
      </c>
      <c r="W206" s="89">
        <v>2.0422535211267606E-2</v>
      </c>
      <c r="X206" s="89">
        <v>1.1971830985915493E-2</v>
      </c>
    </row>
    <row r="207" spans="14:24" ht="15.75" x14ac:dyDescent="0.25">
      <c r="N207" s="85">
        <v>42794</v>
      </c>
      <c r="O207" s="86">
        <v>1069</v>
      </c>
      <c r="P207" s="86">
        <v>209</v>
      </c>
      <c r="Q207" s="86">
        <v>860</v>
      </c>
      <c r="R207" s="87">
        <v>7978058728</v>
      </c>
      <c r="S207" s="87">
        <v>5838009618</v>
      </c>
      <c r="T207" s="87">
        <v>2140049110</v>
      </c>
      <c r="U207" s="88">
        <v>20</v>
      </c>
      <c r="V207" s="88">
        <v>9</v>
      </c>
      <c r="W207" s="89">
        <v>1.8709073900841908E-2</v>
      </c>
      <c r="X207" s="89">
        <v>8.4190832553788595E-3</v>
      </c>
    </row>
    <row r="208" spans="14:24" ht="15.75" x14ac:dyDescent="0.25">
      <c r="N208" s="85">
        <v>42825</v>
      </c>
      <c r="O208" s="86">
        <v>1386</v>
      </c>
      <c r="P208" s="86">
        <v>269</v>
      </c>
      <c r="Q208" s="86">
        <v>1117</v>
      </c>
      <c r="R208" s="87">
        <v>10166170304</v>
      </c>
      <c r="S208" s="87">
        <v>7349587234</v>
      </c>
      <c r="T208" s="87">
        <v>2816583070</v>
      </c>
      <c r="U208" s="88">
        <v>36</v>
      </c>
      <c r="V208" s="88">
        <v>14</v>
      </c>
      <c r="W208" s="89">
        <v>2.5974025974025976E-2</v>
      </c>
      <c r="X208" s="89">
        <v>1.0101010101010102E-2</v>
      </c>
    </row>
    <row r="209" spans="14:24" ht="15.75" x14ac:dyDescent="0.25">
      <c r="N209" s="85">
        <v>42855</v>
      </c>
      <c r="O209" s="86">
        <v>960</v>
      </c>
      <c r="P209" s="86">
        <v>237</v>
      </c>
      <c r="Q209" s="86">
        <v>723</v>
      </c>
      <c r="R209" s="87">
        <v>9274905258</v>
      </c>
      <c r="S209" s="87">
        <v>7094123258</v>
      </c>
      <c r="T209" s="87">
        <v>2180782000</v>
      </c>
      <c r="U209" s="88">
        <v>15</v>
      </c>
      <c r="V209" s="88">
        <v>9</v>
      </c>
      <c r="W209" s="89">
        <v>1.5625E-2</v>
      </c>
      <c r="X209" s="89">
        <v>9.3749999999999997E-3</v>
      </c>
    </row>
    <row r="210" spans="14:24" ht="15.75" x14ac:dyDescent="0.25">
      <c r="N210" s="85">
        <v>42886</v>
      </c>
      <c r="O210" s="86">
        <v>1132</v>
      </c>
      <c r="P210" s="86">
        <v>273</v>
      </c>
      <c r="Q210" s="86">
        <v>859</v>
      </c>
      <c r="R210" s="87">
        <v>9069380097</v>
      </c>
      <c r="S210" s="87">
        <v>6032924750</v>
      </c>
      <c r="T210" s="87">
        <v>3036455347</v>
      </c>
      <c r="U210" s="88">
        <v>17</v>
      </c>
      <c r="V210" s="88">
        <v>15</v>
      </c>
      <c r="W210" s="89">
        <v>1.5017667844522967E-2</v>
      </c>
      <c r="X210" s="89">
        <v>1.3250883392226149E-2</v>
      </c>
    </row>
    <row r="211" spans="14:24" ht="15.75" x14ac:dyDescent="0.25">
      <c r="N211" s="85">
        <v>42916</v>
      </c>
      <c r="O211" s="86">
        <v>1398</v>
      </c>
      <c r="P211" s="86">
        <v>359</v>
      </c>
      <c r="Q211" s="86">
        <v>1039</v>
      </c>
      <c r="R211" s="87">
        <v>13222230381</v>
      </c>
      <c r="S211" s="87">
        <v>9393824479</v>
      </c>
      <c r="T211" s="87">
        <v>3828405902</v>
      </c>
      <c r="U211" s="88">
        <v>14</v>
      </c>
      <c r="V211" s="88">
        <v>24</v>
      </c>
      <c r="W211" s="89">
        <v>1.0014306151645207E-2</v>
      </c>
      <c r="X211" s="89">
        <v>1.7167381974248927E-2</v>
      </c>
    </row>
    <row r="212" spans="14:24" ht="15.75" x14ac:dyDescent="0.25">
      <c r="N212" s="85">
        <v>42947</v>
      </c>
      <c r="O212" s="86">
        <v>1115</v>
      </c>
      <c r="P212" s="86">
        <v>268</v>
      </c>
      <c r="Q212" s="86">
        <v>847</v>
      </c>
      <c r="R212" s="87">
        <v>10228899083</v>
      </c>
      <c r="S212" s="87">
        <v>7296636999</v>
      </c>
      <c r="T212" s="87">
        <v>2932262084</v>
      </c>
      <c r="U212" s="88">
        <v>15</v>
      </c>
      <c r="V212" s="88">
        <v>11</v>
      </c>
      <c r="W212" s="89">
        <v>1.3452914798206279E-2</v>
      </c>
      <c r="X212" s="89">
        <v>9.8654708520179366E-3</v>
      </c>
    </row>
    <row r="213" spans="14:24" ht="15.75" x14ac:dyDescent="0.25">
      <c r="N213" s="85">
        <v>42978</v>
      </c>
      <c r="O213" s="86">
        <v>1261</v>
      </c>
      <c r="P213" s="86">
        <v>295</v>
      </c>
      <c r="Q213" s="86">
        <v>966</v>
      </c>
      <c r="R213" s="87">
        <v>11098647152</v>
      </c>
      <c r="S213" s="87">
        <v>7538309684</v>
      </c>
      <c r="T213" s="87">
        <v>3560337468</v>
      </c>
      <c r="U213" s="88">
        <v>15</v>
      </c>
      <c r="V213" s="88">
        <v>18</v>
      </c>
      <c r="W213" s="89">
        <v>1.1895321173671689E-2</v>
      </c>
      <c r="X213" s="89">
        <v>1.4274385408406027E-2</v>
      </c>
    </row>
    <row r="214" spans="14:24" ht="15.75" x14ac:dyDescent="0.25">
      <c r="N214" s="85">
        <v>43008</v>
      </c>
      <c r="O214" s="86">
        <v>1157</v>
      </c>
      <c r="P214" s="86">
        <v>290</v>
      </c>
      <c r="Q214" s="86">
        <v>867</v>
      </c>
      <c r="R214" s="87">
        <v>11139403566</v>
      </c>
      <c r="S214" s="87">
        <v>8279567007</v>
      </c>
      <c r="T214" s="87">
        <v>2859836559</v>
      </c>
      <c r="U214" s="88">
        <v>16</v>
      </c>
      <c r="V214" s="88">
        <v>13</v>
      </c>
      <c r="W214" s="89">
        <v>1.3828867761452032E-2</v>
      </c>
      <c r="X214" s="89">
        <v>1.1235955056179775E-2</v>
      </c>
    </row>
    <row r="215" spans="14:24" ht="15.75" x14ac:dyDescent="0.25">
      <c r="N215" s="85">
        <v>43039</v>
      </c>
      <c r="O215" s="86">
        <v>1287</v>
      </c>
      <c r="P215" s="86">
        <v>307</v>
      </c>
      <c r="Q215" s="86">
        <v>980</v>
      </c>
      <c r="R215" s="87">
        <v>12228363264</v>
      </c>
      <c r="S215" s="87">
        <v>9201716558</v>
      </c>
      <c r="T215" s="87">
        <v>3026646706</v>
      </c>
      <c r="U215" s="88">
        <v>21</v>
      </c>
      <c r="V215" s="88">
        <v>14</v>
      </c>
      <c r="W215" s="89">
        <v>1.6317016317016316E-2</v>
      </c>
      <c r="X215" s="89">
        <v>1.0878010878010878E-2</v>
      </c>
    </row>
    <row r="216" spans="14:24" ht="15.75" x14ac:dyDescent="0.25">
      <c r="N216" s="85">
        <v>43069</v>
      </c>
      <c r="O216" s="86">
        <v>1200</v>
      </c>
      <c r="P216" s="86">
        <v>276</v>
      </c>
      <c r="Q216" s="86">
        <v>924</v>
      </c>
      <c r="R216" s="87">
        <v>11652505129</v>
      </c>
      <c r="S216" s="87">
        <v>8328655421</v>
      </c>
      <c r="T216" s="87">
        <v>3323849708</v>
      </c>
      <c r="U216" s="88">
        <v>23</v>
      </c>
      <c r="V216" s="88">
        <v>21</v>
      </c>
      <c r="W216" s="89">
        <v>1.9166666666666665E-2</v>
      </c>
      <c r="X216" s="89">
        <v>1.7500000000000002E-2</v>
      </c>
    </row>
    <row r="217" spans="14:24" ht="15.75" x14ac:dyDescent="0.25">
      <c r="N217" s="85">
        <v>43100</v>
      </c>
      <c r="O217" s="86">
        <v>1335</v>
      </c>
      <c r="P217" s="86">
        <v>344</v>
      </c>
      <c r="Q217" s="86">
        <v>991</v>
      </c>
      <c r="R217" s="87">
        <v>14054566456</v>
      </c>
      <c r="S217" s="87">
        <v>10421519451</v>
      </c>
      <c r="T217" s="87">
        <v>3633047005</v>
      </c>
      <c r="U217" s="88">
        <v>24</v>
      </c>
      <c r="V217" s="88">
        <v>16</v>
      </c>
      <c r="W217" s="89">
        <v>1.7977528089887642E-2</v>
      </c>
      <c r="X217" s="89">
        <v>1.1985018726591761E-2</v>
      </c>
    </row>
    <row r="218" spans="14:24" ht="15.75" x14ac:dyDescent="0.25">
      <c r="N218" s="85">
        <v>43131</v>
      </c>
      <c r="O218" s="86">
        <v>1195</v>
      </c>
      <c r="P218" s="86">
        <v>270</v>
      </c>
      <c r="Q218" s="86">
        <v>925</v>
      </c>
      <c r="R218" s="87">
        <v>11347976570</v>
      </c>
      <c r="S218" s="87">
        <v>8156144545</v>
      </c>
      <c r="T218" s="87">
        <v>3191832025</v>
      </c>
      <c r="U218" s="88">
        <v>19</v>
      </c>
      <c r="V218" s="88">
        <v>13</v>
      </c>
      <c r="W218" s="89">
        <v>1.5899581589958158E-2</v>
      </c>
      <c r="X218" s="89">
        <v>1.0878661087866108E-2</v>
      </c>
    </row>
    <row r="219" spans="14:24" ht="15.75" x14ac:dyDescent="0.25">
      <c r="N219" s="85">
        <v>43159</v>
      </c>
      <c r="O219" s="86">
        <v>983</v>
      </c>
      <c r="P219" s="86">
        <v>237</v>
      </c>
      <c r="Q219" s="86">
        <v>746</v>
      </c>
      <c r="R219" s="87">
        <v>9225308672</v>
      </c>
      <c r="S219" s="87">
        <v>6553559597</v>
      </c>
      <c r="T219" s="87">
        <v>2671749075</v>
      </c>
      <c r="U219" s="88">
        <v>11</v>
      </c>
      <c r="V219" s="88">
        <v>10</v>
      </c>
      <c r="W219" s="89">
        <v>1.1190233977619531E-2</v>
      </c>
      <c r="X219" s="89">
        <v>1.0172939979654121E-2</v>
      </c>
    </row>
    <row r="220" spans="14:24" ht="15.75" x14ac:dyDescent="0.25">
      <c r="N220" s="85">
        <v>43190</v>
      </c>
      <c r="O220" s="86">
        <v>1363</v>
      </c>
      <c r="P220" s="86">
        <v>272</v>
      </c>
      <c r="Q220" s="86">
        <v>1091</v>
      </c>
      <c r="R220" s="87">
        <v>13173446525</v>
      </c>
      <c r="S220" s="87">
        <v>9645701876</v>
      </c>
      <c r="T220" s="87">
        <v>3527744649</v>
      </c>
      <c r="U220" s="88">
        <v>23</v>
      </c>
      <c r="V220" s="88">
        <v>11</v>
      </c>
      <c r="W220" s="89">
        <v>1.6874541452677916E-2</v>
      </c>
      <c r="X220" s="89">
        <v>8.0704328686720464E-3</v>
      </c>
    </row>
    <row r="221" spans="14:24" ht="15.75" x14ac:dyDescent="0.25">
      <c r="N221" s="85">
        <v>43220</v>
      </c>
      <c r="O221" s="86">
        <v>1464</v>
      </c>
      <c r="P221" s="86">
        <v>247</v>
      </c>
      <c r="Q221" s="86">
        <v>1217</v>
      </c>
      <c r="R221" s="87">
        <v>9596223902</v>
      </c>
      <c r="S221" s="87">
        <v>6301404093</v>
      </c>
      <c r="T221" s="87">
        <v>3294819809</v>
      </c>
      <c r="U221" s="88">
        <v>25</v>
      </c>
      <c r="V221" s="88">
        <v>13</v>
      </c>
      <c r="W221" s="89">
        <v>1.7076502732240439E-2</v>
      </c>
      <c r="X221" s="89">
        <v>8.8797814207650268E-3</v>
      </c>
    </row>
    <row r="222" spans="14:24" ht="15.75" x14ac:dyDescent="0.25">
      <c r="N222" s="85">
        <v>43251</v>
      </c>
      <c r="O222" s="86">
        <v>1560</v>
      </c>
      <c r="P222" s="86">
        <v>275</v>
      </c>
      <c r="Q222" s="86">
        <v>1285</v>
      </c>
      <c r="R222" s="87">
        <v>11262255138</v>
      </c>
      <c r="S222" s="87">
        <v>7818599467</v>
      </c>
      <c r="T222" s="87">
        <v>3443655671</v>
      </c>
      <c r="U222" s="88">
        <v>19</v>
      </c>
      <c r="V222" s="88">
        <v>16</v>
      </c>
      <c r="W222" s="89">
        <v>1.217948717948718E-2</v>
      </c>
      <c r="X222" s="89">
        <v>1.0256410256410256E-2</v>
      </c>
    </row>
    <row r="223" spans="14:24" ht="15.75" x14ac:dyDescent="0.25">
      <c r="N223" s="85">
        <v>43281</v>
      </c>
      <c r="O223" s="86">
        <v>1551</v>
      </c>
      <c r="P223" s="86">
        <v>309</v>
      </c>
      <c r="Q223" s="86">
        <v>1242</v>
      </c>
      <c r="R223" s="87">
        <v>13900588234</v>
      </c>
      <c r="S223" s="87">
        <v>9863985314</v>
      </c>
      <c r="T223" s="87">
        <v>4036602920</v>
      </c>
      <c r="U223" s="88">
        <v>25</v>
      </c>
      <c r="V223" s="88">
        <v>21</v>
      </c>
      <c r="W223" s="89">
        <v>1.6118633139909737E-2</v>
      </c>
      <c r="X223" s="89">
        <v>1.3539651837524178E-2</v>
      </c>
    </row>
    <row r="224" spans="14:24" ht="15.75" x14ac:dyDescent="0.25">
      <c r="N224" s="85">
        <v>43312</v>
      </c>
      <c r="O224" s="86">
        <v>1407</v>
      </c>
      <c r="P224" s="86">
        <v>303</v>
      </c>
      <c r="Q224" s="86">
        <v>1104</v>
      </c>
      <c r="R224" s="87">
        <v>11472904718</v>
      </c>
      <c r="S224" s="87">
        <v>8035321779</v>
      </c>
      <c r="T224" s="87">
        <v>3437582939</v>
      </c>
      <c r="U224" s="88">
        <v>19</v>
      </c>
      <c r="V224" s="88">
        <v>13</v>
      </c>
      <c r="W224" s="89">
        <v>1.3503909026297086E-2</v>
      </c>
      <c r="X224" s="89">
        <v>9.2395167022032692E-3</v>
      </c>
    </row>
    <row r="225" spans="14:24" ht="15.75" x14ac:dyDescent="0.25">
      <c r="N225" s="85">
        <v>43343</v>
      </c>
      <c r="O225" s="86">
        <v>1511</v>
      </c>
      <c r="P225" s="86">
        <v>339</v>
      </c>
      <c r="Q225" s="86">
        <v>1172</v>
      </c>
      <c r="R225" s="87">
        <v>13630172920</v>
      </c>
      <c r="S225" s="87">
        <v>9969746105</v>
      </c>
      <c r="T225" s="87">
        <v>3660426815</v>
      </c>
      <c r="U225" s="88">
        <v>16</v>
      </c>
      <c r="V225" s="88">
        <v>18</v>
      </c>
      <c r="W225" s="89">
        <v>1.0589013898080741E-2</v>
      </c>
      <c r="X225" s="89">
        <v>1.1912640635340834E-2</v>
      </c>
    </row>
    <row r="226" spans="14:24" ht="15.75" x14ac:dyDescent="0.25">
      <c r="N226" s="85">
        <v>43373</v>
      </c>
      <c r="O226" s="86">
        <v>1231</v>
      </c>
      <c r="P226" s="86">
        <v>247</v>
      </c>
      <c r="Q226" s="86">
        <v>984</v>
      </c>
      <c r="R226" s="87">
        <v>11472953102</v>
      </c>
      <c r="S226" s="87">
        <v>8519245374</v>
      </c>
      <c r="T226" s="87">
        <v>2953707728</v>
      </c>
      <c r="U226" s="88">
        <v>16</v>
      </c>
      <c r="V226" s="88">
        <v>11</v>
      </c>
      <c r="W226" s="89">
        <v>1.2997562956945572E-2</v>
      </c>
      <c r="X226" s="89">
        <v>8.9358245329000819E-3</v>
      </c>
    </row>
    <row r="227" spans="14:24" ht="15.75" x14ac:dyDescent="0.25">
      <c r="N227" s="85">
        <v>43404</v>
      </c>
      <c r="O227" s="86">
        <v>1476</v>
      </c>
      <c r="P227" s="86">
        <v>321</v>
      </c>
      <c r="Q227" s="86">
        <v>1155</v>
      </c>
      <c r="R227" s="87">
        <v>14164716901</v>
      </c>
      <c r="S227" s="87">
        <v>10540549159</v>
      </c>
      <c r="T227" s="87">
        <v>3624167742</v>
      </c>
      <c r="U227" s="88">
        <v>14</v>
      </c>
      <c r="V227" s="88">
        <v>13</v>
      </c>
      <c r="W227" s="89">
        <v>9.485094850948509E-3</v>
      </c>
      <c r="X227" s="89">
        <v>8.8075880758807581E-3</v>
      </c>
    </row>
    <row r="228" spans="14:24" ht="15.75" x14ac:dyDescent="0.25">
      <c r="N228" s="85">
        <v>43434</v>
      </c>
      <c r="O228" s="86">
        <v>1348</v>
      </c>
      <c r="P228" s="86">
        <v>320</v>
      </c>
      <c r="Q228" s="86">
        <v>1028</v>
      </c>
      <c r="R228" s="87">
        <v>13791138801</v>
      </c>
      <c r="S228" s="87">
        <v>9805182816</v>
      </c>
      <c r="T228" s="87">
        <v>3985955985</v>
      </c>
      <c r="U228" s="88">
        <v>15</v>
      </c>
      <c r="V228" s="88">
        <v>17</v>
      </c>
      <c r="W228" s="89">
        <v>1.112759643916914E-2</v>
      </c>
      <c r="X228" s="89">
        <v>1.2611275964391691E-2</v>
      </c>
    </row>
    <row r="229" spans="14:24" ht="15.75" x14ac:dyDescent="0.25">
      <c r="N229" s="85">
        <v>43465</v>
      </c>
      <c r="O229" s="86">
        <v>1639</v>
      </c>
      <c r="P229" s="86">
        <v>394</v>
      </c>
      <c r="Q229" s="86">
        <v>1245</v>
      </c>
      <c r="R229" s="87">
        <v>17134363830</v>
      </c>
      <c r="S229" s="87">
        <v>13284283177</v>
      </c>
      <c r="T229" s="87">
        <v>3850080653</v>
      </c>
      <c r="U229" s="88">
        <v>18</v>
      </c>
      <c r="V229" s="88">
        <v>13</v>
      </c>
      <c r="W229" s="89">
        <v>1.0982306284319707E-2</v>
      </c>
      <c r="X229" s="89">
        <v>7.9316656497864547E-3</v>
      </c>
    </row>
    <row r="230" spans="14:24" ht="15.75" x14ac:dyDescent="0.25">
      <c r="N230" s="85">
        <v>43496</v>
      </c>
      <c r="O230" s="86">
        <v>1254</v>
      </c>
      <c r="P230" s="86">
        <v>242</v>
      </c>
      <c r="Q230" s="86">
        <v>1012</v>
      </c>
      <c r="R230" s="87">
        <v>9438305157</v>
      </c>
      <c r="S230" s="87">
        <v>6281403875</v>
      </c>
      <c r="T230" s="87">
        <v>3156901282</v>
      </c>
      <c r="U230" s="88">
        <v>17</v>
      </c>
      <c r="V230" s="88">
        <v>12</v>
      </c>
      <c r="W230" s="89">
        <v>1.3556618819776715E-2</v>
      </c>
      <c r="X230" s="89">
        <v>9.5693779904306216E-3</v>
      </c>
    </row>
    <row r="231" spans="14:24" ht="15.75" x14ac:dyDescent="0.25">
      <c r="N231" s="85">
        <v>43524</v>
      </c>
      <c r="O231" s="86">
        <v>1087</v>
      </c>
      <c r="P231" s="86">
        <v>227</v>
      </c>
      <c r="Q231" s="86">
        <v>860</v>
      </c>
      <c r="R231" s="86">
        <v>9430760945</v>
      </c>
      <c r="S231" s="87">
        <v>6691593251</v>
      </c>
      <c r="T231" s="87">
        <v>2739167694</v>
      </c>
      <c r="U231" s="88">
        <v>14</v>
      </c>
      <c r="V231" s="88">
        <v>10</v>
      </c>
      <c r="W231" s="89">
        <v>1.2879484820607176E-2</v>
      </c>
      <c r="X231" s="89">
        <v>9.1996320147194107E-3</v>
      </c>
    </row>
    <row r="232" spans="14:24" ht="15.75" x14ac:dyDescent="0.25">
      <c r="N232" s="85">
        <v>43555</v>
      </c>
      <c r="O232" s="86">
        <v>1303</v>
      </c>
      <c r="P232" s="86">
        <v>255</v>
      </c>
      <c r="Q232" s="86">
        <v>1048</v>
      </c>
      <c r="R232" s="86">
        <v>10354530206</v>
      </c>
      <c r="S232" s="87">
        <v>6830707651</v>
      </c>
      <c r="T232" s="87">
        <v>3523822555</v>
      </c>
      <c r="U232" s="88">
        <v>19</v>
      </c>
      <c r="V232" s="88">
        <v>9</v>
      </c>
      <c r="W232" s="89">
        <v>1.4581734458940905E-2</v>
      </c>
      <c r="X232" s="89">
        <v>6.9071373752877972E-3</v>
      </c>
    </row>
    <row r="233" spans="14:24" ht="15.75" x14ac:dyDescent="0.25">
      <c r="N233" s="85">
        <v>43585</v>
      </c>
      <c r="O233" s="86">
        <v>1318</v>
      </c>
      <c r="P233" s="86">
        <v>245</v>
      </c>
      <c r="Q233" s="86">
        <v>1073</v>
      </c>
      <c r="R233" s="86">
        <v>8745836989</v>
      </c>
      <c r="S233" s="87">
        <v>5580159633</v>
      </c>
      <c r="T233" s="87">
        <v>3165677356</v>
      </c>
      <c r="U233" s="88">
        <v>18</v>
      </c>
      <c r="V233" s="88">
        <v>10</v>
      </c>
      <c r="W233" s="89">
        <v>1.3657056145675266E-2</v>
      </c>
      <c r="X233" s="89">
        <v>7.5872534142640367E-3</v>
      </c>
    </row>
    <row r="234" spans="14:24" ht="15.75" x14ac:dyDescent="0.25">
      <c r="N234" s="85">
        <v>43616</v>
      </c>
      <c r="O234" s="86">
        <v>1520</v>
      </c>
      <c r="P234" s="86">
        <v>317</v>
      </c>
      <c r="Q234" s="86">
        <v>1203</v>
      </c>
      <c r="R234" s="86">
        <v>13649478290</v>
      </c>
      <c r="S234" s="87">
        <v>9508486595</v>
      </c>
      <c r="T234" s="87">
        <v>4140991695</v>
      </c>
      <c r="U234" s="88">
        <v>23</v>
      </c>
      <c r="V234" s="88">
        <v>15</v>
      </c>
      <c r="W234" s="89">
        <v>1.5131578947368421E-2</v>
      </c>
      <c r="X234" s="89">
        <v>9.8684210526315784E-3</v>
      </c>
    </row>
    <row r="235" spans="14:24" ht="15.75" x14ac:dyDescent="0.25">
      <c r="N235" s="85">
        <v>43646</v>
      </c>
      <c r="O235" s="86">
        <v>1459</v>
      </c>
      <c r="P235" s="86">
        <v>335</v>
      </c>
      <c r="Q235" s="86">
        <v>1124</v>
      </c>
      <c r="R235" s="86">
        <v>15897951021</v>
      </c>
      <c r="S235" s="87">
        <v>12018074455</v>
      </c>
      <c r="T235" s="87">
        <v>3879876566</v>
      </c>
      <c r="U235" s="88">
        <v>17</v>
      </c>
      <c r="V235" s="88">
        <v>7</v>
      </c>
      <c r="W235" s="89">
        <v>1.1651816312542838E-2</v>
      </c>
      <c r="X235" s="89">
        <v>4.7978067169294038E-3</v>
      </c>
    </row>
    <row r="236" spans="14:24" ht="15.75" x14ac:dyDescent="0.25">
      <c r="N236" s="85">
        <v>43677</v>
      </c>
      <c r="O236" s="86">
        <v>1457</v>
      </c>
      <c r="P236" s="86">
        <v>312</v>
      </c>
      <c r="Q236" s="86">
        <v>1145</v>
      </c>
      <c r="R236" s="86">
        <v>14011675045</v>
      </c>
      <c r="S236" s="87">
        <v>10117000047</v>
      </c>
      <c r="T236" s="87">
        <v>3894674998</v>
      </c>
      <c r="U236" s="88">
        <v>23</v>
      </c>
      <c r="V236" s="88">
        <v>10</v>
      </c>
      <c r="W236" s="89">
        <v>1.5785861358956762E-2</v>
      </c>
      <c r="X236" s="89">
        <v>6.8634179821551134E-3</v>
      </c>
    </row>
    <row r="237" spans="14:24" ht="15.75" x14ac:dyDescent="0.25">
      <c r="N237" s="85">
        <v>43708</v>
      </c>
      <c r="O237" s="86">
        <v>1541</v>
      </c>
      <c r="P237" s="86">
        <v>345</v>
      </c>
      <c r="Q237" s="86">
        <v>1196</v>
      </c>
      <c r="R237" s="86">
        <v>13611435422</v>
      </c>
      <c r="S237" s="87">
        <v>9931195181</v>
      </c>
      <c r="T237" s="87">
        <v>3680240241</v>
      </c>
      <c r="U237" s="88">
        <v>15</v>
      </c>
      <c r="V237" s="88">
        <v>9</v>
      </c>
      <c r="W237" s="89">
        <v>9.7339390006489293E-3</v>
      </c>
      <c r="X237" s="89">
        <v>5.8403634003893574E-3</v>
      </c>
    </row>
    <row r="238" spans="14:24" ht="15.75" x14ac:dyDescent="0.25">
      <c r="N238" s="85">
        <v>43738</v>
      </c>
      <c r="O238" s="86">
        <v>1599</v>
      </c>
      <c r="P238" s="86">
        <v>345</v>
      </c>
      <c r="Q238" s="86">
        <v>1254</v>
      </c>
      <c r="R238" s="86">
        <v>15377455270</v>
      </c>
      <c r="S238" s="87">
        <v>11214555364</v>
      </c>
      <c r="T238" s="87">
        <v>4162899906</v>
      </c>
      <c r="U238" s="88">
        <v>19</v>
      </c>
      <c r="V238" s="88">
        <v>10</v>
      </c>
      <c r="W238" s="89">
        <v>1.1882426516572859E-2</v>
      </c>
      <c r="X238" s="89">
        <v>6.2539086929330832E-3</v>
      </c>
    </row>
    <row r="239" spans="14:24" ht="15.75" x14ac:dyDescent="0.25">
      <c r="N239" s="85">
        <v>43769</v>
      </c>
      <c r="O239" s="86">
        <v>1665</v>
      </c>
      <c r="P239" s="86">
        <v>315</v>
      </c>
      <c r="Q239" s="86">
        <v>1350</v>
      </c>
      <c r="R239" s="86">
        <v>13773110306</v>
      </c>
      <c r="S239" s="87">
        <v>9576541813</v>
      </c>
      <c r="T239" s="87">
        <v>4196568493</v>
      </c>
      <c r="U239" s="88">
        <v>15</v>
      </c>
      <c r="V239" s="88">
        <v>7</v>
      </c>
      <c r="W239" s="89">
        <v>9.0090090090090089E-3</v>
      </c>
      <c r="X239" s="89">
        <v>4.2042042042042043E-3</v>
      </c>
    </row>
    <row r="240" spans="14:24" ht="15.75" x14ac:dyDescent="0.25">
      <c r="N240" s="85">
        <v>43799</v>
      </c>
      <c r="O240" s="86">
        <v>1407</v>
      </c>
      <c r="P240" s="86">
        <v>286</v>
      </c>
      <c r="Q240" s="86">
        <v>1121</v>
      </c>
      <c r="R240" s="86">
        <v>12981786943</v>
      </c>
      <c r="S240" s="87">
        <v>9321221517</v>
      </c>
      <c r="T240" s="87">
        <v>3660565426</v>
      </c>
      <c r="U240" s="88">
        <v>20</v>
      </c>
      <c r="V240" s="88">
        <v>6</v>
      </c>
      <c r="W240" s="89">
        <v>1.4214641080312722E-2</v>
      </c>
      <c r="X240" s="89">
        <v>4.2643923240938165E-3</v>
      </c>
    </row>
    <row r="241" spans="14:24" ht="15.75" x14ac:dyDescent="0.25">
      <c r="N241" s="85">
        <v>43830</v>
      </c>
      <c r="O241" s="86">
        <v>1942</v>
      </c>
      <c r="P241" s="86">
        <v>425</v>
      </c>
      <c r="Q241" s="86">
        <v>1517</v>
      </c>
      <c r="R241" s="86">
        <v>20230614453</v>
      </c>
      <c r="S241" s="87">
        <v>15267663579</v>
      </c>
      <c r="T241" s="87">
        <v>4962950874</v>
      </c>
      <c r="U241" s="88">
        <v>26</v>
      </c>
      <c r="V241" s="88">
        <v>12</v>
      </c>
      <c r="W241" s="89">
        <v>1.3388259526261586E-2</v>
      </c>
      <c r="X241" s="89">
        <v>6.1791967044284241E-3</v>
      </c>
    </row>
    <row r="242" spans="14:24" ht="15.75" x14ac:dyDescent="0.25">
      <c r="N242" s="85">
        <v>43861</v>
      </c>
      <c r="O242" s="86">
        <v>1526</v>
      </c>
      <c r="P242" s="86">
        <v>269</v>
      </c>
      <c r="Q242" s="86">
        <v>1257</v>
      </c>
      <c r="R242" s="86">
        <v>11785930357</v>
      </c>
      <c r="S242" s="87">
        <v>7902973964</v>
      </c>
      <c r="T242" s="87">
        <v>3882956393</v>
      </c>
      <c r="U242" s="88">
        <v>18</v>
      </c>
      <c r="V242" s="88">
        <v>5</v>
      </c>
      <c r="W242" s="89">
        <v>1.1795543905635648E-2</v>
      </c>
      <c r="X242" s="89">
        <v>3.27653997378768E-3</v>
      </c>
    </row>
    <row r="243" spans="14:24" ht="15.75" x14ac:dyDescent="0.25">
      <c r="N243" s="85">
        <v>43890</v>
      </c>
      <c r="O243" s="86">
        <v>1278</v>
      </c>
      <c r="P243" s="86">
        <v>239</v>
      </c>
      <c r="Q243" s="86">
        <v>1039</v>
      </c>
      <c r="R243" s="86">
        <v>10575159136</v>
      </c>
      <c r="S243" s="87">
        <v>7368077569</v>
      </c>
      <c r="T243" s="87">
        <v>3207081567</v>
      </c>
      <c r="U243" s="88">
        <v>14</v>
      </c>
      <c r="V243" s="88">
        <v>8</v>
      </c>
      <c r="W243" s="89">
        <v>1.0954616588419406E-2</v>
      </c>
      <c r="X243" s="89">
        <v>6.2597809076682318E-3</v>
      </c>
    </row>
    <row r="244" spans="14:24" ht="15.75" x14ac:dyDescent="0.25">
      <c r="N244" s="85">
        <v>43921</v>
      </c>
      <c r="O244" s="86">
        <v>1185</v>
      </c>
      <c r="P244" s="86">
        <v>214</v>
      </c>
      <c r="Q244" s="86">
        <v>971</v>
      </c>
      <c r="R244" s="86">
        <v>9634743798</v>
      </c>
      <c r="S244" s="87">
        <v>6703180801</v>
      </c>
      <c r="T244" s="87">
        <v>2931562997</v>
      </c>
      <c r="U244" s="88">
        <v>19</v>
      </c>
      <c r="V244" s="88">
        <v>5</v>
      </c>
      <c r="W244" s="89">
        <v>1.6033755274261603E-2</v>
      </c>
      <c r="X244" s="89">
        <v>4.2194092827004216E-3</v>
      </c>
    </row>
    <row r="245" spans="14:24" ht="15.75" x14ac:dyDescent="0.25">
      <c r="N245" s="85">
        <v>43951</v>
      </c>
      <c r="O245" s="86">
        <v>766</v>
      </c>
      <c r="P245" s="86">
        <v>122</v>
      </c>
      <c r="Q245" s="86">
        <v>644</v>
      </c>
      <c r="R245" s="86">
        <v>5438697592</v>
      </c>
      <c r="S245" s="87">
        <v>3647653834</v>
      </c>
      <c r="T245" s="87">
        <v>1791043758</v>
      </c>
      <c r="U245" s="88">
        <v>7</v>
      </c>
      <c r="V245" s="88">
        <v>3</v>
      </c>
      <c r="W245" s="89">
        <v>9.138381201044387E-3</v>
      </c>
      <c r="X245" s="89">
        <v>3.9164490861618795E-3</v>
      </c>
    </row>
    <row r="246" spans="14:24" ht="15.75" x14ac:dyDescent="0.25">
      <c r="N246" s="85">
        <v>43982</v>
      </c>
      <c r="O246" s="86">
        <v>705</v>
      </c>
      <c r="P246" s="86">
        <v>106</v>
      </c>
      <c r="Q246" s="86">
        <v>599</v>
      </c>
      <c r="R246" s="86">
        <v>4029527355</v>
      </c>
      <c r="S246" s="87">
        <v>2273856738</v>
      </c>
      <c r="T246" s="87">
        <v>1755670617</v>
      </c>
      <c r="U246" s="88">
        <v>8</v>
      </c>
      <c r="V246" s="88">
        <v>6</v>
      </c>
      <c r="W246" s="89">
        <v>1.1347517730496455E-2</v>
      </c>
      <c r="X246" s="89">
        <v>8.5106382978723406E-3</v>
      </c>
    </row>
    <row r="247" spans="14:24" ht="15.75" x14ac:dyDescent="0.25">
      <c r="N247" s="85">
        <v>44012</v>
      </c>
      <c r="O247" s="86">
        <v>891</v>
      </c>
      <c r="P247" s="86">
        <v>142</v>
      </c>
      <c r="Q247" s="86">
        <v>749</v>
      </c>
      <c r="R247" s="86">
        <v>4894956655</v>
      </c>
      <c r="S247" s="87">
        <v>2791546233</v>
      </c>
      <c r="T247" s="87">
        <v>2103410422</v>
      </c>
      <c r="U247" s="88">
        <v>14</v>
      </c>
      <c r="V247" s="88">
        <v>8</v>
      </c>
      <c r="W247" s="89">
        <v>1.5712682379349047E-2</v>
      </c>
      <c r="X247" s="89">
        <v>8.9786756453423128E-3</v>
      </c>
    </row>
    <row r="248" spans="14:24" ht="15.75" x14ac:dyDescent="0.25">
      <c r="N248" s="85">
        <v>44043</v>
      </c>
      <c r="O248" s="86">
        <v>1069</v>
      </c>
      <c r="P248" s="86">
        <v>158</v>
      </c>
      <c r="Q248" s="86">
        <v>911</v>
      </c>
      <c r="R248" s="86">
        <v>5662164841</v>
      </c>
      <c r="S248" s="87">
        <v>3194509649</v>
      </c>
      <c r="T248" s="87">
        <v>2467655192</v>
      </c>
      <c r="U248" s="88">
        <v>17</v>
      </c>
      <c r="V248" s="88">
        <v>8</v>
      </c>
      <c r="W248" s="89">
        <v>1.5902712815715623E-2</v>
      </c>
      <c r="X248" s="89">
        <v>7.4836295603367634E-3</v>
      </c>
    </row>
    <row r="249" spans="14:24" ht="15.75" x14ac:dyDescent="0.25">
      <c r="N249" s="85">
        <v>44074</v>
      </c>
      <c r="O249" s="86">
        <v>1079</v>
      </c>
      <c r="P249" s="86">
        <v>153</v>
      </c>
      <c r="Q249" s="86">
        <v>926</v>
      </c>
      <c r="R249" s="86">
        <v>5326803709</v>
      </c>
      <c r="S249" s="87">
        <v>2974457161</v>
      </c>
      <c r="T249" s="87">
        <v>2352346548</v>
      </c>
      <c r="U249" s="88">
        <v>14</v>
      </c>
      <c r="V249" s="88">
        <v>4</v>
      </c>
      <c r="W249" s="89">
        <v>1.2974976830398516E-2</v>
      </c>
      <c r="X249" s="89">
        <v>3.7071362372567192E-3</v>
      </c>
    </row>
    <row r="250" spans="14:24" ht="15.75" x14ac:dyDescent="0.25">
      <c r="N250" s="85">
        <v>44104</v>
      </c>
      <c r="O250" s="86">
        <v>1321</v>
      </c>
      <c r="P250" s="86">
        <v>231</v>
      </c>
      <c r="Q250" s="86">
        <v>1090</v>
      </c>
      <c r="R250" s="86">
        <v>10176668927</v>
      </c>
      <c r="S250" s="87">
        <v>7204322577</v>
      </c>
      <c r="T250" s="87">
        <v>2972346350</v>
      </c>
      <c r="U250" s="88">
        <v>17</v>
      </c>
      <c r="V250" s="88">
        <v>7</v>
      </c>
      <c r="W250" s="89">
        <v>1.2869038607115822E-2</v>
      </c>
      <c r="X250" s="89">
        <v>5.2990158970476911E-3</v>
      </c>
    </row>
    <row r="251" spans="14:24" ht="15.75" x14ac:dyDescent="0.25">
      <c r="N251" s="85">
        <v>44135</v>
      </c>
      <c r="O251" s="86">
        <v>1399</v>
      </c>
      <c r="P251" s="86">
        <v>257</v>
      </c>
      <c r="Q251" s="86">
        <v>1142</v>
      </c>
      <c r="R251" s="86">
        <v>10959303022</v>
      </c>
      <c r="S251" s="87">
        <v>7566580805</v>
      </c>
      <c r="T251" s="87">
        <v>3392722217</v>
      </c>
      <c r="U251" s="88">
        <v>16</v>
      </c>
      <c r="V251" s="88">
        <v>11</v>
      </c>
      <c r="W251" s="89">
        <v>1.143674052894925E-2</v>
      </c>
      <c r="X251" s="89">
        <v>7.8627591136526086E-3</v>
      </c>
    </row>
    <row r="252" spans="14:24" ht="15.75" x14ac:dyDescent="0.25">
      <c r="N252" s="85">
        <v>44165</v>
      </c>
      <c r="O252" s="86">
        <v>1332</v>
      </c>
      <c r="P252" s="86">
        <v>227</v>
      </c>
      <c r="Q252" s="86">
        <v>1105</v>
      </c>
      <c r="R252" s="86">
        <v>9794327260</v>
      </c>
      <c r="S252" s="87">
        <v>6477511957</v>
      </c>
      <c r="T252" s="87">
        <v>3316815303</v>
      </c>
      <c r="U252" s="88">
        <v>31</v>
      </c>
      <c r="V252" s="88">
        <v>5</v>
      </c>
      <c r="W252" s="89">
        <v>2.3273273273273273E-2</v>
      </c>
      <c r="X252" s="89">
        <v>3.7537537537537537E-3</v>
      </c>
    </row>
    <row r="253" spans="14:24" ht="15.75" x14ac:dyDescent="0.25">
      <c r="N253" s="85">
        <v>44196</v>
      </c>
      <c r="O253" s="86">
        <v>2419</v>
      </c>
      <c r="P253" s="86">
        <v>478</v>
      </c>
      <c r="Q253" s="86">
        <v>1941</v>
      </c>
      <c r="R253" s="86">
        <v>20595040190</v>
      </c>
      <c r="S253" s="87">
        <v>14457167780</v>
      </c>
      <c r="T253" s="87">
        <v>6137872410</v>
      </c>
      <c r="U253" s="88">
        <v>37</v>
      </c>
      <c r="V253" s="88">
        <v>16</v>
      </c>
      <c r="W253" s="89">
        <v>1.5295576684580404E-2</v>
      </c>
      <c r="X253" s="89">
        <v>6.6143034311699047E-3</v>
      </c>
    </row>
    <row r="254" spans="14:24" ht="15.75" x14ac:dyDescent="0.25">
      <c r="N254" s="85">
        <v>44227</v>
      </c>
      <c r="O254" s="86">
        <v>1329</v>
      </c>
      <c r="P254" s="86">
        <v>234</v>
      </c>
      <c r="Q254" s="86">
        <v>1095</v>
      </c>
      <c r="R254" s="86">
        <v>9582581983</v>
      </c>
      <c r="S254" s="87">
        <v>6563194082</v>
      </c>
      <c r="T254" s="87">
        <v>3019387901</v>
      </c>
      <c r="U254" s="88">
        <v>27</v>
      </c>
      <c r="V254" s="88">
        <v>8</v>
      </c>
      <c r="W254" s="89">
        <v>2.0316027088036117E-2</v>
      </c>
      <c r="X254" s="89">
        <v>6.0195635816403309E-3</v>
      </c>
    </row>
    <row r="255" spans="14:24" ht="15.75" x14ac:dyDescent="0.25">
      <c r="N255" s="85">
        <v>44255</v>
      </c>
      <c r="O255" s="86">
        <v>1315</v>
      </c>
      <c r="P255" s="86">
        <v>192</v>
      </c>
      <c r="Q255" s="86">
        <v>1123</v>
      </c>
      <c r="R255" s="86">
        <v>7673387669</v>
      </c>
      <c r="S255" s="87">
        <v>4462107545</v>
      </c>
      <c r="T255" s="87">
        <v>3211280124</v>
      </c>
      <c r="U255" s="88">
        <v>19</v>
      </c>
      <c r="V255" s="88">
        <v>2</v>
      </c>
      <c r="W255" s="89">
        <v>1.4448669201520912E-2</v>
      </c>
      <c r="X255" s="89">
        <v>1.520912547528517E-3</v>
      </c>
    </row>
    <row r="256" spans="14:24" ht="15.75" x14ac:dyDescent="0.25">
      <c r="N256" s="85">
        <v>44286</v>
      </c>
      <c r="O256" s="86">
        <v>1835</v>
      </c>
      <c r="P256" s="86">
        <v>262</v>
      </c>
      <c r="Q256" s="86">
        <v>1573</v>
      </c>
      <c r="R256" s="86">
        <v>11214522718</v>
      </c>
      <c r="S256" s="87">
        <v>6731642340</v>
      </c>
      <c r="T256" s="87">
        <v>4482880378</v>
      </c>
      <c r="U256" s="88">
        <v>25</v>
      </c>
      <c r="V256" s="88">
        <v>11</v>
      </c>
      <c r="W256" s="89">
        <v>1.3623978201634877E-2</v>
      </c>
      <c r="X256" s="89">
        <v>5.9945504087193461E-3</v>
      </c>
    </row>
    <row r="257" spans="14:24" ht="15.75" x14ac:dyDescent="0.25">
      <c r="N257" s="85">
        <v>44316</v>
      </c>
      <c r="O257" s="86">
        <v>1901</v>
      </c>
      <c r="P257" s="86">
        <v>330</v>
      </c>
      <c r="Q257" s="86">
        <v>1571</v>
      </c>
      <c r="R257" s="86">
        <v>13807144808</v>
      </c>
      <c r="S257" s="87">
        <v>8970129792</v>
      </c>
      <c r="T257" s="87">
        <v>4837015016</v>
      </c>
      <c r="U257" s="88">
        <v>20</v>
      </c>
      <c r="V257" s="88">
        <v>10</v>
      </c>
      <c r="W257" s="89">
        <v>1.0520778537611783E-2</v>
      </c>
      <c r="X257" s="89">
        <v>5.2603892688058915E-3</v>
      </c>
    </row>
    <row r="258" spans="14:24" ht="15.75" x14ac:dyDescent="0.25">
      <c r="N258" s="85">
        <v>44347</v>
      </c>
      <c r="O258" s="86">
        <v>1935</v>
      </c>
      <c r="P258" s="86">
        <v>305</v>
      </c>
      <c r="Q258" s="86">
        <v>1630</v>
      </c>
      <c r="R258" s="86">
        <v>12450180047</v>
      </c>
      <c r="S258" s="87">
        <v>7815471152</v>
      </c>
      <c r="T258" s="87">
        <v>4634708895</v>
      </c>
      <c r="U258" s="88">
        <v>26</v>
      </c>
      <c r="V258" s="88">
        <v>7</v>
      </c>
      <c r="W258" s="89">
        <v>1.3436692506459949E-2</v>
      </c>
      <c r="X258" s="89">
        <v>3.6175710594315244E-3</v>
      </c>
    </row>
    <row r="259" spans="14:24" ht="15.75" x14ac:dyDescent="0.25">
      <c r="N259" s="85">
        <v>44377</v>
      </c>
      <c r="O259" s="86">
        <v>2302</v>
      </c>
      <c r="P259" s="86">
        <v>381</v>
      </c>
      <c r="Q259" s="86">
        <v>1921</v>
      </c>
      <c r="R259" s="86">
        <v>17443069982</v>
      </c>
      <c r="S259" s="87">
        <v>10963141557</v>
      </c>
      <c r="T259" s="87">
        <v>6479928425</v>
      </c>
      <c r="U259" s="88">
        <v>40</v>
      </c>
      <c r="V259" s="88">
        <v>7</v>
      </c>
      <c r="W259" s="89">
        <v>1.7376194613379671E-2</v>
      </c>
      <c r="X259" s="89">
        <v>3.0408340573414424E-3</v>
      </c>
    </row>
    <row r="260" spans="14:24" ht="15.75" x14ac:dyDescent="0.25">
      <c r="N260" s="85">
        <v>44408</v>
      </c>
      <c r="O260" s="86">
        <v>2120</v>
      </c>
      <c r="P260" s="86">
        <v>354</v>
      </c>
      <c r="Q260" s="86">
        <v>1766</v>
      </c>
      <c r="R260" s="86">
        <v>18047029116</v>
      </c>
      <c r="S260" s="87">
        <v>11971442652</v>
      </c>
      <c r="T260" s="87">
        <v>6075586464</v>
      </c>
      <c r="U260" s="88">
        <v>32</v>
      </c>
      <c r="V260" s="88">
        <v>11</v>
      </c>
      <c r="W260" s="89">
        <v>1.509433962264151E-2</v>
      </c>
      <c r="X260" s="89">
        <v>5.1886792452830186E-3</v>
      </c>
    </row>
    <row r="261" spans="14:24" ht="15.75" x14ac:dyDescent="0.25">
      <c r="N261" s="85">
        <v>44439</v>
      </c>
      <c r="O261" s="86">
        <v>2248</v>
      </c>
      <c r="P261" s="86">
        <v>400</v>
      </c>
      <c r="Q261" s="86">
        <v>1848</v>
      </c>
      <c r="R261" s="86">
        <v>19937071135</v>
      </c>
      <c r="S261" s="87">
        <v>13802910252</v>
      </c>
      <c r="T261" s="87">
        <v>6134160883</v>
      </c>
      <c r="U261" s="88">
        <v>30</v>
      </c>
      <c r="V261" s="88">
        <v>10</v>
      </c>
      <c r="W261" s="89">
        <v>1.3345195729537367E-2</v>
      </c>
      <c r="X261" s="89">
        <v>4.4483985765124559E-3</v>
      </c>
    </row>
    <row r="262" spans="14:24" ht="15.75" x14ac:dyDescent="0.25">
      <c r="N262" s="85">
        <v>44469</v>
      </c>
      <c r="O262" s="86">
        <v>2279</v>
      </c>
      <c r="P262" s="86">
        <v>420</v>
      </c>
      <c r="Q262" s="86">
        <v>1859</v>
      </c>
      <c r="R262" s="86">
        <v>20671104163</v>
      </c>
      <c r="S262" s="87">
        <v>13954304391</v>
      </c>
      <c r="T262" s="87">
        <v>6716799772</v>
      </c>
      <c r="U262" s="88">
        <v>26</v>
      </c>
      <c r="V262" s="88">
        <v>10</v>
      </c>
      <c r="W262" s="89">
        <v>1.1408512505484861E-2</v>
      </c>
      <c r="X262" s="89">
        <v>4.3878894251864857E-3</v>
      </c>
    </row>
    <row r="263" spans="14:24" ht="15.75" x14ac:dyDescent="0.25">
      <c r="N263" s="85">
        <v>44500</v>
      </c>
      <c r="O263" s="86">
        <v>2291</v>
      </c>
      <c r="P263" s="86">
        <v>412</v>
      </c>
      <c r="Q263" s="86">
        <v>1879</v>
      </c>
      <c r="R263" s="86">
        <v>20755423014</v>
      </c>
      <c r="S263" s="87">
        <v>14340826449</v>
      </c>
      <c r="T263" s="87">
        <v>6414596565</v>
      </c>
      <c r="U263" s="88">
        <v>28</v>
      </c>
      <c r="V263" s="88">
        <v>9</v>
      </c>
      <c r="W263" s="89">
        <v>1.2221737232649499E-2</v>
      </c>
      <c r="X263" s="89">
        <v>3.9284155390659102E-3</v>
      </c>
    </row>
    <row r="264" spans="14:24" ht="15.75" x14ac:dyDescent="0.25">
      <c r="N264" s="85">
        <v>44530</v>
      </c>
      <c r="O264" s="86">
        <v>2303</v>
      </c>
      <c r="P264" s="86">
        <v>405</v>
      </c>
      <c r="Q264" s="86">
        <v>1898</v>
      </c>
      <c r="R264" s="86">
        <v>20271022616</v>
      </c>
      <c r="S264" s="87">
        <v>13783912589</v>
      </c>
      <c r="T264" s="87">
        <v>6487110027</v>
      </c>
      <c r="U264" s="88">
        <v>24</v>
      </c>
      <c r="V264" s="88">
        <v>6</v>
      </c>
      <c r="W264" s="89">
        <v>1.0421189752496743E-2</v>
      </c>
      <c r="X264" s="89">
        <v>2.6052974381241857E-3</v>
      </c>
    </row>
    <row r="265" spans="14:24" ht="15.75" x14ac:dyDescent="0.25">
      <c r="N265" s="85">
        <v>44561</v>
      </c>
      <c r="O265" s="86">
        <v>3814</v>
      </c>
      <c r="P265" s="86">
        <v>787</v>
      </c>
      <c r="Q265" s="86">
        <v>3027</v>
      </c>
      <c r="R265" s="86">
        <v>38775422851</v>
      </c>
      <c r="S265" s="87">
        <v>26819980471</v>
      </c>
      <c r="T265" s="87">
        <v>11955442380</v>
      </c>
      <c r="U265" s="88">
        <v>30</v>
      </c>
      <c r="V265" s="88">
        <v>20</v>
      </c>
      <c r="W265" s="89">
        <v>7.8657577346617717E-3</v>
      </c>
      <c r="X265" s="89">
        <v>5.243838489774515E-3</v>
      </c>
    </row>
    <row r="266" spans="14:24" ht="15.75" x14ac:dyDescent="0.25">
      <c r="N266" s="85">
        <v>44592</v>
      </c>
      <c r="O266" s="86">
        <v>1738</v>
      </c>
      <c r="P266" s="86">
        <v>275</v>
      </c>
      <c r="Q266" s="86">
        <v>1463</v>
      </c>
      <c r="R266" s="86">
        <v>14237154739</v>
      </c>
      <c r="S266" s="87">
        <v>8989331594</v>
      </c>
      <c r="T266" s="87">
        <v>5247823145</v>
      </c>
      <c r="U266" s="88">
        <v>19</v>
      </c>
      <c r="V266" s="88">
        <v>7</v>
      </c>
      <c r="W266" s="89">
        <v>1.0932105868814729E-2</v>
      </c>
      <c r="X266" s="89">
        <v>4.0276179516685849E-3</v>
      </c>
    </row>
    <row r="267" spans="14:24" ht="15.75" x14ac:dyDescent="0.25">
      <c r="N267" s="85">
        <v>44620</v>
      </c>
      <c r="O267" s="86">
        <v>1743</v>
      </c>
      <c r="P267" s="86">
        <v>281</v>
      </c>
      <c r="Q267" s="86">
        <v>1462</v>
      </c>
      <c r="R267" s="86">
        <v>14024835356</v>
      </c>
      <c r="S267" s="87">
        <v>8888323855</v>
      </c>
      <c r="T267" s="87">
        <v>5136511501</v>
      </c>
      <c r="U267" s="88">
        <v>18</v>
      </c>
      <c r="V267" s="88">
        <v>9</v>
      </c>
      <c r="W267" s="89">
        <v>1.0327022375215147E-2</v>
      </c>
      <c r="X267" s="89">
        <v>5.1635111876075735E-3</v>
      </c>
    </row>
    <row r="268" spans="14:24" ht="15.75" x14ac:dyDescent="0.25">
      <c r="N268" s="85">
        <v>44651</v>
      </c>
      <c r="O268" s="86">
        <v>2316</v>
      </c>
      <c r="P268" s="86">
        <v>374</v>
      </c>
      <c r="Q268" s="86">
        <v>1942</v>
      </c>
      <c r="R268" s="86">
        <v>19803683123</v>
      </c>
      <c r="S268" s="87">
        <v>13205796871</v>
      </c>
      <c r="T268" s="87">
        <v>6597886252</v>
      </c>
      <c r="U268" s="88">
        <v>29</v>
      </c>
      <c r="V268" s="88">
        <v>14</v>
      </c>
      <c r="W268" s="89">
        <v>1.2521588946459413E-2</v>
      </c>
      <c r="X268" s="89">
        <v>6.044905008635579E-3</v>
      </c>
    </row>
    <row r="269" spans="14:24" ht="15.75" x14ac:dyDescent="0.25">
      <c r="N269" s="85">
        <v>44681</v>
      </c>
      <c r="O269" s="86">
        <v>2223</v>
      </c>
      <c r="P269" s="86">
        <v>349</v>
      </c>
      <c r="Q269" s="86">
        <v>1874</v>
      </c>
      <c r="R269" s="86">
        <v>19050331844</v>
      </c>
      <c r="S269" s="87">
        <v>12072418164</v>
      </c>
      <c r="T269" s="87">
        <v>6977913680</v>
      </c>
      <c r="U269" s="88">
        <v>25</v>
      </c>
      <c r="V269" s="88">
        <v>10</v>
      </c>
      <c r="W269" s="89">
        <v>1.1246063877642825E-2</v>
      </c>
      <c r="X269" s="89">
        <v>4.49842555105713E-3</v>
      </c>
    </row>
    <row r="270" spans="14:24" ht="15.75" x14ac:dyDescent="0.25">
      <c r="N270" s="85">
        <v>44712</v>
      </c>
      <c r="O270" s="86">
        <v>2142</v>
      </c>
      <c r="P270" s="86">
        <v>349</v>
      </c>
      <c r="Q270" s="86">
        <v>1793</v>
      </c>
      <c r="R270" s="86">
        <v>18874467320</v>
      </c>
      <c r="S270" s="87">
        <v>11831566310</v>
      </c>
      <c r="T270" s="87">
        <v>7042901010</v>
      </c>
      <c r="U270" s="88">
        <v>26</v>
      </c>
      <c r="V270" s="88">
        <v>9</v>
      </c>
      <c r="W270" s="89">
        <v>1.2138188608776844E-2</v>
      </c>
      <c r="X270" s="89">
        <v>4.2016806722689074E-3</v>
      </c>
    </row>
    <row r="271" spans="14:24" ht="15.75" x14ac:dyDescent="0.25">
      <c r="N271" s="85">
        <v>44742</v>
      </c>
      <c r="O271" s="86">
        <v>2409</v>
      </c>
      <c r="P271" s="86">
        <v>423</v>
      </c>
      <c r="Q271" s="86">
        <v>1986</v>
      </c>
      <c r="R271" s="86">
        <v>23774243818</v>
      </c>
      <c r="S271" s="87">
        <v>16039034015</v>
      </c>
      <c r="T271" s="87">
        <v>7735209803</v>
      </c>
      <c r="U271" s="88">
        <v>22</v>
      </c>
      <c r="V271" s="88">
        <v>11</v>
      </c>
      <c r="W271" s="89">
        <v>9.1324200913242004E-3</v>
      </c>
      <c r="X271" s="89">
        <v>4.5662100456621002E-3</v>
      </c>
    </row>
    <row r="272" spans="14:24" ht="15.75" x14ac:dyDescent="0.25">
      <c r="N272" s="85">
        <v>44773</v>
      </c>
      <c r="O272" s="86">
        <v>1896</v>
      </c>
      <c r="P272" s="86">
        <v>336</v>
      </c>
      <c r="Q272" s="86">
        <v>1560</v>
      </c>
      <c r="R272" s="86">
        <v>16894260551</v>
      </c>
      <c r="S272" s="87">
        <v>11084254883</v>
      </c>
      <c r="T272" s="87">
        <v>5810005668</v>
      </c>
      <c r="U272" s="88">
        <v>27</v>
      </c>
      <c r="V272" s="88">
        <v>6</v>
      </c>
      <c r="W272" s="89">
        <v>1.4240506329113924E-2</v>
      </c>
      <c r="X272" s="89">
        <v>3.1645569620253164E-3</v>
      </c>
    </row>
    <row r="273" spans="14:24" ht="15.75" x14ac:dyDescent="0.25">
      <c r="N273" s="85">
        <v>44804</v>
      </c>
      <c r="O273" s="86">
        <v>1899</v>
      </c>
      <c r="P273" s="86">
        <v>305</v>
      </c>
      <c r="Q273" s="86">
        <v>1594</v>
      </c>
      <c r="R273" s="86">
        <v>15766856389</v>
      </c>
      <c r="S273" s="87">
        <v>9627234147</v>
      </c>
      <c r="T273" s="87">
        <v>6139622242</v>
      </c>
      <c r="U273" s="88">
        <v>22</v>
      </c>
      <c r="V273" s="88">
        <v>8</v>
      </c>
      <c r="W273" s="89">
        <v>1.1585044760400211E-2</v>
      </c>
      <c r="X273" s="89">
        <v>4.2127435492364399E-3</v>
      </c>
    </row>
    <row r="274" spans="14:24" ht="15.75" x14ac:dyDescent="0.25">
      <c r="N274" s="85">
        <v>44834</v>
      </c>
      <c r="O274" s="86">
        <v>1776</v>
      </c>
      <c r="P274" s="86">
        <v>289</v>
      </c>
      <c r="Q274" s="86">
        <v>1487</v>
      </c>
      <c r="R274" s="86">
        <v>16283284832</v>
      </c>
      <c r="S274" s="87">
        <v>10531030848</v>
      </c>
      <c r="T274" s="87">
        <v>5752253984</v>
      </c>
      <c r="U274" s="88">
        <v>32</v>
      </c>
      <c r="V274" s="88">
        <v>13</v>
      </c>
      <c r="W274" s="89">
        <v>1.8018018018018018E-2</v>
      </c>
      <c r="X274" s="89">
        <v>7.3198198198198196E-3</v>
      </c>
    </row>
    <row r="275" spans="14:24" ht="15.75" x14ac:dyDescent="0.25">
      <c r="N275" s="85">
        <v>44865</v>
      </c>
      <c r="O275" s="86">
        <v>1587</v>
      </c>
      <c r="P275" s="86">
        <v>263</v>
      </c>
      <c r="Q275" s="86">
        <v>1324</v>
      </c>
      <c r="R275" s="86">
        <v>13226495165</v>
      </c>
      <c r="S275" s="87">
        <v>8151458240</v>
      </c>
      <c r="T275" s="87">
        <v>5075036925</v>
      </c>
      <c r="U275" s="88">
        <v>24</v>
      </c>
      <c r="V275" s="88">
        <v>14</v>
      </c>
      <c r="W275" s="89">
        <v>1.5122873345935728E-2</v>
      </c>
      <c r="X275" s="89">
        <v>8.8216761184625077E-3</v>
      </c>
    </row>
    <row r="276" spans="14:24" ht="15.75" x14ac:dyDescent="0.25">
      <c r="N276" s="85">
        <v>44895</v>
      </c>
      <c r="O276" s="86">
        <v>1455</v>
      </c>
      <c r="P276" s="86">
        <v>248</v>
      </c>
      <c r="Q276" s="86">
        <v>1207</v>
      </c>
      <c r="R276" s="86">
        <v>12072387744</v>
      </c>
      <c r="S276" s="87">
        <v>7904256293</v>
      </c>
      <c r="T276" s="87">
        <v>4168131451</v>
      </c>
      <c r="U276" s="88">
        <v>18</v>
      </c>
      <c r="V276" s="88">
        <v>14</v>
      </c>
      <c r="W276" s="89">
        <v>1.2371134020618556E-2</v>
      </c>
      <c r="X276" s="89">
        <v>9.6219931271477668E-3</v>
      </c>
    </row>
    <row r="277" spans="14:24" ht="15.75" x14ac:dyDescent="0.25">
      <c r="N277" s="85">
        <v>44926</v>
      </c>
      <c r="O277" s="86">
        <v>1729</v>
      </c>
      <c r="P277" s="86">
        <v>289</v>
      </c>
      <c r="Q277" s="86">
        <v>1440</v>
      </c>
      <c r="R277" s="86">
        <v>12838176234</v>
      </c>
      <c r="S277" s="87">
        <v>7686369519</v>
      </c>
      <c r="T277" s="87">
        <v>5151806715</v>
      </c>
      <c r="U277" s="88">
        <v>24</v>
      </c>
      <c r="V277" s="88">
        <v>14</v>
      </c>
      <c r="W277" s="89">
        <v>1.3880855986119144E-2</v>
      </c>
      <c r="X277" s="89">
        <v>8.0971659919028341E-3</v>
      </c>
    </row>
    <row r="278" spans="14:24" ht="15.75" x14ac:dyDescent="0.25">
      <c r="N278" s="85">
        <v>44957</v>
      </c>
      <c r="O278" s="86">
        <v>1163</v>
      </c>
      <c r="P278" s="86">
        <v>140</v>
      </c>
      <c r="Q278" s="86">
        <v>1023</v>
      </c>
      <c r="R278" s="86">
        <v>6687076614</v>
      </c>
      <c r="S278" s="87">
        <v>3366956918</v>
      </c>
      <c r="T278" s="87">
        <v>3320119696</v>
      </c>
      <c r="U278" s="88">
        <v>17</v>
      </c>
      <c r="V278" s="88">
        <v>9</v>
      </c>
      <c r="W278" s="89">
        <v>1.4617368873602751E-2</v>
      </c>
      <c r="X278" s="89">
        <v>7.7386070507308681E-3</v>
      </c>
    </row>
    <row r="279" spans="14:24" ht="15.75" x14ac:dyDescent="0.25">
      <c r="N279" s="85">
        <v>44985</v>
      </c>
      <c r="O279" s="86">
        <v>1011</v>
      </c>
      <c r="P279" s="86">
        <v>137</v>
      </c>
      <c r="Q279" s="86">
        <v>874</v>
      </c>
      <c r="R279" s="86">
        <v>5943411850</v>
      </c>
      <c r="S279" s="87">
        <v>3005929314</v>
      </c>
      <c r="T279" s="87">
        <v>2937482536</v>
      </c>
      <c r="U279" s="88">
        <v>15</v>
      </c>
      <c r="V279" s="88">
        <v>7</v>
      </c>
      <c r="W279" s="89">
        <v>1.483679525222552E-2</v>
      </c>
      <c r="X279" s="89">
        <v>6.923837784371909E-3</v>
      </c>
    </row>
    <row r="280" spans="14:24" ht="15.75" x14ac:dyDescent="0.25">
      <c r="N280" s="85">
        <v>45016</v>
      </c>
      <c r="O280" s="86">
        <v>1314</v>
      </c>
      <c r="P280" s="86">
        <v>172</v>
      </c>
      <c r="Q280" s="86">
        <v>1142</v>
      </c>
      <c r="R280" s="86">
        <v>9500430759</v>
      </c>
      <c r="S280" s="87">
        <v>5426475080</v>
      </c>
      <c r="T280" s="87">
        <v>4073955679</v>
      </c>
      <c r="U280" s="88">
        <v>24</v>
      </c>
      <c r="V280" s="88">
        <v>8</v>
      </c>
      <c r="W280" s="89">
        <v>1.8264840182648401E-2</v>
      </c>
      <c r="X280" s="89">
        <v>6.0882800608828003E-3</v>
      </c>
    </row>
    <row r="281" spans="14:24" ht="15.75" x14ac:dyDescent="0.25">
      <c r="N281" s="85">
        <v>45046</v>
      </c>
      <c r="O281" s="86">
        <v>1059</v>
      </c>
      <c r="P281" s="86">
        <v>126</v>
      </c>
      <c r="Q281" s="86">
        <v>933</v>
      </c>
      <c r="R281" s="86">
        <v>5670293341</v>
      </c>
      <c r="S281" s="87">
        <v>2903545698</v>
      </c>
      <c r="T281" s="87">
        <v>2766747643</v>
      </c>
      <c r="U281" s="88">
        <v>24</v>
      </c>
      <c r="V281" s="88">
        <v>4</v>
      </c>
      <c r="W281" s="89">
        <v>2.2662889518413599E-2</v>
      </c>
      <c r="X281" s="89">
        <v>3.7771482530689331E-3</v>
      </c>
    </row>
    <row r="282" spans="14:24" ht="15.75" x14ac:dyDescent="0.25">
      <c r="N282" s="85">
        <v>45077</v>
      </c>
      <c r="O282" s="86">
        <v>1173</v>
      </c>
      <c r="P282" s="86">
        <v>132</v>
      </c>
      <c r="Q282" s="86">
        <v>1041</v>
      </c>
      <c r="R282" s="86">
        <v>6633301370</v>
      </c>
      <c r="S282" s="87">
        <v>3306482684</v>
      </c>
      <c r="T282" s="87">
        <v>3326818686</v>
      </c>
      <c r="U282" s="88">
        <v>14</v>
      </c>
      <c r="V282" s="88">
        <v>4</v>
      </c>
      <c r="W282" s="89">
        <v>1.1935208866155157E-2</v>
      </c>
      <c r="X282" s="89">
        <v>3.4100596760443308E-3</v>
      </c>
    </row>
    <row r="283" spans="14:24" ht="15.75" x14ac:dyDescent="0.25">
      <c r="N283" s="85"/>
      <c r="O283" s="169">
        <f>SUM($O$2:$O282)</f>
        <v>291518</v>
      </c>
      <c r="P283" s="86" t="s">
        <v>76</v>
      </c>
      <c r="Q283" s="86" t="s">
        <v>76</v>
      </c>
      <c r="R283" s="87" t="s">
        <v>76</v>
      </c>
      <c r="S283" s="87" t="s">
        <v>76</v>
      </c>
      <c r="T283" s="87" t="s">
        <v>76</v>
      </c>
      <c r="U283" s="88" t="s">
        <v>76</v>
      </c>
      <c r="V283" s="88" t="s">
        <v>76</v>
      </c>
      <c r="W283" s="89"/>
      <c r="X283" s="89"/>
    </row>
    <row r="284" spans="14:24" ht="15.75" x14ac:dyDescent="0.25">
      <c r="N284" s="85">
        <v>42643</v>
      </c>
      <c r="O284" s="86" t="s">
        <v>76</v>
      </c>
      <c r="P284" s="86" t="s">
        <v>76</v>
      </c>
      <c r="Q284" s="86" t="s">
        <v>76</v>
      </c>
      <c r="R284" s="87" t="s">
        <v>76</v>
      </c>
      <c r="S284" s="87" t="s">
        <v>76</v>
      </c>
      <c r="T284" s="87" t="s">
        <v>76</v>
      </c>
      <c r="U284" s="88" t="s">
        <v>76</v>
      </c>
      <c r="V284" s="88" t="s">
        <v>76</v>
      </c>
      <c r="W284" s="89"/>
      <c r="X284" s="89"/>
    </row>
    <row r="285" spans="14:24" ht="15.75" x14ac:dyDescent="0.25">
      <c r="N285" s="85">
        <v>42674</v>
      </c>
      <c r="O285" s="86" t="s">
        <v>76</v>
      </c>
      <c r="P285" s="86" t="s">
        <v>76</v>
      </c>
      <c r="Q285" s="86" t="s">
        <v>76</v>
      </c>
      <c r="R285" s="87" t="s">
        <v>76</v>
      </c>
      <c r="S285" s="87" t="s">
        <v>76</v>
      </c>
      <c r="T285" s="87" t="s">
        <v>76</v>
      </c>
      <c r="U285" s="88" t="s">
        <v>76</v>
      </c>
      <c r="V285" s="88" t="s">
        <v>76</v>
      </c>
      <c r="W285" s="89"/>
      <c r="X285" s="89"/>
    </row>
    <row r="286" spans="14:24" ht="15.75" x14ac:dyDescent="0.25">
      <c r="N286" s="170"/>
      <c r="O286" s="171" t="s">
        <v>140</v>
      </c>
      <c r="P286" s="171" t="s">
        <v>141</v>
      </c>
      <c r="Q286" s="171" t="s">
        <v>142</v>
      </c>
      <c r="R286" s="172" t="s">
        <v>143</v>
      </c>
      <c r="S286" s="172" t="s">
        <v>141</v>
      </c>
      <c r="T286" s="172" t="s">
        <v>142</v>
      </c>
      <c r="U286" s="176" t="s">
        <v>76</v>
      </c>
      <c r="V286" s="176" t="s">
        <v>76</v>
      </c>
      <c r="W286" s="176"/>
      <c r="X286" s="176"/>
    </row>
    <row r="287" spans="14:24" ht="15.75" x14ac:dyDescent="0.25">
      <c r="N287" s="170">
        <v>42704</v>
      </c>
      <c r="O287" s="171" t="s">
        <v>76</v>
      </c>
      <c r="P287" s="171" t="s">
        <v>76</v>
      </c>
      <c r="Q287" s="171" t="s">
        <v>76</v>
      </c>
      <c r="R287" s="172" t="s">
        <v>76</v>
      </c>
      <c r="S287" s="172" t="s">
        <v>76</v>
      </c>
      <c r="T287" s="172" t="s">
        <v>76</v>
      </c>
      <c r="U287" s="176" t="s">
        <v>76</v>
      </c>
      <c r="V287" s="176" t="s">
        <v>76</v>
      </c>
      <c r="W287" s="176"/>
      <c r="X287" s="176"/>
    </row>
    <row r="288" spans="14:24" ht="15.75" x14ac:dyDescent="0.25">
      <c r="N288" s="173" t="s">
        <v>144</v>
      </c>
      <c r="O288" s="169">
        <f>SUM(O259:O270)</f>
        <v>27519</v>
      </c>
      <c r="P288" s="169">
        <f t="shared" ref="P288:S288" si="0">SUM(P259:P270)</f>
        <v>4787</v>
      </c>
      <c r="Q288" s="169">
        <f t="shared" si="0"/>
        <v>22732</v>
      </c>
      <c r="R288" s="169">
        <f>SUM(R259:R270)</f>
        <v>241890615259</v>
      </c>
      <c r="S288" s="169">
        <f t="shared" si="0"/>
        <v>160623955155</v>
      </c>
      <c r="T288" s="169">
        <f>SUM(T259:T270)</f>
        <v>81266660104</v>
      </c>
      <c r="U288" s="169">
        <f>SUM(U259:U270)</f>
        <v>327</v>
      </c>
      <c r="V288" s="169">
        <f>SUM(V259:V270)</f>
        <v>122</v>
      </c>
      <c r="W288" s="169"/>
      <c r="X288" s="169"/>
    </row>
    <row r="289" spans="14:24" ht="15.75" x14ac:dyDescent="0.25">
      <c r="N289" s="173" t="s">
        <v>145</v>
      </c>
      <c r="O289" s="169">
        <f>SUM(O271:O282)</f>
        <v>18471</v>
      </c>
      <c r="P289" s="169">
        <f t="shared" ref="P289:V289" si="1">SUM(P271:P282)</f>
        <v>2860</v>
      </c>
      <c r="Q289" s="169">
        <f t="shared" si="1"/>
        <v>15611</v>
      </c>
      <c r="R289" s="169">
        <f>SUM(R271:R282)</f>
        <v>145290218667</v>
      </c>
      <c r="S289" s="169">
        <f t="shared" si="1"/>
        <v>89033027639</v>
      </c>
      <c r="T289" s="169">
        <f t="shared" si="1"/>
        <v>56257191028</v>
      </c>
      <c r="U289" s="169">
        <f t="shared" si="1"/>
        <v>263</v>
      </c>
      <c r="V289" s="169">
        <f t="shared" si="1"/>
        <v>112</v>
      </c>
      <c r="W289" s="169"/>
      <c r="X289" s="169"/>
    </row>
    <row r="290" spans="14:24" ht="15.75" x14ac:dyDescent="0.25">
      <c r="N290" s="173" t="s">
        <v>146</v>
      </c>
      <c r="O290" s="174">
        <f>O289/O288-1</f>
        <v>-0.32879101711544756</v>
      </c>
      <c r="P290" s="174">
        <f>P289/P288-1</f>
        <v>-0.4025485690411531</v>
      </c>
      <c r="Q290" s="174">
        <f t="shared" ref="Q290:V290" si="2">Q289/Q288-1</f>
        <v>-0.31325884216083055</v>
      </c>
      <c r="R290" s="174">
        <f>R289/R288-1</f>
        <v>-0.39935570252928942</v>
      </c>
      <c r="S290" s="174">
        <f t="shared" si="2"/>
        <v>-0.44570517172806323</v>
      </c>
      <c r="T290" s="174">
        <f t="shared" si="2"/>
        <v>-0.30774574769031293</v>
      </c>
      <c r="U290" s="174">
        <f t="shared" si="2"/>
        <v>-0.19571865443425074</v>
      </c>
      <c r="V290" s="174">
        <f t="shared" si="2"/>
        <v>-8.1967213114754078E-2</v>
      </c>
      <c r="W290" s="174"/>
      <c r="X290" s="174"/>
    </row>
    <row r="291" spans="14:24" ht="15.75" x14ac:dyDescent="0.25">
      <c r="N291" s="173" t="s">
        <v>147</v>
      </c>
      <c r="O291" s="171">
        <f>SUM(O$170:O234)</f>
        <v>92940</v>
      </c>
      <c r="P291" s="171">
        <f>SUM(P$170:P234)</f>
        <v>17911</v>
      </c>
      <c r="Q291" s="171">
        <f>SUM(Q$170:Q234)</f>
        <v>75029</v>
      </c>
      <c r="R291" s="171">
        <f>SUM(R$170:R234)</f>
        <v>702678828479</v>
      </c>
      <c r="S291" s="171">
        <f>SUM(S$170:S234)</f>
        <v>500752774398</v>
      </c>
      <c r="T291" s="171">
        <f>SUM(T$170:T234)</f>
        <v>201926054081</v>
      </c>
      <c r="U291" s="171">
        <f>SUM(U$170:U234)</f>
        <v>3730</v>
      </c>
      <c r="V291" s="171">
        <f>SUM(V$170:V234)</f>
        <v>1232</v>
      </c>
      <c r="W291" s="171"/>
      <c r="X291" s="171"/>
    </row>
    <row r="292" spans="14:24" ht="15.75" x14ac:dyDescent="0.25">
      <c r="N292" s="173" t="s">
        <v>148</v>
      </c>
      <c r="O292" s="171">
        <f>SUM(O$182:O246)</f>
        <v>92296</v>
      </c>
      <c r="P292" s="171">
        <f>SUM(P$182:P246)</f>
        <v>18261</v>
      </c>
      <c r="Q292" s="171">
        <f>SUM(Q$182:Q246)</f>
        <v>74035</v>
      </c>
      <c r="R292" s="171">
        <f>SUM(R$182:R246)</f>
        <v>744136308075</v>
      </c>
      <c r="S292" s="171">
        <f>SUM(S$182:S246)</f>
        <v>531035695335</v>
      </c>
      <c r="T292" s="171">
        <f>SUM(T$182:T246)</f>
        <v>213100612740</v>
      </c>
      <c r="U292" s="171">
        <f>SUM(U$182:U246)</f>
        <v>2497</v>
      </c>
      <c r="V292" s="171">
        <f>SUM(V$182:V246)</f>
        <v>965</v>
      </c>
      <c r="W292" s="171"/>
      <c r="X292" s="171"/>
    </row>
    <row r="293" spans="14:24" ht="15.75" x14ac:dyDescent="0.25">
      <c r="N293" s="173" t="s">
        <v>149</v>
      </c>
      <c r="O293" s="171">
        <f>SUM(O$194:O258)</f>
        <v>91514</v>
      </c>
      <c r="P293" s="171">
        <f>SUM(P$194:P258)</f>
        <v>17970</v>
      </c>
      <c r="Q293" s="171">
        <f>SUM(Q$194:Q258)</f>
        <v>73544</v>
      </c>
      <c r="R293" s="171">
        <f>SUM(R$194:R258)</f>
        <v>734324399809</v>
      </c>
      <c r="S293" s="171">
        <f>SUM(S$194:S258)</f>
        <v>517669885685</v>
      </c>
      <c r="T293" s="171">
        <f>SUM(T$194:T258)</f>
        <v>216654514124</v>
      </c>
      <c r="U293" s="171">
        <f>SUM(U$194:U258)</f>
        <v>1733</v>
      </c>
      <c r="V293" s="171">
        <f>SUM(V$194:V258)</f>
        <v>805</v>
      </c>
      <c r="W293" s="171"/>
      <c r="X293" s="171"/>
    </row>
    <row r="294" spans="14:24" ht="15.75" x14ac:dyDescent="0.25">
      <c r="N294" s="173" t="s">
        <v>150</v>
      </c>
      <c r="O294" s="171">
        <f>SUM(O$206:O270)</f>
        <v>99804</v>
      </c>
      <c r="P294" s="171">
        <f>SUM(P$206:P270)</f>
        <v>19298</v>
      </c>
      <c r="Q294" s="171">
        <f>SUM(Q$206:Q270)</f>
        <v>80506</v>
      </c>
      <c r="R294" s="171">
        <f>SUM(R$206:R270)</f>
        <v>844316393017</v>
      </c>
      <c r="S294" s="171">
        <f>SUM(S$206:S270)</f>
        <v>583270761192</v>
      </c>
      <c r="T294" s="171">
        <f>SUM(T$206:T270)</f>
        <v>261045631825</v>
      </c>
      <c r="U294" s="171">
        <f>SUM(U$206:U270)</f>
        <v>1347</v>
      </c>
      <c r="V294" s="171">
        <f>SUM(V$206:V270)</f>
        <v>713</v>
      </c>
      <c r="W294" s="171"/>
      <c r="X294" s="171"/>
    </row>
    <row r="295" spans="14:24" ht="15.75" x14ac:dyDescent="0.25">
      <c r="N295" s="173" t="s">
        <v>151</v>
      </c>
      <c r="O295" s="171">
        <f>SUM(O$218:O282)</f>
        <v>103555</v>
      </c>
      <c r="P295" s="171">
        <f>SUM(P$218:P282)</f>
        <v>18749</v>
      </c>
      <c r="Q295" s="171">
        <f>SUM(Q$218:Q282)</f>
        <v>84806</v>
      </c>
      <c r="R295" s="171">
        <f>SUM(R$218:R282)</f>
        <v>858456963353</v>
      </c>
      <c r="S295" s="171">
        <f>SUM(S$218:S282)</f>
        <v>577593693036</v>
      </c>
      <c r="T295" s="171">
        <f>SUM(T$218:T282)</f>
        <v>280863270317</v>
      </c>
      <c r="U295" s="171">
        <f>SUM(U$218:U282)</f>
        <v>1365</v>
      </c>
      <c r="V295" s="171">
        <f>SUM(V$218:V282)</f>
        <v>644</v>
      </c>
      <c r="W295" s="171"/>
      <c r="X295" s="171"/>
    </row>
    <row r="296" spans="14:24" ht="15.75" x14ac:dyDescent="0.25">
      <c r="N296" s="170" t="s">
        <v>152</v>
      </c>
      <c r="O296" s="175">
        <f>O295/O294-1</f>
        <v>3.7583663981403559E-2</v>
      </c>
      <c r="P296" s="175">
        <f t="shared" ref="P296:V296" si="3">P295/P294-1</f>
        <v>-2.844854389055862E-2</v>
      </c>
      <c r="Q296" s="175">
        <f t="shared" si="3"/>
        <v>5.3412168037164864E-2</v>
      </c>
      <c r="R296" s="175">
        <f t="shared" si="3"/>
        <v>1.6747951896884716E-2</v>
      </c>
      <c r="S296" s="175">
        <f>S295/S294-1</f>
        <v>-9.7331608812313286E-3</v>
      </c>
      <c r="T296" s="175">
        <f t="shared" si="3"/>
        <v>7.5916376586930845E-2</v>
      </c>
      <c r="U296" s="175">
        <f t="shared" si="3"/>
        <v>1.3363028953229383E-2</v>
      </c>
      <c r="V296" s="175">
        <f t="shared" si="3"/>
        <v>-9.6774193548387122E-2</v>
      </c>
      <c r="W296" s="175"/>
      <c r="X296" s="175"/>
    </row>
    <row r="297" spans="14:24" ht="15.75" x14ac:dyDescent="0.25">
      <c r="N297" s="85">
        <v>45535</v>
      </c>
      <c r="O297" s="86" t="s">
        <v>76</v>
      </c>
      <c r="P297" s="86" t="s">
        <v>76</v>
      </c>
      <c r="Q297" s="86" t="s">
        <v>76</v>
      </c>
      <c r="R297" s="86" t="s">
        <v>76</v>
      </c>
      <c r="S297" s="87" t="s">
        <v>76</v>
      </c>
      <c r="T297" s="87" t="s">
        <v>76</v>
      </c>
      <c r="U297" s="88" t="s">
        <v>76</v>
      </c>
      <c r="V297" s="88" t="s">
        <v>76</v>
      </c>
      <c r="W297" s="89" t="s">
        <v>76</v>
      </c>
      <c r="X297" s="89" t="s">
        <v>76</v>
      </c>
    </row>
    <row r="298" spans="14:24" ht="15.75" x14ac:dyDescent="0.25">
      <c r="N298" s="85">
        <v>45565</v>
      </c>
      <c r="O298" s="86" t="s">
        <v>76</v>
      </c>
      <c r="P298" s="86" t="s">
        <v>76</v>
      </c>
      <c r="Q298" s="86" t="s">
        <v>76</v>
      </c>
      <c r="R298" s="86" t="s">
        <v>76</v>
      </c>
      <c r="S298" s="87" t="s">
        <v>76</v>
      </c>
      <c r="T298" s="87" t="s">
        <v>76</v>
      </c>
      <c r="U298" s="88" t="s">
        <v>76</v>
      </c>
      <c r="V298" s="88" t="s">
        <v>76</v>
      </c>
      <c r="W298" s="89" t="s">
        <v>76</v>
      </c>
      <c r="X298" s="89" t="s">
        <v>76</v>
      </c>
    </row>
    <row r="299" spans="14:24" ht="15.75" x14ac:dyDescent="0.25">
      <c r="N299" s="85">
        <v>45596</v>
      </c>
      <c r="O299" s="86" t="s">
        <v>76</v>
      </c>
      <c r="P299" s="86" t="s">
        <v>76</v>
      </c>
      <c r="Q299" s="86" t="s">
        <v>76</v>
      </c>
      <c r="R299" s="86" t="s">
        <v>76</v>
      </c>
      <c r="S299" s="87" t="s">
        <v>76</v>
      </c>
      <c r="T299" s="87" t="s">
        <v>76</v>
      </c>
      <c r="U299" s="88" t="s">
        <v>76</v>
      </c>
      <c r="V299" s="88" t="s">
        <v>76</v>
      </c>
      <c r="W299" s="89" t="s">
        <v>76</v>
      </c>
      <c r="X299" s="89" t="s">
        <v>76</v>
      </c>
    </row>
    <row r="300" spans="14:24" ht="15.75" x14ac:dyDescent="0.25">
      <c r="N300" s="85">
        <v>45626</v>
      </c>
      <c r="O300" s="86" t="s">
        <v>76</v>
      </c>
      <c r="P300" s="86" t="s">
        <v>76</v>
      </c>
      <c r="Q300" s="86" t="s">
        <v>76</v>
      </c>
      <c r="R300" s="86" t="s">
        <v>76</v>
      </c>
      <c r="S300" s="87" t="s">
        <v>76</v>
      </c>
      <c r="T300" s="87" t="s">
        <v>76</v>
      </c>
      <c r="U300" s="88" t="s">
        <v>76</v>
      </c>
      <c r="V300" s="88" t="s">
        <v>76</v>
      </c>
      <c r="W300" s="89" t="s">
        <v>76</v>
      </c>
      <c r="X300" s="89" t="s">
        <v>76</v>
      </c>
    </row>
    <row r="301" spans="14:24" ht="15.75" x14ac:dyDescent="0.25">
      <c r="N301" s="85">
        <v>45657</v>
      </c>
      <c r="O301" s="86" t="s">
        <v>76</v>
      </c>
      <c r="P301" s="86" t="s">
        <v>76</v>
      </c>
      <c r="Q301" s="86" t="s">
        <v>76</v>
      </c>
      <c r="R301" s="86" t="s">
        <v>76</v>
      </c>
      <c r="S301" s="87" t="s">
        <v>76</v>
      </c>
      <c r="T301" s="87" t="s">
        <v>76</v>
      </c>
      <c r="U301" s="88" t="s">
        <v>76</v>
      </c>
      <c r="V301" s="88" t="s">
        <v>76</v>
      </c>
      <c r="W301" s="89" t="s">
        <v>76</v>
      </c>
      <c r="X301" s="89" t="s">
        <v>76</v>
      </c>
    </row>
    <row r="302" spans="14:24" ht="15.75" x14ac:dyDescent="0.25">
      <c r="N302" s="85">
        <v>45688</v>
      </c>
      <c r="O302" s="86" t="s">
        <v>76</v>
      </c>
      <c r="P302" s="86" t="s">
        <v>76</v>
      </c>
      <c r="Q302" s="86" t="s">
        <v>76</v>
      </c>
      <c r="R302" s="86" t="s">
        <v>76</v>
      </c>
      <c r="S302" s="87" t="s">
        <v>76</v>
      </c>
      <c r="T302" s="87" t="s">
        <v>76</v>
      </c>
      <c r="U302" s="88" t="s">
        <v>76</v>
      </c>
      <c r="V302" s="88" t="s">
        <v>76</v>
      </c>
      <c r="W302" s="89" t="s">
        <v>76</v>
      </c>
      <c r="X302" s="89" t="s">
        <v>76</v>
      </c>
    </row>
    <row r="303" spans="14:24" ht="15.75" x14ac:dyDescent="0.25">
      <c r="N303" s="85">
        <v>45716</v>
      </c>
      <c r="O303" s="86" t="s">
        <v>76</v>
      </c>
      <c r="P303" s="86" t="s">
        <v>76</v>
      </c>
      <c r="Q303" s="86" t="s">
        <v>76</v>
      </c>
      <c r="R303" s="86" t="s">
        <v>76</v>
      </c>
      <c r="S303" s="87" t="s">
        <v>76</v>
      </c>
      <c r="T303" s="87" t="s">
        <v>76</v>
      </c>
      <c r="U303" s="88" t="s">
        <v>76</v>
      </c>
      <c r="V303" s="88" t="s">
        <v>76</v>
      </c>
      <c r="W303" s="89" t="s">
        <v>76</v>
      </c>
      <c r="X303" s="89" t="s">
        <v>76</v>
      </c>
    </row>
    <row r="304" spans="14:24" ht="15.75" x14ac:dyDescent="0.25">
      <c r="N304" s="85">
        <v>45747</v>
      </c>
      <c r="O304" s="86" t="s">
        <v>76</v>
      </c>
      <c r="P304" s="86" t="s">
        <v>76</v>
      </c>
      <c r="Q304" s="86" t="s">
        <v>76</v>
      </c>
      <c r="R304" s="86" t="s">
        <v>76</v>
      </c>
      <c r="S304" s="87" t="s">
        <v>76</v>
      </c>
      <c r="T304" s="87" t="s">
        <v>76</v>
      </c>
      <c r="U304" s="88" t="s">
        <v>76</v>
      </c>
      <c r="V304" s="88" t="s">
        <v>76</v>
      </c>
      <c r="W304" s="89" t="s">
        <v>76</v>
      </c>
      <c r="X304" s="89" t="s">
        <v>76</v>
      </c>
    </row>
    <row r="305" spans="14:24" ht="15.75" x14ac:dyDescent="0.25">
      <c r="N305" s="85">
        <v>45777</v>
      </c>
      <c r="O305" s="86" t="s">
        <v>76</v>
      </c>
      <c r="P305" s="86" t="s">
        <v>76</v>
      </c>
      <c r="Q305" s="86" t="s">
        <v>76</v>
      </c>
      <c r="R305" s="86" t="s">
        <v>76</v>
      </c>
      <c r="S305" s="87" t="s">
        <v>76</v>
      </c>
      <c r="T305" s="87" t="s">
        <v>76</v>
      </c>
      <c r="U305" s="88" t="s">
        <v>76</v>
      </c>
      <c r="V305" s="88" t="s">
        <v>76</v>
      </c>
      <c r="W305" s="89" t="s">
        <v>76</v>
      </c>
      <c r="X305" s="89" t="s">
        <v>76</v>
      </c>
    </row>
    <row r="306" spans="14:24" ht="15.75" x14ac:dyDescent="0.25">
      <c r="N306" s="85">
        <v>45808</v>
      </c>
      <c r="O306" s="86" t="s">
        <v>76</v>
      </c>
      <c r="P306" s="86" t="s">
        <v>76</v>
      </c>
      <c r="Q306" s="86" t="s">
        <v>76</v>
      </c>
      <c r="R306" s="86" t="s">
        <v>76</v>
      </c>
      <c r="S306" s="87" t="s">
        <v>76</v>
      </c>
      <c r="T306" s="87" t="s">
        <v>76</v>
      </c>
      <c r="U306" s="88" t="s">
        <v>76</v>
      </c>
      <c r="V306" s="88" t="s">
        <v>76</v>
      </c>
      <c r="W306" s="89" t="s">
        <v>76</v>
      </c>
      <c r="X306" s="89" t="s">
        <v>76</v>
      </c>
    </row>
    <row r="307" spans="14:24" ht="15.75" x14ac:dyDescent="0.25">
      <c r="N307" s="85">
        <v>45838</v>
      </c>
      <c r="O307" s="86" t="s">
        <v>76</v>
      </c>
      <c r="P307" s="86" t="s">
        <v>76</v>
      </c>
      <c r="Q307" s="86" t="s">
        <v>76</v>
      </c>
      <c r="R307" s="86" t="s">
        <v>76</v>
      </c>
      <c r="S307" s="87" t="s">
        <v>76</v>
      </c>
      <c r="T307" s="87" t="s">
        <v>76</v>
      </c>
      <c r="U307" s="88" t="s">
        <v>76</v>
      </c>
      <c r="V307" s="88" t="s">
        <v>76</v>
      </c>
      <c r="W307" s="89" t="s">
        <v>76</v>
      </c>
      <c r="X307" s="89" t="s">
        <v>76</v>
      </c>
    </row>
    <row r="308" spans="14:24" ht="15.75" x14ac:dyDescent="0.25">
      <c r="N308" s="85">
        <v>45869</v>
      </c>
      <c r="O308" s="86" t="s">
        <v>76</v>
      </c>
      <c r="P308" s="86" t="s">
        <v>76</v>
      </c>
      <c r="Q308" s="86" t="s">
        <v>76</v>
      </c>
      <c r="R308" s="86" t="s">
        <v>76</v>
      </c>
      <c r="S308" s="87" t="s">
        <v>76</v>
      </c>
      <c r="T308" s="87" t="s">
        <v>76</v>
      </c>
      <c r="U308" s="88" t="s">
        <v>76</v>
      </c>
      <c r="V308" s="88" t="s">
        <v>76</v>
      </c>
      <c r="W308" s="89" t="s">
        <v>76</v>
      </c>
      <c r="X308" s="89" t="s">
        <v>76</v>
      </c>
    </row>
    <row r="309" spans="14:24" ht="15.75" x14ac:dyDescent="0.25">
      <c r="N309" s="85">
        <v>45900</v>
      </c>
      <c r="O309" s="86" t="s">
        <v>76</v>
      </c>
      <c r="P309" s="86" t="s">
        <v>76</v>
      </c>
      <c r="Q309" s="86" t="s">
        <v>76</v>
      </c>
      <c r="R309" s="86" t="s">
        <v>76</v>
      </c>
      <c r="S309" s="87" t="s">
        <v>76</v>
      </c>
      <c r="T309" s="87" t="s">
        <v>76</v>
      </c>
      <c r="U309" s="88" t="s">
        <v>76</v>
      </c>
      <c r="V309" s="88" t="s">
        <v>76</v>
      </c>
      <c r="W309" s="89" t="s">
        <v>76</v>
      </c>
      <c r="X309" s="89" t="s">
        <v>76</v>
      </c>
    </row>
    <row r="310" spans="14:24" ht="15.75" x14ac:dyDescent="0.25">
      <c r="N310" s="85">
        <v>45930</v>
      </c>
      <c r="O310" s="86" t="s">
        <v>76</v>
      </c>
      <c r="P310" s="86" t="s">
        <v>76</v>
      </c>
      <c r="Q310" s="86" t="s">
        <v>76</v>
      </c>
      <c r="R310" s="86" t="s">
        <v>76</v>
      </c>
      <c r="S310" s="87" t="s">
        <v>76</v>
      </c>
      <c r="T310" s="87" t="s">
        <v>76</v>
      </c>
      <c r="U310" s="88" t="s">
        <v>76</v>
      </c>
      <c r="V310" s="88" t="s">
        <v>76</v>
      </c>
      <c r="W310" s="89" t="s">
        <v>76</v>
      </c>
      <c r="X310" s="89" t="s">
        <v>76</v>
      </c>
    </row>
    <row r="311" spans="14:24" ht="15.75" x14ac:dyDescent="0.25">
      <c r="N311" s="85">
        <v>45961</v>
      </c>
      <c r="O311" s="86" t="s">
        <v>76</v>
      </c>
      <c r="P311" s="86" t="s">
        <v>76</v>
      </c>
      <c r="Q311" s="86" t="s">
        <v>76</v>
      </c>
      <c r="R311" s="86" t="s">
        <v>76</v>
      </c>
      <c r="S311" s="87" t="s">
        <v>76</v>
      </c>
      <c r="T311" s="87" t="s">
        <v>76</v>
      </c>
      <c r="U311" s="88" t="s">
        <v>76</v>
      </c>
      <c r="V311" s="88" t="s">
        <v>76</v>
      </c>
      <c r="W311" s="89" t="s">
        <v>76</v>
      </c>
      <c r="X311" s="89" t="s">
        <v>76</v>
      </c>
    </row>
    <row r="312" spans="14:24" ht="15.75" x14ac:dyDescent="0.25">
      <c r="N312" s="85">
        <v>45991</v>
      </c>
      <c r="O312" s="86" t="s">
        <v>76</v>
      </c>
      <c r="P312" s="86" t="s">
        <v>76</v>
      </c>
      <c r="Q312" s="86" t="s">
        <v>76</v>
      </c>
      <c r="R312" s="86" t="s">
        <v>76</v>
      </c>
      <c r="S312" s="87" t="s">
        <v>76</v>
      </c>
      <c r="T312" s="87" t="s">
        <v>76</v>
      </c>
      <c r="U312" s="88" t="s">
        <v>76</v>
      </c>
      <c r="V312" s="88" t="s">
        <v>76</v>
      </c>
      <c r="W312" s="89" t="s">
        <v>76</v>
      </c>
      <c r="X312" s="89" t="s">
        <v>76</v>
      </c>
    </row>
    <row r="313" spans="14:24" ht="15.75" x14ac:dyDescent="0.25">
      <c r="N313" s="85">
        <v>46022</v>
      </c>
      <c r="O313" s="86" t="s">
        <v>76</v>
      </c>
      <c r="P313" s="86" t="s">
        <v>76</v>
      </c>
      <c r="Q313" s="86" t="s">
        <v>76</v>
      </c>
      <c r="R313" s="86" t="s">
        <v>76</v>
      </c>
      <c r="S313" s="87" t="s">
        <v>76</v>
      </c>
      <c r="T313" s="87" t="s">
        <v>76</v>
      </c>
      <c r="U313" s="88" t="s">
        <v>76</v>
      </c>
      <c r="V313" s="88" t="s">
        <v>76</v>
      </c>
      <c r="W313" s="89" t="s">
        <v>76</v>
      </c>
      <c r="X313" s="89" t="s">
        <v>76</v>
      </c>
    </row>
    <row r="314" spans="14:24" ht="15.75" x14ac:dyDescent="0.25">
      <c r="N314" s="85">
        <v>46053</v>
      </c>
      <c r="O314" s="86" t="s">
        <v>76</v>
      </c>
      <c r="P314" s="86" t="s">
        <v>76</v>
      </c>
      <c r="Q314" s="86" t="s">
        <v>76</v>
      </c>
      <c r="R314" s="86" t="s">
        <v>76</v>
      </c>
      <c r="S314" s="87" t="s">
        <v>76</v>
      </c>
      <c r="T314" s="87" t="s">
        <v>76</v>
      </c>
      <c r="U314" s="88" t="s">
        <v>76</v>
      </c>
      <c r="V314" s="88" t="s">
        <v>76</v>
      </c>
      <c r="W314" s="89" t="s">
        <v>76</v>
      </c>
      <c r="X314" s="89" t="s">
        <v>76</v>
      </c>
    </row>
    <row r="315" spans="14:24" ht="15.75" x14ac:dyDescent="0.25">
      <c r="N315" s="85">
        <v>46081</v>
      </c>
      <c r="O315" s="86" t="s">
        <v>76</v>
      </c>
      <c r="P315" s="86" t="s">
        <v>76</v>
      </c>
      <c r="Q315" s="86" t="s">
        <v>76</v>
      </c>
      <c r="R315" s="86" t="s">
        <v>76</v>
      </c>
      <c r="S315" s="87" t="s">
        <v>76</v>
      </c>
      <c r="T315" s="87" t="s">
        <v>76</v>
      </c>
      <c r="U315" s="88" t="s">
        <v>76</v>
      </c>
      <c r="V315" s="88" t="s">
        <v>76</v>
      </c>
      <c r="W315" s="89" t="s">
        <v>76</v>
      </c>
      <c r="X315" s="89" t="s">
        <v>76</v>
      </c>
    </row>
    <row r="316" spans="14:24" ht="15.75" x14ac:dyDescent="0.25">
      <c r="N316" s="85">
        <v>46112</v>
      </c>
      <c r="O316" s="86" t="s">
        <v>76</v>
      </c>
      <c r="P316" s="86" t="s">
        <v>76</v>
      </c>
      <c r="Q316" s="86" t="s">
        <v>76</v>
      </c>
      <c r="R316" s="86" t="s">
        <v>76</v>
      </c>
      <c r="S316" s="87" t="s">
        <v>76</v>
      </c>
      <c r="T316" s="87" t="s">
        <v>76</v>
      </c>
      <c r="U316" s="88" t="s">
        <v>76</v>
      </c>
      <c r="V316" s="88" t="s">
        <v>76</v>
      </c>
      <c r="W316" s="89" t="s">
        <v>76</v>
      </c>
      <c r="X316" s="89" t="s">
        <v>76</v>
      </c>
    </row>
    <row r="317" spans="14:24" ht="15.75" x14ac:dyDescent="0.25">
      <c r="N317" s="85">
        <v>46142</v>
      </c>
      <c r="O317" s="86" t="s">
        <v>76</v>
      </c>
      <c r="P317" s="86" t="s">
        <v>76</v>
      </c>
      <c r="Q317" s="86" t="s">
        <v>76</v>
      </c>
      <c r="R317" s="86" t="s">
        <v>76</v>
      </c>
      <c r="S317" s="87" t="s">
        <v>76</v>
      </c>
      <c r="T317" s="87" t="s">
        <v>76</v>
      </c>
      <c r="U317" s="88" t="s">
        <v>76</v>
      </c>
      <c r="V317" s="88" t="s">
        <v>76</v>
      </c>
      <c r="W317" s="89" t="s">
        <v>76</v>
      </c>
      <c r="X317" s="89" t="s">
        <v>76</v>
      </c>
    </row>
    <row r="318" spans="14:24" ht="15.75" x14ac:dyDescent="0.25">
      <c r="N318" s="85">
        <v>46173</v>
      </c>
      <c r="O318" s="86" t="s">
        <v>76</v>
      </c>
      <c r="P318" s="86" t="s">
        <v>76</v>
      </c>
      <c r="Q318" s="86" t="s">
        <v>76</v>
      </c>
      <c r="R318" s="86" t="s">
        <v>76</v>
      </c>
      <c r="S318" s="87" t="s">
        <v>76</v>
      </c>
      <c r="T318" s="87" t="s">
        <v>76</v>
      </c>
      <c r="U318" s="88" t="s">
        <v>76</v>
      </c>
      <c r="V318" s="88" t="s">
        <v>76</v>
      </c>
      <c r="W318" s="89" t="s">
        <v>76</v>
      </c>
      <c r="X318" s="89" t="s">
        <v>76</v>
      </c>
    </row>
    <row r="319" spans="14:24" ht="15.75" x14ac:dyDescent="0.25">
      <c r="N319" s="85">
        <v>46203</v>
      </c>
      <c r="O319" s="86" t="s">
        <v>76</v>
      </c>
      <c r="P319" s="86" t="s">
        <v>76</v>
      </c>
      <c r="Q319" s="86" t="s">
        <v>76</v>
      </c>
      <c r="R319" s="86" t="s">
        <v>76</v>
      </c>
      <c r="S319" s="87" t="s">
        <v>76</v>
      </c>
      <c r="T319" s="87" t="s">
        <v>76</v>
      </c>
      <c r="U319" s="88" t="s">
        <v>76</v>
      </c>
      <c r="V319" s="88" t="s">
        <v>76</v>
      </c>
      <c r="W319" s="89" t="s">
        <v>76</v>
      </c>
      <c r="X319" s="89" t="s">
        <v>76</v>
      </c>
    </row>
    <row r="320" spans="14:24" ht="15.75" x14ac:dyDescent="0.25">
      <c r="N320" s="85">
        <v>46234</v>
      </c>
      <c r="O320" s="86" t="s">
        <v>76</v>
      </c>
      <c r="P320" s="86" t="s">
        <v>76</v>
      </c>
      <c r="Q320" s="86" t="s">
        <v>76</v>
      </c>
      <c r="R320" s="86" t="s">
        <v>76</v>
      </c>
      <c r="S320" s="87" t="s">
        <v>76</v>
      </c>
      <c r="T320" s="87" t="s">
        <v>76</v>
      </c>
      <c r="U320" s="88" t="s">
        <v>76</v>
      </c>
      <c r="V320" s="88" t="s">
        <v>76</v>
      </c>
      <c r="W320" s="89" t="s">
        <v>76</v>
      </c>
      <c r="X320" s="89" t="s">
        <v>76</v>
      </c>
    </row>
    <row r="321" spans="14:24" ht="15.75" x14ac:dyDescent="0.25">
      <c r="N321" s="85">
        <v>46265</v>
      </c>
      <c r="O321" s="86" t="s">
        <v>76</v>
      </c>
      <c r="P321" s="86" t="s">
        <v>76</v>
      </c>
      <c r="Q321" s="86" t="s">
        <v>76</v>
      </c>
      <c r="R321" s="86" t="s">
        <v>76</v>
      </c>
      <c r="S321" s="87" t="s">
        <v>76</v>
      </c>
      <c r="T321" s="87" t="s">
        <v>76</v>
      </c>
      <c r="U321" s="88" t="s">
        <v>76</v>
      </c>
      <c r="V321" s="88" t="s">
        <v>76</v>
      </c>
      <c r="W321" s="89" t="s">
        <v>76</v>
      </c>
      <c r="X321" s="89" t="s">
        <v>76</v>
      </c>
    </row>
    <row r="322" spans="14:24" ht="15.75" x14ac:dyDescent="0.25">
      <c r="N322" s="85">
        <v>46295</v>
      </c>
      <c r="O322" s="86" t="s">
        <v>76</v>
      </c>
      <c r="P322" s="86" t="s">
        <v>76</v>
      </c>
      <c r="Q322" s="86" t="s">
        <v>76</v>
      </c>
      <c r="R322" s="86" t="s">
        <v>76</v>
      </c>
      <c r="S322" s="87" t="s">
        <v>76</v>
      </c>
      <c r="T322" s="87" t="s">
        <v>76</v>
      </c>
      <c r="U322" s="88" t="s">
        <v>76</v>
      </c>
      <c r="V322" s="88" t="s">
        <v>76</v>
      </c>
      <c r="W322" s="89" t="s">
        <v>76</v>
      </c>
      <c r="X322" s="89" t="s">
        <v>76</v>
      </c>
    </row>
    <row r="323" spans="14:24" ht="15.75" x14ac:dyDescent="0.25">
      <c r="N323" s="85">
        <v>46326</v>
      </c>
      <c r="O323" s="86" t="s">
        <v>76</v>
      </c>
      <c r="P323" s="86" t="s">
        <v>76</v>
      </c>
      <c r="Q323" s="86" t="s">
        <v>76</v>
      </c>
      <c r="R323" s="86" t="s">
        <v>76</v>
      </c>
      <c r="S323" s="87" t="s">
        <v>76</v>
      </c>
      <c r="T323" s="87" t="s">
        <v>76</v>
      </c>
      <c r="U323" s="88" t="s">
        <v>76</v>
      </c>
      <c r="V323" s="88" t="s">
        <v>76</v>
      </c>
      <c r="W323" s="89" t="s">
        <v>76</v>
      </c>
      <c r="X323" s="89" t="s">
        <v>76</v>
      </c>
    </row>
    <row r="324" spans="14:24" ht="15.75" x14ac:dyDescent="0.25">
      <c r="N324" s="85">
        <v>46356</v>
      </c>
      <c r="O324" s="86" t="s">
        <v>76</v>
      </c>
      <c r="P324" s="86" t="s">
        <v>76</v>
      </c>
      <c r="Q324" s="86" t="s">
        <v>76</v>
      </c>
      <c r="R324" s="86" t="s">
        <v>76</v>
      </c>
      <c r="S324" s="87" t="s">
        <v>76</v>
      </c>
      <c r="T324" s="87" t="s">
        <v>76</v>
      </c>
      <c r="U324" s="88" t="s">
        <v>76</v>
      </c>
      <c r="V324" s="88" t="s">
        <v>76</v>
      </c>
      <c r="W324" s="89" t="s">
        <v>76</v>
      </c>
      <c r="X324" s="89" t="s">
        <v>76</v>
      </c>
    </row>
    <row r="325" spans="14:24" ht="15.75" x14ac:dyDescent="0.25">
      <c r="N325" s="85">
        <v>46387</v>
      </c>
      <c r="O325" s="86" t="s">
        <v>76</v>
      </c>
      <c r="P325" s="86" t="s">
        <v>76</v>
      </c>
      <c r="Q325" s="86" t="s">
        <v>76</v>
      </c>
      <c r="R325" s="86" t="s">
        <v>76</v>
      </c>
      <c r="S325" s="87" t="s">
        <v>76</v>
      </c>
      <c r="T325" s="87" t="s">
        <v>76</v>
      </c>
      <c r="U325" s="88" t="s">
        <v>76</v>
      </c>
      <c r="V325" s="88" t="s">
        <v>76</v>
      </c>
      <c r="W325" s="89" t="s">
        <v>76</v>
      </c>
      <c r="X325" s="89" t="s">
        <v>76</v>
      </c>
    </row>
    <row r="326" spans="14:24" ht="15.75" x14ac:dyDescent="0.25">
      <c r="N326" s="85">
        <v>46418</v>
      </c>
      <c r="O326" s="86" t="s">
        <v>76</v>
      </c>
      <c r="P326" s="86" t="s">
        <v>76</v>
      </c>
      <c r="Q326" s="86" t="s">
        <v>76</v>
      </c>
      <c r="R326" s="86" t="s">
        <v>76</v>
      </c>
      <c r="S326" s="87" t="s">
        <v>76</v>
      </c>
      <c r="T326" s="87" t="s">
        <v>76</v>
      </c>
      <c r="U326" s="88" t="s">
        <v>76</v>
      </c>
      <c r="V326" s="88" t="s">
        <v>76</v>
      </c>
      <c r="W326" s="89" t="s">
        <v>76</v>
      </c>
      <c r="X326" s="89" t="s">
        <v>76</v>
      </c>
    </row>
    <row r="327" spans="14:24" ht="15.75" x14ac:dyDescent="0.25">
      <c r="N327" s="85">
        <v>46446</v>
      </c>
      <c r="O327" s="86" t="s">
        <v>76</v>
      </c>
      <c r="P327" s="86" t="s">
        <v>76</v>
      </c>
      <c r="Q327" s="86" t="s">
        <v>76</v>
      </c>
      <c r="R327" s="86" t="s">
        <v>76</v>
      </c>
      <c r="S327" s="87" t="s">
        <v>76</v>
      </c>
      <c r="T327" s="87" t="s">
        <v>76</v>
      </c>
      <c r="U327" s="88" t="s">
        <v>76</v>
      </c>
      <c r="V327" s="88" t="s">
        <v>76</v>
      </c>
      <c r="W327" s="89" t="s">
        <v>76</v>
      </c>
      <c r="X327" s="89" t="s">
        <v>76</v>
      </c>
    </row>
    <row r="328" spans="14:24" ht="15.75" x14ac:dyDescent="0.25">
      <c r="N328" s="85">
        <v>46477</v>
      </c>
      <c r="O328" s="86" t="s">
        <v>76</v>
      </c>
      <c r="P328" s="86" t="s">
        <v>76</v>
      </c>
      <c r="Q328" s="86" t="s">
        <v>76</v>
      </c>
      <c r="R328" s="86" t="s">
        <v>76</v>
      </c>
      <c r="S328" s="87" t="s">
        <v>76</v>
      </c>
      <c r="T328" s="87" t="s">
        <v>76</v>
      </c>
      <c r="U328" s="88" t="s">
        <v>76</v>
      </c>
      <c r="V328" s="88" t="s">
        <v>76</v>
      </c>
      <c r="W328" s="89" t="s">
        <v>76</v>
      </c>
      <c r="X328" s="89" t="s">
        <v>76</v>
      </c>
    </row>
    <row r="329" spans="14:24" ht="15.75" x14ac:dyDescent="0.25">
      <c r="N329" s="85">
        <v>46507</v>
      </c>
      <c r="O329" s="86" t="s">
        <v>76</v>
      </c>
      <c r="P329" s="86" t="s">
        <v>76</v>
      </c>
      <c r="Q329" s="86" t="s">
        <v>76</v>
      </c>
      <c r="R329" s="86" t="s">
        <v>76</v>
      </c>
      <c r="S329" s="87" t="s">
        <v>76</v>
      </c>
      <c r="T329" s="87" t="s">
        <v>76</v>
      </c>
      <c r="U329" s="88" t="s">
        <v>76</v>
      </c>
      <c r="V329" s="88" t="s">
        <v>76</v>
      </c>
      <c r="W329" s="89" t="s">
        <v>76</v>
      </c>
      <c r="X329" s="89" t="s">
        <v>76</v>
      </c>
    </row>
    <row r="330" spans="14:24" ht="15.75" x14ac:dyDescent="0.25">
      <c r="N330" s="85">
        <v>46538</v>
      </c>
      <c r="O330" s="86" t="s">
        <v>76</v>
      </c>
      <c r="P330" s="86" t="s">
        <v>76</v>
      </c>
      <c r="Q330" s="86" t="s">
        <v>76</v>
      </c>
      <c r="R330" s="86" t="s">
        <v>76</v>
      </c>
      <c r="S330" s="87" t="s">
        <v>76</v>
      </c>
      <c r="T330" s="87" t="s">
        <v>76</v>
      </c>
      <c r="U330" s="88" t="s">
        <v>76</v>
      </c>
      <c r="V330" s="88" t="s">
        <v>76</v>
      </c>
      <c r="W330" s="89" t="s">
        <v>76</v>
      </c>
      <c r="X330" s="89" t="s">
        <v>76</v>
      </c>
    </row>
    <row r="331" spans="14:24" ht="15.75" x14ac:dyDescent="0.25">
      <c r="N331" s="85">
        <v>46568</v>
      </c>
      <c r="O331" s="86" t="s">
        <v>76</v>
      </c>
      <c r="P331" s="86" t="s">
        <v>76</v>
      </c>
      <c r="Q331" s="86" t="s">
        <v>76</v>
      </c>
      <c r="R331" s="86" t="s">
        <v>76</v>
      </c>
      <c r="S331" s="87" t="s">
        <v>76</v>
      </c>
      <c r="T331" s="87" t="s">
        <v>76</v>
      </c>
      <c r="U331" s="88" t="s">
        <v>76</v>
      </c>
      <c r="V331" s="88" t="s">
        <v>76</v>
      </c>
      <c r="W331" s="89" t="s">
        <v>76</v>
      </c>
      <c r="X331" s="89" t="s">
        <v>76</v>
      </c>
    </row>
    <row r="332" spans="14:24" ht="15.75" x14ac:dyDescent="0.25">
      <c r="N332" s="85">
        <v>46599</v>
      </c>
      <c r="O332" s="86" t="s">
        <v>76</v>
      </c>
      <c r="P332" s="86" t="s">
        <v>76</v>
      </c>
      <c r="Q332" s="86" t="s">
        <v>76</v>
      </c>
      <c r="R332" s="86" t="s">
        <v>76</v>
      </c>
      <c r="S332" s="87" t="s">
        <v>76</v>
      </c>
      <c r="T332" s="87" t="s">
        <v>76</v>
      </c>
      <c r="U332" s="88" t="s">
        <v>76</v>
      </c>
      <c r="V332" s="88" t="s">
        <v>76</v>
      </c>
      <c r="W332" s="89" t="s">
        <v>76</v>
      </c>
      <c r="X332" s="89" t="s">
        <v>76</v>
      </c>
    </row>
    <row r="333" spans="14:24" ht="15.75" x14ac:dyDescent="0.25">
      <c r="N333" s="85">
        <v>46630</v>
      </c>
      <c r="O333" s="86" t="s">
        <v>76</v>
      </c>
      <c r="P333" s="86" t="s">
        <v>76</v>
      </c>
      <c r="Q333" s="86" t="s">
        <v>76</v>
      </c>
      <c r="R333" s="86" t="s">
        <v>76</v>
      </c>
      <c r="S333" s="87" t="s">
        <v>76</v>
      </c>
      <c r="T333" s="87" t="s">
        <v>76</v>
      </c>
      <c r="U333" s="88" t="s">
        <v>76</v>
      </c>
      <c r="V333" s="88" t="s">
        <v>76</v>
      </c>
      <c r="W333" s="89" t="s">
        <v>76</v>
      </c>
      <c r="X333" s="89" t="s">
        <v>76</v>
      </c>
    </row>
    <row r="334" spans="14:24" ht="15.75" x14ac:dyDescent="0.25">
      <c r="N334" s="85">
        <v>46660</v>
      </c>
      <c r="O334" s="86" t="s">
        <v>76</v>
      </c>
      <c r="P334" s="86" t="s">
        <v>76</v>
      </c>
      <c r="Q334" s="86" t="s">
        <v>76</v>
      </c>
      <c r="R334" s="86" t="s">
        <v>76</v>
      </c>
      <c r="S334" s="87" t="s">
        <v>76</v>
      </c>
      <c r="T334" s="87" t="s">
        <v>76</v>
      </c>
      <c r="U334" s="88" t="s">
        <v>76</v>
      </c>
      <c r="V334" s="88" t="s">
        <v>76</v>
      </c>
      <c r="W334" s="89" t="s">
        <v>76</v>
      </c>
      <c r="X334" s="89" t="s">
        <v>76</v>
      </c>
    </row>
    <row r="335" spans="14:24" ht="15.75" x14ac:dyDescent="0.25">
      <c r="N335" s="85">
        <v>46691</v>
      </c>
      <c r="O335" s="86" t="s">
        <v>76</v>
      </c>
      <c r="P335" s="86" t="s">
        <v>76</v>
      </c>
      <c r="Q335" s="86" t="s">
        <v>76</v>
      </c>
      <c r="R335" s="86" t="s">
        <v>76</v>
      </c>
      <c r="S335" s="87" t="s">
        <v>76</v>
      </c>
      <c r="T335" s="87" t="s">
        <v>76</v>
      </c>
      <c r="U335" s="88" t="s">
        <v>76</v>
      </c>
      <c r="V335" s="88" t="s">
        <v>76</v>
      </c>
      <c r="W335" s="89" t="s">
        <v>76</v>
      </c>
      <c r="X335" s="89" t="s">
        <v>76</v>
      </c>
    </row>
    <row r="336" spans="14:24" ht="15.75" x14ac:dyDescent="0.25">
      <c r="N336" s="85">
        <v>46721</v>
      </c>
      <c r="O336" s="86" t="s">
        <v>76</v>
      </c>
      <c r="P336" s="86" t="s">
        <v>76</v>
      </c>
      <c r="Q336" s="86" t="s">
        <v>76</v>
      </c>
      <c r="R336" s="86" t="s">
        <v>76</v>
      </c>
      <c r="S336" s="87" t="s">
        <v>76</v>
      </c>
      <c r="T336" s="87" t="s">
        <v>76</v>
      </c>
      <c r="U336" s="88" t="s">
        <v>76</v>
      </c>
      <c r="V336" s="88" t="s">
        <v>76</v>
      </c>
      <c r="W336" s="89" t="s">
        <v>76</v>
      </c>
      <c r="X336" s="89" t="s">
        <v>76</v>
      </c>
    </row>
    <row r="337" spans="14:24" ht="15.75" x14ac:dyDescent="0.25">
      <c r="N337" s="85">
        <v>46752</v>
      </c>
      <c r="O337" s="86" t="s">
        <v>76</v>
      </c>
      <c r="P337" s="86" t="s">
        <v>76</v>
      </c>
      <c r="Q337" s="86" t="s">
        <v>76</v>
      </c>
      <c r="R337" s="86" t="s">
        <v>76</v>
      </c>
      <c r="S337" s="87" t="s">
        <v>76</v>
      </c>
      <c r="T337" s="87" t="s">
        <v>76</v>
      </c>
      <c r="U337" s="88" t="s">
        <v>76</v>
      </c>
      <c r="V337" s="88" t="s">
        <v>76</v>
      </c>
      <c r="W337" s="89" t="s">
        <v>76</v>
      </c>
      <c r="X337" s="89" t="s">
        <v>76</v>
      </c>
    </row>
    <row r="338" spans="14:24" ht="15.75" x14ac:dyDescent="0.25">
      <c r="N338" s="85">
        <v>46783</v>
      </c>
      <c r="O338" s="86" t="s">
        <v>76</v>
      </c>
      <c r="P338" s="86" t="s">
        <v>76</v>
      </c>
      <c r="Q338" s="86" t="s">
        <v>76</v>
      </c>
      <c r="R338" s="86" t="s">
        <v>76</v>
      </c>
      <c r="S338" s="87" t="s">
        <v>76</v>
      </c>
      <c r="T338" s="87" t="s">
        <v>76</v>
      </c>
      <c r="U338" s="88" t="s">
        <v>76</v>
      </c>
      <c r="V338" s="88" t="s">
        <v>76</v>
      </c>
      <c r="W338" s="89" t="s">
        <v>76</v>
      </c>
      <c r="X338" s="89" t="s">
        <v>76</v>
      </c>
    </row>
    <row r="339" spans="14:24" ht="15.75" x14ac:dyDescent="0.25">
      <c r="N339" s="85">
        <v>46812</v>
      </c>
      <c r="O339" s="86" t="s">
        <v>76</v>
      </c>
      <c r="P339" s="86" t="s">
        <v>76</v>
      </c>
      <c r="Q339" s="86" t="s">
        <v>76</v>
      </c>
      <c r="R339" s="86" t="s">
        <v>76</v>
      </c>
      <c r="S339" s="87" t="s">
        <v>76</v>
      </c>
      <c r="T339" s="87" t="s">
        <v>76</v>
      </c>
      <c r="U339" s="88" t="s">
        <v>76</v>
      </c>
      <c r="V339" s="88" t="s">
        <v>76</v>
      </c>
      <c r="W339" s="89" t="s">
        <v>76</v>
      </c>
      <c r="X339" s="89" t="s">
        <v>76</v>
      </c>
    </row>
    <row r="340" spans="14:24" ht="15.75" x14ac:dyDescent="0.25">
      <c r="N340" s="85">
        <v>46843</v>
      </c>
      <c r="O340" s="86" t="s">
        <v>76</v>
      </c>
      <c r="P340" s="86" t="s">
        <v>76</v>
      </c>
      <c r="Q340" s="86" t="s">
        <v>76</v>
      </c>
      <c r="R340" s="86" t="s">
        <v>76</v>
      </c>
      <c r="S340" s="87" t="s">
        <v>76</v>
      </c>
      <c r="T340" s="87" t="s">
        <v>76</v>
      </c>
      <c r="U340" s="88" t="s">
        <v>76</v>
      </c>
      <c r="V340" s="88" t="s">
        <v>76</v>
      </c>
      <c r="W340" s="89" t="s">
        <v>76</v>
      </c>
      <c r="X340" s="89" t="s">
        <v>76</v>
      </c>
    </row>
    <row r="341" spans="14:24" ht="15.75" x14ac:dyDescent="0.25">
      <c r="N341" s="85">
        <v>46873</v>
      </c>
      <c r="O341" s="86" t="s">
        <v>76</v>
      </c>
      <c r="P341" s="86" t="s">
        <v>76</v>
      </c>
      <c r="Q341" s="86" t="s">
        <v>76</v>
      </c>
      <c r="R341" s="86" t="s">
        <v>76</v>
      </c>
      <c r="S341" s="87" t="s">
        <v>76</v>
      </c>
      <c r="T341" s="87" t="s">
        <v>76</v>
      </c>
      <c r="U341" s="88" t="s">
        <v>76</v>
      </c>
      <c r="V341" s="88" t="s">
        <v>76</v>
      </c>
      <c r="W341" s="89" t="s">
        <v>76</v>
      </c>
      <c r="X341" s="89" t="s">
        <v>76</v>
      </c>
    </row>
    <row r="342" spans="14:24" ht="15.75" x14ac:dyDescent="0.25">
      <c r="N342" s="85">
        <v>46904</v>
      </c>
      <c r="O342" s="86" t="s">
        <v>76</v>
      </c>
      <c r="P342" s="86" t="s">
        <v>76</v>
      </c>
      <c r="Q342" s="86" t="s">
        <v>76</v>
      </c>
      <c r="R342" s="86" t="s">
        <v>76</v>
      </c>
      <c r="S342" s="87" t="s">
        <v>76</v>
      </c>
      <c r="T342" s="87" t="s">
        <v>76</v>
      </c>
      <c r="U342" s="88" t="s">
        <v>76</v>
      </c>
      <c r="V342" s="88" t="s">
        <v>76</v>
      </c>
      <c r="W342" s="89" t="s">
        <v>76</v>
      </c>
      <c r="X342" s="89" t="s">
        <v>76</v>
      </c>
    </row>
    <row r="343" spans="14:24" ht="15.75" x14ac:dyDescent="0.25">
      <c r="N343" s="85">
        <v>46934</v>
      </c>
      <c r="O343" s="86" t="s">
        <v>76</v>
      </c>
      <c r="P343" s="86" t="s">
        <v>76</v>
      </c>
      <c r="Q343" s="86" t="s">
        <v>76</v>
      </c>
      <c r="R343" s="86" t="s">
        <v>76</v>
      </c>
      <c r="S343" s="87" t="s">
        <v>76</v>
      </c>
      <c r="T343" s="87" t="s">
        <v>76</v>
      </c>
      <c r="U343" s="88" t="s">
        <v>76</v>
      </c>
      <c r="V343" s="88" t="s">
        <v>76</v>
      </c>
      <c r="W343" s="89" t="s">
        <v>76</v>
      </c>
      <c r="X343" s="89" t="s">
        <v>76</v>
      </c>
    </row>
    <row r="344" spans="14:24" ht="15.75" x14ac:dyDescent="0.25">
      <c r="N344" s="85">
        <v>46965</v>
      </c>
      <c r="O344" s="86" t="s">
        <v>76</v>
      </c>
      <c r="P344" s="86" t="s">
        <v>76</v>
      </c>
      <c r="Q344" s="86" t="s">
        <v>76</v>
      </c>
      <c r="R344" s="86" t="s">
        <v>76</v>
      </c>
      <c r="S344" s="87" t="s">
        <v>76</v>
      </c>
      <c r="T344" s="87" t="s">
        <v>76</v>
      </c>
      <c r="U344" s="88" t="s">
        <v>76</v>
      </c>
      <c r="V344" s="88" t="s">
        <v>76</v>
      </c>
      <c r="W344" s="89" t="s">
        <v>76</v>
      </c>
      <c r="X344" s="89" t="s">
        <v>76</v>
      </c>
    </row>
    <row r="345" spans="14:24" ht="15.75" x14ac:dyDescent="0.25">
      <c r="N345" s="85">
        <v>46996</v>
      </c>
      <c r="O345" s="86" t="s">
        <v>76</v>
      </c>
      <c r="P345" s="86" t="s">
        <v>76</v>
      </c>
      <c r="Q345" s="86" t="s">
        <v>76</v>
      </c>
      <c r="R345" s="86" t="s">
        <v>76</v>
      </c>
      <c r="S345" s="87" t="s">
        <v>76</v>
      </c>
      <c r="T345" s="87" t="s">
        <v>76</v>
      </c>
      <c r="U345" s="88" t="s">
        <v>76</v>
      </c>
      <c r="V345" s="88" t="s">
        <v>76</v>
      </c>
      <c r="W345" s="89" t="s">
        <v>76</v>
      </c>
      <c r="X345" s="89" t="s">
        <v>76</v>
      </c>
    </row>
    <row r="346" spans="14:24" ht="15.75" x14ac:dyDescent="0.25">
      <c r="N346" s="85">
        <v>47026</v>
      </c>
      <c r="O346" s="86" t="s">
        <v>76</v>
      </c>
      <c r="P346" s="86" t="s">
        <v>76</v>
      </c>
      <c r="Q346" s="86" t="s">
        <v>76</v>
      </c>
      <c r="R346" s="86" t="s">
        <v>76</v>
      </c>
      <c r="S346" s="87" t="s">
        <v>76</v>
      </c>
      <c r="T346" s="87" t="s">
        <v>76</v>
      </c>
      <c r="U346" s="88" t="s">
        <v>76</v>
      </c>
      <c r="V346" s="88" t="s">
        <v>76</v>
      </c>
      <c r="W346" s="89" t="s">
        <v>76</v>
      </c>
      <c r="X346" s="89" t="s">
        <v>76</v>
      </c>
    </row>
    <row r="347" spans="14:24" ht="15.75" x14ac:dyDescent="0.25">
      <c r="N347" s="85">
        <v>47057</v>
      </c>
      <c r="O347" s="86" t="s">
        <v>76</v>
      </c>
      <c r="P347" s="86" t="s">
        <v>76</v>
      </c>
      <c r="Q347" s="86" t="s">
        <v>76</v>
      </c>
      <c r="R347" s="86" t="s">
        <v>76</v>
      </c>
      <c r="S347" s="87" t="s">
        <v>76</v>
      </c>
      <c r="T347" s="87" t="s">
        <v>76</v>
      </c>
      <c r="U347" s="88" t="s">
        <v>76</v>
      </c>
      <c r="V347" s="88" t="s">
        <v>76</v>
      </c>
      <c r="W347" s="89" t="s">
        <v>76</v>
      </c>
      <c r="X347" s="89" t="s">
        <v>76</v>
      </c>
    </row>
    <row r="348" spans="14:24" ht="15.75" x14ac:dyDescent="0.25">
      <c r="N348" s="85">
        <v>47087</v>
      </c>
      <c r="O348" s="86" t="s">
        <v>76</v>
      </c>
      <c r="P348" s="86" t="s">
        <v>76</v>
      </c>
      <c r="Q348" s="86" t="s">
        <v>76</v>
      </c>
      <c r="R348" s="86" t="s">
        <v>76</v>
      </c>
      <c r="S348" s="87" t="s">
        <v>76</v>
      </c>
      <c r="T348" s="87" t="s">
        <v>76</v>
      </c>
      <c r="U348" s="88" t="s">
        <v>76</v>
      </c>
      <c r="V348" s="88" t="s">
        <v>76</v>
      </c>
      <c r="W348" s="89" t="s">
        <v>76</v>
      </c>
      <c r="X348" s="89" t="s">
        <v>76</v>
      </c>
    </row>
    <row r="349" spans="14:24" ht="15.75" x14ac:dyDescent="0.25">
      <c r="N349" s="85">
        <v>47118</v>
      </c>
      <c r="O349" s="86" t="s">
        <v>76</v>
      </c>
      <c r="P349" s="86" t="s">
        <v>76</v>
      </c>
      <c r="Q349" s="86" t="s">
        <v>76</v>
      </c>
      <c r="R349" s="86" t="s">
        <v>76</v>
      </c>
      <c r="S349" s="87" t="s">
        <v>76</v>
      </c>
      <c r="T349" s="87" t="s">
        <v>76</v>
      </c>
      <c r="U349" s="88" t="s">
        <v>76</v>
      </c>
      <c r="V349" s="88" t="s">
        <v>76</v>
      </c>
      <c r="W349" s="89" t="s">
        <v>76</v>
      </c>
      <c r="X349" s="89" t="s">
        <v>76</v>
      </c>
    </row>
    <row r="350" spans="14:24" ht="15.75" x14ac:dyDescent="0.25">
      <c r="N350" s="85">
        <v>47149</v>
      </c>
      <c r="O350" s="86" t="s">
        <v>76</v>
      </c>
      <c r="P350" s="86" t="s">
        <v>76</v>
      </c>
      <c r="Q350" s="86" t="s">
        <v>76</v>
      </c>
      <c r="R350" s="86" t="s">
        <v>76</v>
      </c>
      <c r="S350" s="87" t="s">
        <v>76</v>
      </c>
      <c r="T350" s="87" t="s">
        <v>76</v>
      </c>
      <c r="U350" s="88" t="s">
        <v>76</v>
      </c>
      <c r="V350" s="88" t="s">
        <v>76</v>
      </c>
      <c r="W350" s="89" t="s">
        <v>76</v>
      </c>
      <c r="X350" s="89" t="s">
        <v>76</v>
      </c>
    </row>
    <row r="351" spans="14:24" ht="15.75" x14ac:dyDescent="0.25">
      <c r="N351" s="85">
        <v>47177</v>
      </c>
      <c r="O351" s="86" t="s">
        <v>76</v>
      </c>
      <c r="P351" s="86" t="s">
        <v>76</v>
      </c>
      <c r="Q351" s="86" t="s">
        <v>76</v>
      </c>
      <c r="R351" s="86" t="s">
        <v>76</v>
      </c>
      <c r="S351" s="87" t="s">
        <v>76</v>
      </c>
      <c r="T351" s="87" t="s">
        <v>76</v>
      </c>
      <c r="U351" s="88" t="s">
        <v>76</v>
      </c>
      <c r="V351" s="88" t="s">
        <v>76</v>
      </c>
      <c r="W351" s="89" t="s">
        <v>76</v>
      </c>
      <c r="X351" s="89" t="s">
        <v>76</v>
      </c>
    </row>
    <row r="352" spans="14:24" ht="15.75" x14ac:dyDescent="0.25">
      <c r="N352" s="85">
        <v>47208</v>
      </c>
      <c r="O352" s="86" t="s">
        <v>76</v>
      </c>
      <c r="P352" s="86" t="s">
        <v>76</v>
      </c>
      <c r="Q352" s="86" t="s">
        <v>76</v>
      </c>
      <c r="R352" s="86" t="s">
        <v>76</v>
      </c>
      <c r="S352" s="87" t="s">
        <v>76</v>
      </c>
      <c r="T352" s="87" t="s">
        <v>76</v>
      </c>
      <c r="U352" s="88" t="s">
        <v>76</v>
      </c>
      <c r="V352" s="88" t="s">
        <v>76</v>
      </c>
      <c r="W352" s="89" t="s">
        <v>76</v>
      </c>
      <c r="X352" s="89" t="s">
        <v>76</v>
      </c>
    </row>
    <row r="353" spans="14:24" ht="15.75" x14ac:dyDescent="0.25">
      <c r="N353" s="85">
        <v>47238</v>
      </c>
      <c r="O353" s="86" t="s">
        <v>76</v>
      </c>
      <c r="P353" s="86" t="s">
        <v>76</v>
      </c>
      <c r="Q353" s="86" t="s">
        <v>76</v>
      </c>
      <c r="R353" s="86" t="s">
        <v>76</v>
      </c>
      <c r="S353" s="87" t="s">
        <v>76</v>
      </c>
      <c r="T353" s="87" t="s">
        <v>76</v>
      </c>
      <c r="U353" s="88" t="s">
        <v>76</v>
      </c>
      <c r="V353" s="88" t="s">
        <v>76</v>
      </c>
      <c r="W353" s="89" t="s">
        <v>76</v>
      </c>
      <c r="X353" s="89" t="s">
        <v>76</v>
      </c>
    </row>
    <row r="354" spans="14:24" ht="15.75" x14ac:dyDescent="0.25">
      <c r="N354" s="85">
        <v>47269</v>
      </c>
      <c r="O354" s="86" t="s">
        <v>76</v>
      </c>
      <c r="P354" s="86" t="s">
        <v>76</v>
      </c>
      <c r="Q354" s="86" t="s">
        <v>76</v>
      </c>
      <c r="R354" s="86" t="s">
        <v>76</v>
      </c>
      <c r="S354" s="87" t="s">
        <v>76</v>
      </c>
      <c r="T354" s="87" t="s">
        <v>76</v>
      </c>
      <c r="U354" s="88" t="s">
        <v>76</v>
      </c>
      <c r="V354" s="88" t="s">
        <v>76</v>
      </c>
      <c r="W354" s="89" t="s">
        <v>76</v>
      </c>
      <c r="X354" s="89" t="s">
        <v>76</v>
      </c>
    </row>
    <row r="355" spans="14:24" ht="15.75" x14ac:dyDescent="0.25">
      <c r="N355" s="85">
        <v>47299</v>
      </c>
      <c r="O355" s="86" t="s">
        <v>76</v>
      </c>
      <c r="P355" s="86" t="s">
        <v>76</v>
      </c>
      <c r="Q355" s="86" t="s">
        <v>76</v>
      </c>
      <c r="R355" s="86" t="s">
        <v>76</v>
      </c>
      <c r="S355" s="87" t="s">
        <v>76</v>
      </c>
      <c r="T355" s="87" t="s">
        <v>76</v>
      </c>
      <c r="U355" s="88" t="s">
        <v>76</v>
      </c>
      <c r="V355" s="88" t="s">
        <v>76</v>
      </c>
      <c r="W355" s="89" t="s">
        <v>76</v>
      </c>
      <c r="X355" s="89" t="s">
        <v>76</v>
      </c>
    </row>
    <row r="356" spans="14:24" ht="15.75" x14ac:dyDescent="0.25">
      <c r="N356" s="85">
        <v>47330</v>
      </c>
      <c r="O356" s="86" t="s">
        <v>76</v>
      </c>
      <c r="P356" s="86" t="s">
        <v>76</v>
      </c>
      <c r="Q356" s="86" t="s">
        <v>76</v>
      </c>
      <c r="R356" s="86" t="s">
        <v>76</v>
      </c>
      <c r="S356" s="87" t="s">
        <v>76</v>
      </c>
      <c r="T356" s="87" t="s">
        <v>76</v>
      </c>
      <c r="U356" s="88" t="s">
        <v>76</v>
      </c>
      <c r="V356" s="88" t="s">
        <v>76</v>
      </c>
      <c r="W356" s="89" t="s">
        <v>76</v>
      </c>
      <c r="X356" s="89" t="s">
        <v>76</v>
      </c>
    </row>
    <row r="357" spans="14:24" ht="15.75" x14ac:dyDescent="0.25">
      <c r="N357" s="85">
        <v>47361</v>
      </c>
      <c r="O357" s="86" t="s">
        <v>76</v>
      </c>
      <c r="P357" s="86" t="s">
        <v>76</v>
      </c>
      <c r="Q357" s="86" t="s">
        <v>76</v>
      </c>
      <c r="R357" s="86" t="s">
        <v>76</v>
      </c>
      <c r="S357" s="87" t="s">
        <v>76</v>
      </c>
      <c r="T357" s="87" t="s">
        <v>76</v>
      </c>
      <c r="U357" s="88" t="s">
        <v>76</v>
      </c>
      <c r="V357" s="88" t="s">
        <v>76</v>
      </c>
      <c r="W357" s="89" t="s">
        <v>76</v>
      </c>
      <c r="X357" s="89" t="s">
        <v>76</v>
      </c>
    </row>
    <row r="358" spans="14:24" ht="15.75" x14ac:dyDescent="0.25">
      <c r="N358" s="85">
        <v>47391</v>
      </c>
      <c r="O358" s="86" t="s">
        <v>76</v>
      </c>
      <c r="P358" s="86" t="s">
        <v>76</v>
      </c>
      <c r="Q358" s="86" t="s">
        <v>76</v>
      </c>
      <c r="R358" s="86" t="s">
        <v>76</v>
      </c>
      <c r="S358" s="87" t="s">
        <v>76</v>
      </c>
      <c r="T358" s="87" t="s">
        <v>76</v>
      </c>
      <c r="U358" s="88" t="s">
        <v>76</v>
      </c>
      <c r="V358" s="88" t="s">
        <v>76</v>
      </c>
      <c r="W358" s="89" t="s">
        <v>76</v>
      </c>
      <c r="X358" s="89" t="s">
        <v>76</v>
      </c>
    </row>
    <row r="359" spans="14:24" ht="15.75" x14ac:dyDescent="0.25">
      <c r="N359" s="85">
        <v>47422</v>
      </c>
      <c r="O359" s="86" t="s">
        <v>76</v>
      </c>
      <c r="P359" s="86" t="s">
        <v>76</v>
      </c>
      <c r="Q359" s="86" t="s">
        <v>76</v>
      </c>
      <c r="R359" s="86" t="s">
        <v>76</v>
      </c>
      <c r="S359" s="87" t="s">
        <v>76</v>
      </c>
      <c r="T359" s="87" t="s">
        <v>76</v>
      </c>
      <c r="U359" s="88" t="s">
        <v>76</v>
      </c>
      <c r="V359" s="88" t="s">
        <v>76</v>
      </c>
      <c r="W359" s="89" t="s">
        <v>76</v>
      </c>
      <c r="X359" s="89" t="s">
        <v>76</v>
      </c>
    </row>
    <row r="360" spans="14:24" ht="15.75" x14ac:dyDescent="0.25">
      <c r="N360" s="85">
        <v>47452</v>
      </c>
      <c r="O360" s="86" t="s">
        <v>76</v>
      </c>
      <c r="P360" s="86" t="s">
        <v>76</v>
      </c>
      <c r="Q360" s="86" t="s">
        <v>76</v>
      </c>
      <c r="R360" s="86" t="s">
        <v>76</v>
      </c>
      <c r="S360" s="87" t="s">
        <v>76</v>
      </c>
      <c r="T360" s="87" t="s">
        <v>76</v>
      </c>
      <c r="U360" s="88" t="s">
        <v>76</v>
      </c>
      <c r="V360" s="88" t="s">
        <v>76</v>
      </c>
      <c r="W360" s="89" t="s">
        <v>76</v>
      </c>
      <c r="X360" s="89" t="s">
        <v>76</v>
      </c>
    </row>
    <row r="361" spans="14:24" ht="15.75" x14ac:dyDescent="0.25">
      <c r="N361" s="85">
        <v>47483</v>
      </c>
      <c r="O361" s="86" t="s">
        <v>76</v>
      </c>
      <c r="P361" s="86" t="s">
        <v>76</v>
      </c>
      <c r="Q361" s="86" t="s">
        <v>76</v>
      </c>
      <c r="R361" s="86" t="s">
        <v>76</v>
      </c>
      <c r="S361" s="87" t="s">
        <v>76</v>
      </c>
      <c r="T361" s="87" t="s">
        <v>76</v>
      </c>
      <c r="U361" s="88" t="s">
        <v>76</v>
      </c>
      <c r="V361" s="88" t="s">
        <v>76</v>
      </c>
      <c r="W361" s="89" t="s">
        <v>76</v>
      </c>
      <c r="X361" s="89" t="s">
        <v>76</v>
      </c>
    </row>
    <row r="362" spans="14:24" ht="15.75" x14ac:dyDescent="0.25">
      <c r="N362" s="85">
        <v>47514</v>
      </c>
      <c r="O362" s="86" t="s">
        <v>76</v>
      </c>
      <c r="P362" s="86" t="s">
        <v>76</v>
      </c>
      <c r="Q362" s="86" t="s">
        <v>76</v>
      </c>
      <c r="R362" s="86" t="s">
        <v>76</v>
      </c>
      <c r="S362" s="87" t="s">
        <v>76</v>
      </c>
      <c r="T362" s="87" t="s">
        <v>76</v>
      </c>
      <c r="U362" s="88" t="s">
        <v>76</v>
      </c>
      <c r="V362" s="88" t="s">
        <v>76</v>
      </c>
      <c r="W362" s="89" t="s">
        <v>76</v>
      </c>
      <c r="X362" s="89" t="s">
        <v>76</v>
      </c>
    </row>
    <row r="363" spans="14:24" ht="15.75" x14ac:dyDescent="0.25">
      <c r="N363" s="85">
        <v>47542</v>
      </c>
      <c r="O363" s="86" t="s">
        <v>76</v>
      </c>
      <c r="P363" s="86" t="s">
        <v>76</v>
      </c>
      <c r="Q363" s="86" t="s">
        <v>76</v>
      </c>
      <c r="R363" s="86" t="s">
        <v>76</v>
      </c>
      <c r="S363" s="87" t="s">
        <v>76</v>
      </c>
      <c r="T363" s="87" t="s">
        <v>76</v>
      </c>
      <c r="U363" s="88" t="s">
        <v>76</v>
      </c>
      <c r="V363" s="88" t="s">
        <v>76</v>
      </c>
      <c r="W363" s="89" t="s">
        <v>76</v>
      </c>
      <c r="X363" s="89" t="s">
        <v>76</v>
      </c>
    </row>
    <row r="364" spans="14:24" ht="15.75" x14ac:dyDescent="0.25">
      <c r="N364" s="85">
        <v>47573</v>
      </c>
      <c r="O364" s="86" t="s">
        <v>76</v>
      </c>
      <c r="P364" s="86" t="s">
        <v>76</v>
      </c>
      <c r="Q364" s="86" t="s">
        <v>76</v>
      </c>
      <c r="R364" s="86" t="s">
        <v>76</v>
      </c>
      <c r="S364" s="87" t="s">
        <v>76</v>
      </c>
      <c r="T364" s="87" t="s">
        <v>76</v>
      </c>
      <c r="U364" s="88" t="s">
        <v>76</v>
      </c>
      <c r="V364" s="88" t="s">
        <v>76</v>
      </c>
      <c r="W364" s="89" t="s">
        <v>76</v>
      </c>
      <c r="X364" s="89" t="s">
        <v>76</v>
      </c>
    </row>
    <row r="365" spans="14:24" ht="15.75" x14ac:dyDescent="0.25">
      <c r="N365" s="85">
        <v>47603</v>
      </c>
      <c r="O365" s="86" t="s">
        <v>76</v>
      </c>
      <c r="P365" s="86" t="s">
        <v>76</v>
      </c>
      <c r="Q365" s="86" t="s">
        <v>76</v>
      </c>
      <c r="R365" s="86" t="s">
        <v>76</v>
      </c>
      <c r="S365" s="87" t="s">
        <v>76</v>
      </c>
      <c r="T365" s="87" t="s">
        <v>76</v>
      </c>
      <c r="U365" s="88" t="s">
        <v>76</v>
      </c>
      <c r="V365" s="88" t="s">
        <v>76</v>
      </c>
      <c r="W365" s="89" t="s">
        <v>76</v>
      </c>
      <c r="X365" s="89" t="s">
        <v>76</v>
      </c>
    </row>
    <row r="366" spans="14:24" ht="15.75" x14ac:dyDescent="0.25">
      <c r="N366" s="85">
        <v>47634</v>
      </c>
      <c r="O366" s="86" t="s">
        <v>76</v>
      </c>
      <c r="P366" s="86" t="s">
        <v>76</v>
      </c>
      <c r="Q366" s="86" t="s">
        <v>76</v>
      </c>
      <c r="R366" s="86" t="s">
        <v>76</v>
      </c>
      <c r="S366" s="87" t="s">
        <v>76</v>
      </c>
      <c r="T366" s="87" t="s">
        <v>76</v>
      </c>
      <c r="U366" s="88" t="s">
        <v>76</v>
      </c>
      <c r="V366" s="88" t="s">
        <v>76</v>
      </c>
      <c r="W366" s="89" t="s">
        <v>76</v>
      </c>
      <c r="X366" s="89" t="s">
        <v>76</v>
      </c>
    </row>
    <row r="367" spans="14:24" ht="15.75" x14ac:dyDescent="0.25">
      <c r="N367" s="85">
        <v>47664</v>
      </c>
      <c r="O367" s="86" t="s">
        <v>76</v>
      </c>
      <c r="P367" s="86" t="s">
        <v>76</v>
      </c>
      <c r="Q367" s="86" t="s">
        <v>76</v>
      </c>
      <c r="R367" s="86" t="s">
        <v>76</v>
      </c>
      <c r="S367" s="87" t="s">
        <v>76</v>
      </c>
      <c r="T367" s="87" t="s">
        <v>76</v>
      </c>
      <c r="U367" s="88" t="s">
        <v>76</v>
      </c>
      <c r="V367" s="88" t="s">
        <v>76</v>
      </c>
      <c r="W367" s="89" t="s">
        <v>76</v>
      </c>
      <c r="X367" s="89" t="s">
        <v>76</v>
      </c>
    </row>
    <row r="368" spans="14:24" ht="15.75" x14ac:dyDescent="0.25">
      <c r="N368" s="85">
        <v>47695</v>
      </c>
      <c r="O368" s="86" t="s">
        <v>76</v>
      </c>
      <c r="P368" s="86" t="s">
        <v>76</v>
      </c>
      <c r="Q368" s="86" t="s">
        <v>76</v>
      </c>
      <c r="R368" s="86" t="s">
        <v>76</v>
      </c>
      <c r="S368" s="87" t="s">
        <v>76</v>
      </c>
      <c r="T368" s="87" t="s">
        <v>76</v>
      </c>
      <c r="U368" s="88" t="s">
        <v>76</v>
      </c>
      <c r="V368" s="88" t="s">
        <v>76</v>
      </c>
      <c r="W368" s="89" t="s">
        <v>76</v>
      </c>
      <c r="X368" s="89" t="s">
        <v>76</v>
      </c>
    </row>
    <row r="369" spans="14:24" ht="15.75" x14ac:dyDescent="0.25">
      <c r="N369" s="85">
        <v>47726</v>
      </c>
      <c r="O369" s="86" t="s">
        <v>76</v>
      </c>
      <c r="P369" s="86" t="s">
        <v>76</v>
      </c>
      <c r="Q369" s="86" t="s">
        <v>76</v>
      </c>
      <c r="R369" s="86" t="s">
        <v>76</v>
      </c>
      <c r="S369" s="87" t="s">
        <v>76</v>
      </c>
      <c r="T369" s="87" t="s">
        <v>76</v>
      </c>
      <c r="U369" s="88" t="s">
        <v>76</v>
      </c>
      <c r="V369" s="88" t="s">
        <v>76</v>
      </c>
      <c r="W369" s="89" t="s">
        <v>76</v>
      </c>
      <c r="X369" s="89" t="s">
        <v>76</v>
      </c>
    </row>
    <row r="370" spans="14:24" ht="15.75" x14ac:dyDescent="0.25">
      <c r="N370" s="85">
        <v>47756</v>
      </c>
      <c r="O370" s="86" t="s">
        <v>76</v>
      </c>
      <c r="P370" s="86" t="s">
        <v>76</v>
      </c>
      <c r="Q370" s="86" t="s">
        <v>76</v>
      </c>
      <c r="R370" s="86" t="s">
        <v>76</v>
      </c>
      <c r="S370" s="87" t="s">
        <v>76</v>
      </c>
      <c r="T370" s="87" t="s">
        <v>76</v>
      </c>
      <c r="U370" s="88" t="s">
        <v>76</v>
      </c>
      <c r="V370" s="88" t="s">
        <v>76</v>
      </c>
      <c r="W370" s="89" t="s">
        <v>76</v>
      </c>
      <c r="X370" s="89" t="s">
        <v>76</v>
      </c>
    </row>
    <row r="371" spans="14:24" ht="15.75" x14ac:dyDescent="0.25">
      <c r="N371" s="85">
        <v>47787</v>
      </c>
      <c r="O371" s="86" t="s">
        <v>76</v>
      </c>
      <c r="P371" s="86" t="s">
        <v>76</v>
      </c>
      <c r="Q371" s="86" t="s">
        <v>76</v>
      </c>
      <c r="R371" s="86" t="s">
        <v>76</v>
      </c>
      <c r="S371" s="87" t="s">
        <v>76</v>
      </c>
      <c r="T371" s="87" t="s">
        <v>76</v>
      </c>
      <c r="U371" s="88" t="s">
        <v>76</v>
      </c>
      <c r="V371" s="88" t="s">
        <v>76</v>
      </c>
      <c r="W371" s="89" t="s">
        <v>76</v>
      </c>
      <c r="X371" s="89" t="s">
        <v>76</v>
      </c>
    </row>
    <row r="372" spans="14:24" ht="15.75" x14ac:dyDescent="0.25">
      <c r="N372" s="85">
        <v>47817</v>
      </c>
      <c r="O372" s="86" t="s">
        <v>76</v>
      </c>
      <c r="P372" s="86" t="s">
        <v>76</v>
      </c>
      <c r="Q372" s="86" t="s">
        <v>76</v>
      </c>
      <c r="R372" s="86" t="s">
        <v>76</v>
      </c>
      <c r="S372" s="87" t="s">
        <v>76</v>
      </c>
      <c r="T372" s="87" t="s">
        <v>76</v>
      </c>
      <c r="U372" s="88" t="s">
        <v>76</v>
      </c>
      <c r="V372" s="88" t="s">
        <v>76</v>
      </c>
      <c r="W372" s="89" t="s">
        <v>76</v>
      </c>
      <c r="X372" s="89" t="s">
        <v>76</v>
      </c>
    </row>
    <row r="373" spans="14:24" ht="15.75" x14ac:dyDescent="0.25">
      <c r="N373" s="85">
        <v>47848</v>
      </c>
      <c r="O373" s="86" t="s">
        <v>76</v>
      </c>
      <c r="P373" s="86" t="s">
        <v>76</v>
      </c>
      <c r="Q373" s="86" t="s">
        <v>76</v>
      </c>
      <c r="R373" s="86" t="s">
        <v>76</v>
      </c>
      <c r="S373" s="87" t="s">
        <v>76</v>
      </c>
      <c r="T373" s="87" t="s">
        <v>76</v>
      </c>
      <c r="U373" s="88" t="s">
        <v>76</v>
      </c>
      <c r="V373" s="88" t="s">
        <v>76</v>
      </c>
      <c r="W373" s="89" t="s">
        <v>76</v>
      </c>
      <c r="X373" s="89" t="s">
        <v>76</v>
      </c>
    </row>
    <row r="374" spans="14:24" ht="15.75" x14ac:dyDescent="0.25">
      <c r="N374" s="85">
        <v>47879</v>
      </c>
      <c r="O374" s="86" t="s">
        <v>76</v>
      </c>
      <c r="P374" s="86" t="s">
        <v>76</v>
      </c>
      <c r="Q374" s="86" t="s">
        <v>76</v>
      </c>
      <c r="R374" s="86" t="s">
        <v>76</v>
      </c>
      <c r="S374" s="87" t="s">
        <v>76</v>
      </c>
      <c r="T374" s="87" t="s">
        <v>76</v>
      </c>
      <c r="U374" s="88" t="s">
        <v>76</v>
      </c>
      <c r="V374" s="88" t="s">
        <v>76</v>
      </c>
      <c r="W374" s="89" t="s">
        <v>76</v>
      </c>
      <c r="X374" s="89" t="s">
        <v>76</v>
      </c>
    </row>
    <row r="375" spans="14:24" ht="15.75" x14ac:dyDescent="0.25">
      <c r="N375" s="85">
        <v>47907</v>
      </c>
      <c r="O375" s="86" t="s">
        <v>76</v>
      </c>
      <c r="P375" s="86" t="s">
        <v>76</v>
      </c>
      <c r="Q375" s="86" t="s">
        <v>76</v>
      </c>
      <c r="R375" s="86" t="s">
        <v>76</v>
      </c>
      <c r="S375" s="87" t="s">
        <v>76</v>
      </c>
      <c r="T375" s="87" t="s">
        <v>76</v>
      </c>
      <c r="U375" s="88" t="s">
        <v>76</v>
      </c>
      <c r="V375" s="88" t="s">
        <v>76</v>
      </c>
      <c r="W375" s="89" t="s">
        <v>76</v>
      </c>
      <c r="X375" s="89" t="s">
        <v>76</v>
      </c>
    </row>
    <row r="376" spans="14:24" ht="15.75" x14ac:dyDescent="0.25">
      <c r="N376" s="85">
        <v>47938</v>
      </c>
      <c r="O376" s="86" t="s">
        <v>76</v>
      </c>
      <c r="P376" s="86" t="s">
        <v>76</v>
      </c>
      <c r="Q376" s="86" t="s">
        <v>76</v>
      </c>
      <c r="R376" s="86" t="s">
        <v>76</v>
      </c>
      <c r="S376" s="87" t="s">
        <v>76</v>
      </c>
      <c r="T376" s="87" t="s">
        <v>76</v>
      </c>
      <c r="U376" s="88" t="s">
        <v>76</v>
      </c>
      <c r="V376" s="88" t="s">
        <v>76</v>
      </c>
      <c r="W376" s="89" t="s">
        <v>76</v>
      </c>
      <c r="X376" s="89" t="s">
        <v>76</v>
      </c>
    </row>
    <row r="377" spans="14:24" ht="15.75" x14ac:dyDescent="0.25">
      <c r="N377" s="85">
        <v>47968</v>
      </c>
      <c r="O377" s="86" t="s">
        <v>76</v>
      </c>
      <c r="P377" s="86" t="s">
        <v>76</v>
      </c>
      <c r="Q377" s="86" t="s">
        <v>76</v>
      </c>
      <c r="R377" s="86" t="s">
        <v>76</v>
      </c>
      <c r="S377" s="87" t="s">
        <v>76</v>
      </c>
      <c r="T377" s="87" t="s">
        <v>76</v>
      </c>
      <c r="U377" s="88" t="s">
        <v>76</v>
      </c>
      <c r="V377" s="88" t="s">
        <v>76</v>
      </c>
      <c r="W377" s="89" t="s">
        <v>76</v>
      </c>
      <c r="X377" s="89" t="s">
        <v>76</v>
      </c>
    </row>
    <row r="378" spans="14:24" ht="15.75" x14ac:dyDescent="0.25">
      <c r="N378" s="85">
        <v>47999</v>
      </c>
      <c r="O378" s="86" t="s">
        <v>76</v>
      </c>
      <c r="P378" s="86" t="s">
        <v>76</v>
      </c>
      <c r="Q378" s="86" t="s">
        <v>76</v>
      </c>
      <c r="R378" s="86" t="s">
        <v>76</v>
      </c>
      <c r="S378" s="87" t="s">
        <v>76</v>
      </c>
      <c r="T378" s="87" t="s">
        <v>76</v>
      </c>
      <c r="U378" s="88" t="s">
        <v>76</v>
      </c>
      <c r="V378" s="88" t="s">
        <v>76</v>
      </c>
      <c r="W378" s="89" t="s">
        <v>76</v>
      </c>
      <c r="X378" s="89" t="s">
        <v>76</v>
      </c>
    </row>
    <row r="379" spans="14:24" ht="15.75" x14ac:dyDescent="0.25">
      <c r="N379" s="85">
        <v>48029</v>
      </c>
      <c r="O379" s="86" t="s">
        <v>76</v>
      </c>
      <c r="P379" s="86" t="s">
        <v>76</v>
      </c>
      <c r="Q379" s="86" t="s">
        <v>76</v>
      </c>
      <c r="R379" s="86" t="s">
        <v>76</v>
      </c>
      <c r="S379" s="87" t="s">
        <v>76</v>
      </c>
      <c r="T379" s="87" t="s">
        <v>76</v>
      </c>
      <c r="U379" s="88" t="s">
        <v>76</v>
      </c>
      <c r="V379" s="88" t="s">
        <v>76</v>
      </c>
      <c r="W379" s="89" t="s">
        <v>76</v>
      </c>
      <c r="X379" s="89" t="s">
        <v>76</v>
      </c>
    </row>
    <row r="380" spans="14:24" ht="15.75" x14ac:dyDescent="0.25">
      <c r="N380" s="85">
        <v>48060</v>
      </c>
      <c r="O380" s="86" t="s">
        <v>76</v>
      </c>
      <c r="P380" s="86" t="s">
        <v>76</v>
      </c>
      <c r="Q380" s="86" t="s">
        <v>76</v>
      </c>
      <c r="R380" s="86" t="s">
        <v>76</v>
      </c>
      <c r="S380" s="87" t="s">
        <v>76</v>
      </c>
      <c r="T380" s="87" t="s">
        <v>76</v>
      </c>
      <c r="U380" s="88" t="s">
        <v>76</v>
      </c>
      <c r="V380" s="88" t="s">
        <v>76</v>
      </c>
      <c r="W380" s="89" t="s">
        <v>76</v>
      </c>
      <c r="X380" s="89" t="s">
        <v>76</v>
      </c>
    </row>
    <row r="381" spans="14:24" ht="15.75" x14ac:dyDescent="0.25">
      <c r="N381" s="85">
        <v>48091</v>
      </c>
      <c r="O381" s="86" t="s">
        <v>76</v>
      </c>
      <c r="P381" s="86" t="s">
        <v>76</v>
      </c>
      <c r="Q381" s="86" t="s">
        <v>76</v>
      </c>
      <c r="R381" s="86" t="s">
        <v>76</v>
      </c>
      <c r="S381" s="87" t="s">
        <v>76</v>
      </c>
      <c r="T381" s="87" t="s">
        <v>76</v>
      </c>
      <c r="U381" s="88" t="s">
        <v>76</v>
      </c>
      <c r="V381" s="88" t="s">
        <v>76</v>
      </c>
      <c r="W381" s="89" t="s">
        <v>76</v>
      </c>
      <c r="X381" s="89" t="s">
        <v>76</v>
      </c>
    </row>
    <row r="382" spans="14:24" ht="15.75" x14ac:dyDescent="0.25">
      <c r="N382" s="85">
        <v>48121</v>
      </c>
      <c r="O382" s="86" t="s">
        <v>76</v>
      </c>
      <c r="P382" s="86" t="s">
        <v>76</v>
      </c>
      <c r="Q382" s="86" t="s">
        <v>76</v>
      </c>
      <c r="R382" s="86" t="s">
        <v>76</v>
      </c>
      <c r="S382" s="87" t="s">
        <v>76</v>
      </c>
      <c r="T382" s="87" t="s">
        <v>76</v>
      </c>
      <c r="U382" s="88" t="s">
        <v>76</v>
      </c>
      <c r="V382" s="88" t="s">
        <v>76</v>
      </c>
      <c r="W382" s="89" t="s">
        <v>76</v>
      </c>
      <c r="X382" s="89" t="s">
        <v>76</v>
      </c>
    </row>
    <row r="383" spans="14:24" ht="15.75" x14ac:dyDescent="0.25">
      <c r="N383" s="85">
        <v>48152</v>
      </c>
      <c r="O383" s="86" t="s">
        <v>76</v>
      </c>
      <c r="P383" s="86" t="s">
        <v>76</v>
      </c>
      <c r="Q383" s="86" t="s">
        <v>76</v>
      </c>
      <c r="R383" s="86" t="s">
        <v>76</v>
      </c>
      <c r="S383" s="87" t="s">
        <v>76</v>
      </c>
      <c r="T383" s="87" t="s">
        <v>76</v>
      </c>
      <c r="U383" s="88" t="s">
        <v>76</v>
      </c>
      <c r="V383" s="88" t="s">
        <v>76</v>
      </c>
      <c r="W383" s="89" t="s">
        <v>76</v>
      </c>
      <c r="X383" s="89" t="s">
        <v>76</v>
      </c>
    </row>
    <row r="384" spans="14:24" ht="15.75" x14ac:dyDescent="0.25">
      <c r="N384" s="85">
        <v>48182</v>
      </c>
      <c r="O384" s="86" t="s">
        <v>76</v>
      </c>
      <c r="P384" s="86" t="s">
        <v>76</v>
      </c>
      <c r="Q384" s="86" t="s">
        <v>76</v>
      </c>
      <c r="R384" s="86" t="s">
        <v>76</v>
      </c>
      <c r="S384" s="87" t="s">
        <v>76</v>
      </c>
      <c r="T384" s="87" t="s">
        <v>76</v>
      </c>
      <c r="U384" s="88" t="s">
        <v>76</v>
      </c>
      <c r="V384" s="88" t="s">
        <v>76</v>
      </c>
      <c r="W384" s="89" t="s">
        <v>76</v>
      </c>
      <c r="X384" s="89" t="s">
        <v>76</v>
      </c>
    </row>
    <row r="385" spans="14:24" ht="15.75" x14ac:dyDescent="0.25">
      <c r="N385" s="85">
        <v>48213</v>
      </c>
      <c r="O385" s="86" t="s">
        <v>76</v>
      </c>
      <c r="P385" s="86" t="s">
        <v>76</v>
      </c>
      <c r="Q385" s="86" t="s">
        <v>76</v>
      </c>
      <c r="R385" s="86" t="s">
        <v>76</v>
      </c>
      <c r="S385" s="87" t="s">
        <v>76</v>
      </c>
      <c r="T385" s="87" t="s">
        <v>76</v>
      </c>
      <c r="U385" s="88" t="s">
        <v>76</v>
      </c>
      <c r="V385" s="88" t="s">
        <v>76</v>
      </c>
      <c r="W385" s="89" t="s">
        <v>76</v>
      </c>
      <c r="X385" s="89" t="s">
        <v>76</v>
      </c>
    </row>
    <row r="386" spans="14:24" ht="15.75" x14ac:dyDescent="0.25">
      <c r="N386" s="85">
        <v>48244</v>
      </c>
      <c r="O386" s="86" t="s">
        <v>76</v>
      </c>
      <c r="P386" s="86" t="s">
        <v>76</v>
      </c>
      <c r="Q386" s="86" t="s">
        <v>76</v>
      </c>
      <c r="R386" s="86" t="s">
        <v>76</v>
      </c>
      <c r="S386" s="87" t="s">
        <v>76</v>
      </c>
      <c r="T386" s="87" t="s">
        <v>76</v>
      </c>
      <c r="U386" s="88" t="s">
        <v>76</v>
      </c>
      <c r="V386" s="88" t="s">
        <v>76</v>
      </c>
      <c r="W386" s="89" t="s">
        <v>76</v>
      </c>
      <c r="X386" s="89" t="s">
        <v>76</v>
      </c>
    </row>
    <row r="387" spans="14:24" ht="15.75" x14ac:dyDescent="0.25">
      <c r="N387" s="85">
        <v>48273</v>
      </c>
      <c r="O387" s="86" t="s">
        <v>76</v>
      </c>
      <c r="P387" s="86" t="s">
        <v>76</v>
      </c>
      <c r="Q387" s="86" t="s">
        <v>76</v>
      </c>
      <c r="R387" s="86" t="s">
        <v>76</v>
      </c>
      <c r="S387" s="87" t="s">
        <v>76</v>
      </c>
      <c r="T387" s="87" t="s">
        <v>76</v>
      </c>
      <c r="U387" s="88" t="s">
        <v>76</v>
      </c>
      <c r="V387" s="88" t="s">
        <v>76</v>
      </c>
      <c r="W387" s="89" t="s">
        <v>76</v>
      </c>
      <c r="X387" s="89" t="s">
        <v>76</v>
      </c>
    </row>
    <row r="388" spans="14:24" ht="15.75" x14ac:dyDescent="0.25">
      <c r="N388" s="85">
        <v>48304</v>
      </c>
      <c r="O388" s="86" t="s">
        <v>76</v>
      </c>
      <c r="P388" s="86" t="s">
        <v>76</v>
      </c>
      <c r="Q388" s="86" t="s">
        <v>76</v>
      </c>
      <c r="R388" s="86" t="s">
        <v>76</v>
      </c>
      <c r="S388" s="87" t="s">
        <v>76</v>
      </c>
      <c r="T388" s="87" t="s">
        <v>76</v>
      </c>
      <c r="U388" s="88" t="s">
        <v>76</v>
      </c>
      <c r="V388" s="88" t="s">
        <v>76</v>
      </c>
      <c r="W388" s="89" t="s">
        <v>76</v>
      </c>
      <c r="X388" s="89" t="s">
        <v>76</v>
      </c>
    </row>
    <row r="389" spans="14:24" ht="15.75" x14ac:dyDescent="0.25">
      <c r="N389" s="85">
        <v>48334</v>
      </c>
      <c r="O389" s="86" t="s">
        <v>76</v>
      </c>
      <c r="P389" s="86" t="s">
        <v>76</v>
      </c>
      <c r="Q389" s="86" t="s">
        <v>76</v>
      </c>
      <c r="R389" s="86" t="s">
        <v>76</v>
      </c>
      <c r="S389" s="87" t="s">
        <v>76</v>
      </c>
      <c r="T389" s="87" t="s">
        <v>76</v>
      </c>
      <c r="U389" s="88" t="s">
        <v>76</v>
      </c>
      <c r="V389" s="88" t="s">
        <v>76</v>
      </c>
      <c r="W389" s="89" t="s">
        <v>76</v>
      </c>
      <c r="X389" s="89" t="s">
        <v>76</v>
      </c>
    </row>
    <row r="390" spans="14:24" ht="15.75" x14ac:dyDescent="0.25">
      <c r="N390" s="85">
        <v>48365</v>
      </c>
      <c r="O390" s="86" t="s">
        <v>76</v>
      </c>
      <c r="P390" s="86" t="s">
        <v>76</v>
      </c>
      <c r="Q390" s="86" t="s">
        <v>76</v>
      </c>
      <c r="R390" s="86" t="s">
        <v>76</v>
      </c>
      <c r="S390" s="87" t="s">
        <v>76</v>
      </c>
      <c r="T390" s="87" t="s">
        <v>76</v>
      </c>
      <c r="U390" s="88" t="s">
        <v>76</v>
      </c>
      <c r="V390" s="88" t="s">
        <v>76</v>
      </c>
      <c r="W390" s="89" t="s">
        <v>76</v>
      </c>
      <c r="X390" s="89" t="s">
        <v>76</v>
      </c>
    </row>
    <row r="391" spans="14:24" ht="15.75" x14ac:dyDescent="0.25">
      <c r="N391" s="85">
        <v>48395</v>
      </c>
      <c r="O391" s="86" t="s">
        <v>76</v>
      </c>
      <c r="P391" s="86" t="s">
        <v>76</v>
      </c>
      <c r="Q391" s="86" t="s">
        <v>76</v>
      </c>
      <c r="R391" s="86" t="s">
        <v>76</v>
      </c>
      <c r="S391" s="87" t="s">
        <v>76</v>
      </c>
      <c r="T391" s="87" t="s">
        <v>76</v>
      </c>
      <c r="U391" s="88" t="s">
        <v>76</v>
      </c>
      <c r="V391" s="88" t="s">
        <v>76</v>
      </c>
      <c r="W391" s="89" t="s">
        <v>76</v>
      </c>
      <c r="X391" s="89" t="s">
        <v>76</v>
      </c>
    </row>
    <row r="392" spans="14:24" ht="15.75" x14ac:dyDescent="0.25">
      <c r="N392" s="85">
        <v>48426</v>
      </c>
      <c r="O392" s="86" t="s">
        <v>76</v>
      </c>
      <c r="P392" s="86" t="s">
        <v>76</v>
      </c>
      <c r="Q392" s="86" t="s">
        <v>76</v>
      </c>
      <c r="R392" s="86" t="s">
        <v>76</v>
      </c>
      <c r="S392" s="87" t="s">
        <v>76</v>
      </c>
      <c r="T392" s="87" t="s">
        <v>76</v>
      </c>
      <c r="U392" s="88" t="s">
        <v>76</v>
      </c>
      <c r="V392" s="88" t="s">
        <v>76</v>
      </c>
      <c r="W392" s="89" t="s">
        <v>76</v>
      </c>
      <c r="X392" s="89" t="s">
        <v>76</v>
      </c>
    </row>
    <row r="393" spans="14:24" ht="15.75" x14ac:dyDescent="0.25">
      <c r="N393" s="85">
        <v>48457</v>
      </c>
      <c r="O393" s="86" t="s">
        <v>76</v>
      </c>
      <c r="P393" s="86" t="s">
        <v>76</v>
      </c>
      <c r="Q393" s="86" t="s">
        <v>76</v>
      </c>
      <c r="R393" s="86" t="s">
        <v>76</v>
      </c>
      <c r="S393" s="87" t="s">
        <v>76</v>
      </c>
      <c r="T393" s="87" t="s">
        <v>76</v>
      </c>
      <c r="U393" s="88" t="s">
        <v>76</v>
      </c>
      <c r="V393" s="88" t="s">
        <v>76</v>
      </c>
      <c r="W393" s="89" t="s">
        <v>76</v>
      </c>
      <c r="X393" s="89" t="s">
        <v>76</v>
      </c>
    </row>
    <row r="394" spans="14:24" ht="15.75" x14ac:dyDescent="0.25">
      <c r="N394" s="85">
        <v>48487</v>
      </c>
      <c r="O394" s="86" t="s">
        <v>76</v>
      </c>
      <c r="P394" s="86" t="s">
        <v>76</v>
      </c>
      <c r="Q394" s="86" t="s">
        <v>76</v>
      </c>
      <c r="R394" s="86" t="s">
        <v>76</v>
      </c>
      <c r="S394" s="87" t="s">
        <v>76</v>
      </c>
      <c r="T394" s="87" t="s">
        <v>76</v>
      </c>
      <c r="U394" s="88" t="s">
        <v>76</v>
      </c>
      <c r="V394" s="88" t="s">
        <v>76</v>
      </c>
      <c r="W394" s="89" t="s">
        <v>76</v>
      </c>
      <c r="X394" s="89" t="s">
        <v>76</v>
      </c>
    </row>
    <row r="395" spans="14:24" ht="15.75" x14ac:dyDescent="0.25">
      <c r="N395" s="85">
        <v>48518</v>
      </c>
      <c r="O395" s="86" t="s">
        <v>76</v>
      </c>
      <c r="P395" s="86" t="s">
        <v>76</v>
      </c>
      <c r="Q395" s="86" t="s">
        <v>76</v>
      </c>
      <c r="R395" s="86" t="s">
        <v>76</v>
      </c>
      <c r="S395" s="87" t="s">
        <v>76</v>
      </c>
      <c r="T395" s="87" t="s">
        <v>76</v>
      </c>
      <c r="U395" s="88" t="s">
        <v>76</v>
      </c>
      <c r="V395" s="88" t="s">
        <v>76</v>
      </c>
      <c r="W395" s="89" t="s">
        <v>76</v>
      </c>
      <c r="X395" s="89" t="s">
        <v>76</v>
      </c>
    </row>
    <row r="396" spans="14:24" ht="15.75" x14ac:dyDescent="0.25">
      <c r="N396" s="85">
        <v>48548</v>
      </c>
      <c r="O396" s="86" t="s">
        <v>76</v>
      </c>
      <c r="P396" s="86" t="s">
        <v>76</v>
      </c>
      <c r="Q396" s="86" t="s">
        <v>76</v>
      </c>
      <c r="R396" s="86" t="s">
        <v>76</v>
      </c>
      <c r="S396" s="87" t="s">
        <v>76</v>
      </c>
      <c r="T396" s="87" t="s">
        <v>76</v>
      </c>
      <c r="U396" s="88" t="s">
        <v>76</v>
      </c>
      <c r="V396" s="88" t="s">
        <v>76</v>
      </c>
      <c r="W396" s="89" t="s">
        <v>76</v>
      </c>
      <c r="X396" s="89" t="s">
        <v>76</v>
      </c>
    </row>
    <row r="397" spans="14:24" ht="15.75" x14ac:dyDescent="0.25">
      <c r="N397" s="85">
        <v>48579</v>
      </c>
      <c r="O397" s="86" t="s">
        <v>76</v>
      </c>
      <c r="P397" s="86" t="s">
        <v>76</v>
      </c>
      <c r="Q397" s="86" t="s">
        <v>76</v>
      </c>
      <c r="R397" s="86" t="s">
        <v>76</v>
      </c>
      <c r="S397" s="87" t="s">
        <v>76</v>
      </c>
      <c r="T397" s="87" t="s">
        <v>76</v>
      </c>
      <c r="U397" s="88" t="s">
        <v>76</v>
      </c>
      <c r="V397" s="88" t="s">
        <v>76</v>
      </c>
      <c r="W397" s="89" t="s">
        <v>76</v>
      </c>
      <c r="X397" s="89" t="s">
        <v>76</v>
      </c>
    </row>
    <row r="398" spans="14:24" ht="15.75" x14ac:dyDescent="0.25">
      <c r="N398" s="85">
        <v>48610</v>
      </c>
      <c r="O398" s="86" t="s">
        <v>76</v>
      </c>
      <c r="P398" s="86" t="s">
        <v>76</v>
      </c>
      <c r="Q398" s="86" t="s">
        <v>76</v>
      </c>
      <c r="R398" s="86" t="s">
        <v>76</v>
      </c>
      <c r="S398" s="87" t="s">
        <v>76</v>
      </c>
      <c r="T398" s="87" t="s">
        <v>76</v>
      </c>
      <c r="U398" s="88" t="s">
        <v>76</v>
      </c>
      <c r="V398" s="88" t="s">
        <v>76</v>
      </c>
      <c r="W398" s="89" t="s">
        <v>76</v>
      </c>
      <c r="X398" s="89" t="s">
        <v>76</v>
      </c>
    </row>
    <row r="399" spans="14:24" ht="15.75" x14ac:dyDescent="0.25">
      <c r="N399" s="85">
        <v>48638</v>
      </c>
      <c r="O399" s="86" t="s">
        <v>76</v>
      </c>
      <c r="P399" s="86" t="s">
        <v>76</v>
      </c>
      <c r="Q399" s="86" t="s">
        <v>76</v>
      </c>
      <c r="R399" s="86" t="s">
        <v>76</v>
      </c>
      <c r="S399" s="87" t="s">
        <v>76</v>
      </c>
      <c r="T399" s="87" t="s">
        <v>76</v>
      </c>
      <c r="U399" s="88" t="s">
        <v>76</v>
      </c>
      <c r="V399" s="88" t="s">
        <v>76</v>
      </c>
      <c r="W399" s="89" t="s">
        <v>76</v>
      </c>
      <c r="X399" s="89" t="s">
        <v>76</v>
      </c>
    </row>
    <row r="400" spans="14:24" ht="15.75" x14ac:dyDescent="0.25">
      <c r="N400" s="85">
        <v>48669</v>
      </c>
      <c r="O400" s="86" t="s">
        <v>76</v>
      </c>
      <c r="P400" s="86" t="s">
        <v>76</v>
      </c>
      <c r="Q400" s="86" t="s">
        <v>76</v>
      </c>
      <c r="R400" s="86" t="s">
        <v>76</v>
      </c>
      <c r="S400" s="87" t="s">
        <v>76</v>
      </c>
      <c r="T400" s="87" t="s">
        <v>76</v>
      </c>
      <c r="U400" s="88" t="s">
        <v>76</v>
      </c>
      <c r="V400" s="88" t="s">
        <v>76</v>
      </c>
      <c r="W400" s="89" t="s">
        <v>76</v>
      </c>
      <c r="X400" s="89" t="s">
        <v>76</v>
      </c>
    </row>
    <row r="401" spans="14:24" ht="15.75" x14ac:dyDescent="0.25">
      <c r="N401" s="85">
        <v>48699</v>
      </c>
      <c r="O401" s="86" t="s">
        <v>76</v>
      </c>
      <c r="P401" s="86" t="s">
        <v>76</v>
      </c>
      <c r="Q401" s="86" t="s">
        <v>76</v>
      </c>
      <c r="R401" s="86" t="s">
        <v>76</v>
      </c>
      <c r="S401" s="87" t="s">
        <v>76</v>
      </c>
      <c r="T401" s="87" t="s">
        <v>76</v>
      </c>
      <c r="U401" s="88" t="s">
        <v>76</v>
      </c>
      <c r="V401" s="88" t="s">
        <v>76</v>
      </c>
      <c r="W401" s="89" t="s">
        <v>76</v>
      </c>
      <c r="X401" s="89" t="s">
        <v>76</v>
      </c>
    </row>
    <row r="402" spans="14:24" ht="15.75" x14ac:dyDescent="0.25">
      <c r="N402" s="85">
        <v>48730</v>
      </c>
      <c r="O402" s="86" t="s">
        <v>76</v>
      </c>
      <c r="P402" s="86" t="s">
        <v>76</v>
      </c>
      <c r="Q402" s="86" t="s">
        <v>76</v>
      </c>
      <c r="R402" s="86" t="s">
        <v>76</v>
      </c>
      <c r="S402" s="87" t="s">
        <v>76</v>
      </c>
      <c r="T402" s="87" t="s">
        <v>76</v>
      </c>
      <c r="U402" s="88" t="s">
        <v>76</v>
      </c>
      <c r="V402" s="88" t="s">
        <v>76</v>
      </c>
      <c r="W402" s="89" t="s">
        <v>76</v>
      </c>
      <c r="X402" s="89" t="s">
        <v>76</v>
      </c>
    </row>
    <row r="403" spans="14:24" ht="15.75" x14ac:dyDescent="0.25">
      <c r="N403" s="85">
        <v>48760</v>
      </c>
      <c r="O403" s="86" t="s">
        <v>76</v>
      </c>
      <c r="P403" s="86" t="s">
        <v>76</v>
      </c>
      <c r="Q403" s="86" t="s">
        <v>76</v>
      </c>
      <c r="R403" s="86" t="s">
        <v>76</v>
      </c>
      <c r="S403" s="87" t="s">
        <v>76</v>
      </c>
      <c r="T403" s="87" t="s">
        <v>76</v>
      </c>
      <c r="U403" s="88" t="s">
        <v>76</v>
      </c>
      <c r="V403" s="88" t="s">
        <v>76</v>
      </c>
      <c r="W403" s="89" t="s">
        <v>76</v>
      </c>
      <c r="X403" s="89" t="s">
        <v>76</v>
      </c>
    </row>
    <row r="404" spans="14:24" ht="15.75" x14ac:dyDescent="0.25">
      <c r="N404" s="85">
        <v>48791</v>
      </c>
      <c r="O404" s="86" t="s">
        <v>76</v>
      </c>
      <c r="P404" s="86" t="s">
        <v>76</v>
      </c>
      <c r="Q404" s="86" t="s">
        <v>76</v>
      </c>
      <c r="R404" s="86" t="s">
        <v>76</v>
      </c>
      <c r="S404" s="87" t="s">
        <v>76</v>
      </c>
      <c r="T404" s="87" t="s">
        <v>76</v>
      </c>
      <c r="U404" s="88" t="s">
        <v>76</v>
      </c>
      <c r="V404" s="88" t="s">
        <v>76</v>
      </c>
      <c r="W404" s="89" t="s">
        <v>76</v>
      </c>
      <c r="X404" s="89" t="s">
        <v>76</v>
      </c>
    </row>
    <row r="405" spans="14:24" ht="15.75" x14ac:dyDescent="0.25">
      <c r="N405" s="85">
        <v>48822</v>
      </c>
      <c r="O405" s="86" t="s">
        <v>76</v>
      </c>
      <c r="P405" s="86" t="s">
        <v>76</v>
      </c>
      <c r="Q405" s="86" t="s">
        <v>76</v>
      </c>
      <c r="R405" s="86" t="s">
        <v>76</v>
      </c>
      <c r="S405" s="87" t="s">
        <v>76</v>
      </c>
      <c r="T405" s="87" t="s">
        <v>76</v>
      </c>
      <c r="U405" s="88" t="s">
        <v>76</v>
      </c>
      <c r="V405" s="88" t="s">
        <v>76</v>
      </c>
      <c r="W405" s="89" t="s">
        <v>76</v>
      </c>
      <c r="X405" s="89" t="s">
        <v>76</v>
      </c>
    </row>
    <row r="406" spans="14:24" ht="15.75" x14ac:dyDescent="0.25">
      <c r="N406" s="85">
        <v>48852</v>
      </c>
      <c r="O406" s="86" t="s">
        <v>76</v>
      </c>
      <c r="P406" s="86" t="s">
        <v>76</v>
      </c>
      <c r="Q406" s="86" t="s">
        <v>76</v>
      </c>
      <c r="R406" s="86" t="s">
        <v>76</v>
      </c>
      <c r="S406" s="87" t="s">
        <v>76</v>
      </c>
      <c r="T406" s="87" t="s">
        <v>76</v>
      </c>
      <c r="U406" s="88" t="s">
        <v>76</v>
      </c>
      <c r="V406" s="88" t="s">
        <v>76</v>
      </c>
      <c r="W406" s="89" t="s">
        <v>76</v>
      </c>
      <c r="X406" s="89" t="s">
        <v>76</v>
      </c>
    </row>
    <row r="407" spans="14:24" ht="15.75" x14ac:dyDescent="0.25">
      <c r="N407" s="85">
        <v>48883</v>
      </c>
      <c r="O407" s="86" t="s">
        <v>76</v>
      </c>
      <c r="P407" s="86" t="s">
        <v>76</v>
      </c>
      <c r="Q407" s="86" t="s">
        <v>76</v>
      </c>
      <c r="R407" s="86" t="s">
        <v>76</v>
      </c>
      <c r="S407" s="87" t="s">
        <v>76</v>
      </c>
      <c r="T407" s="87" t="s">
        <v>76</v>
      </c>
      <c r="U407" s="88" t="s">
        <v>76</v>
      </c>
      <c r="V407" s="88" t="s">
        <v>76</v>
      </c>
      <c r="W407" s="89" t="s">
        <v>76</v>
      </c>
      <c r="X407" s="89" t="s">
        <v>76</v>
      </c>
    </row>
    <row r="408" spans="14:24" ht="15.75" x14ac:dyDescent="0.25">
      <c r="N408" s="85">
        <v>48913</v>
      </c>
      <c r="O408" s="86" t="s">
        <v>76</v>
      </c>
      <c r="P408" s="86" t="s">
        <v>76</v>
      </c>
      <c r="Q408" s="86" t="s">
        <v>76</v>
      </c>
      <c r="R408" s="86" t="s">
        <v>76</v>
      </c>
      <c r="S408" s="87" t="s">
        <v>76</v>
      </c>
      <c r="T408" s="87" t="s">
        <v>76</v>
      </c>
      <c r="U408" s="88" t="s">
        <v>76</v>
      </c>
      <c r="V408" s="88" t="s">
        <v>76</v>
      </c>
      <c r="W408" s="89" t="s">
        <v>76</v>
      </c>
      <c r="X408" s="89" t="s">
        <v>76</v>
      </c>
    </row>
    <row r="409" spans="14:24" ht="15.75" x14ac:dyDescent="0.25">
      <c r="N409" s="85">
        <v>48944</v>
      </c>
      <c r="O409" s="86" t="s">
        <v>76</v>
      </c>
      <c r="P409" s="86" t="s">
        <v>76</v>
      </c>
      <c r="Q409" s="86" t="s">
        <v>76</v>
      </c>
      <c r="R409" s="86" t="s">
        <v>76</v>
      </c>
      <c r="S409" s="87" t="s">
        <v>76</v>
      </c>
      <c r="T409" s="87" t="s">
        <v>76</v>
      </c>
      <c r="U409" s="88" t="s">
        <v>76</v>
      </c>
      <c r="V409" s="88" t="s">
        <v>76</v>
      </c>
      <c r="W409" s="89" t="s">
        <v>76</v>
      </c>
      <c r="X409" s="89" t="s">
        <v>76</v>
      </c>
    </row>
    <row r="410" spans="14:24" ht="15.75" x14ac:dyDescent="0.25">
      <c r="N410" s="85">
        <v>48975</v>
      </c>
      <c r="O410" s="86" t="s">
        <v>76</v>
      </c>
      <c r="P410" s="86" t="s">
        <v>76</v>
      </c>
      <c r="Q410" s="86" t="s">
        <v>76</v>
      </c>
      <c r="R410" s="86" t="s">
        <v>76</v>
      </c>
      <c r="S410" s="87" t="s">
        <v>76</v>
      </c>
      <c r="T410" s="87" t="s">
        <v>76</v>
      </c>
      <c r="U410" s="88" t="s">
        <v>76</v>
      </c>
      <c r="V410" s="88" t="s">
        <v>76</v>
      </c>
      <c r="W410" s="89" t="s">
        <v>76</v>
      </c>
      <c r="X410" s="89" t="s">
        <v>76</v>
      </c>
    </row>
    <row r="411" spans="14:24" ht="15.75" x14ac:dyDescent="0.25">
      <c r="N411" s="85">
        <v>49003</v>
      </c>
      <c r="O411" s="86" t="s">
        <v>76</v>
      </c>
      <c r="P411" s="86" t="s">
        <v>76</v>
      </c>
      <c r="Q411" s="86" t="s">
        <v>76</v>
      </c>
      <c r="R411" s="86" t="s">
        <v>76</v>
      </c>
      <c r="S411" s="87" t="s">
        <v>76</v>
      </c>
      <c r="T411" s="87" t="s">
        <v>76</v>
      </c>
      <c r="U411" s="88" t="s">
        <v>76</v>
      </c>
      <c r="V411" s="88" t="s">
        <v>76</v>
      </c>
      <c r="W411" s="89" t="s">
        <v>76</v>
      </c>
      <c r="X411" s="89" t="s">
        <v>76</v>
      </c>
    </row>
    <row r="412" spans="14:24" ht="15.75" x14ac:dyDescent="0.25">
      <c r="N412" s="85">
        <v>49034</v>
      </c>
      <c r="O412" s="86" t="s">
        <v>76</v>
      </c>
      <c r="P412" s="86" t="s">
        <v>76</v>
      </c>
      <c r="Q412" s="86" t="s">
        <v>76</v>
      </c>
      <c r="R412" s="86" t="s">
        <v>76</v>
      </c>
      <c r="S412" s="87" t="s">
        <v>76</v>
      </c>
      <c r="T412" s="87" t="s">
        <v>76</v>
      </c>
      <c r="U412" s="88" t="s">
        <v>76</v>
      </c>
      <c r="V412" s="88" t="s">
        <v>76</v>
      </c>
      <c r="W412" s="89" t="s">
        <v>76</v>
      </c>
      <c r="X412" s="89" t="s">
        <v>76</v>
      </c>
    </row>
    <row r="413" spans="14:24" ht="15.75" x14ac:dyDescent="0.25">
      <c r="N413" s="85">
        <v>49064</v>
      </c>
      <c r="O413" s="86" t="s">
        <v>76</v>
      </c>
      <c r="P413" s="86" t="s">
        <v>76</v>
      </c>
      <c r="Q413" s="86" t="s">
        <v>76</v>
      </c>
      <c r="R413" s="86" t="s">
        <v>76</v>
      </c>
      <c r="S413" s="87" t="s">
        <v>76</v>
      </c>
      <c r="T413" s="87" t="s">
        <v>76</v>
      </c>
      <c r="U413" s="88" t="s">
        <v>76</v>
      </c>
      <c r="V413" s="88" t="s">
        <v>76</v>
      </c>
      <c r="W413" s="89" t="s">
        <v>76</v>
      </c>
      <c r="X413" s="89" t="s">
        <v>76</v>
      </c>
    </row>
    <row r="414" spans="14:24" ht="15.75" x14ac:dyDescent="0.25">
      <c r="N414" s="85">
        <v>49095</v>
      </c>
      <c r="O414" s="86" t="s">
        <v>76</v>
      </c>
      <c r="P414" s="86" t="s">
        <v>76</v>
      </c>
      <c r="Q414" s="86" t="s">
        <v>76</v>
      </c>
      <c r="R414" s="86" t="s">
        <v>76</v>
      </c>
      <c r="S414" s="87" t="s">
        <v>76</v>
      </c>
      <c r="T414" s="87" t="s">
        <v>76</v>
      </c>
      <c r="U414" s="88" t="s">
        <v>76</v>
      </c>
      <c r="V414" s="88" t="s">
        <v>76</v>
      </c>
      <c r="W414" s="89" t="s">
        <v>76</v>
      </c>
      <c r="X414" s="89" t="s">
        <v>76</v>
      </c>
    </row>
    <row r="415" spans="14:24" ht="15.75" x14ac:dyDescent="0.25">
      <c r="N415" s="85">
        <v>49125</v>
      </c>
      <c r="O415" s="86" t="s">
        <v>76</v>
      </c>
      <c r="P415" s="86" t="s">
        <v>76</v>
      </c>
      <c r="Q415" s="86" t="s">
        <v>76</v>
      </c>
      <c r="R415" s="86" t="s">
        <v>76</v>
      </c>
      <c r="S415" s="87" t="s">
        <v>76</v>
      </c>
      <c r="T415" s="87" t="s">
        <v>76</v>
      </c>
      <c r="U415" s="88" t="s">
        <v>76</v>
      </c>
      <c r="V415" s="88" t="s">
        <v>76</v>
      </c>
      <c r="W415" s="89" t="s">
        <v>76</v>
      </c>
      <c r="X415" s="89" t="s">
        <v>76</v>
      </c>
    </row>
    <row r="416" spans="14:24" ht="15.75" x14ac:dyDescent="0.25">
      <c r="N416" s="85">
        <v>49156</v>
      </c>
      <c r="O416" s="86" t="s">
        <v>76</v>
      </c>
      <c r="P416" s="86" t="s">
        <v>76</v>
      </c>
      <c r="Q416" s="86" t="s">
        <v>76</v>
      </c>
      <c r="R416" s="86" t="s">
        <v>76</v>
      </c>
      <c r="S416" s="87" t="s">
        <v>76</v>
      </c>
      <c r="T416" s="87" t="s">
        <v>76</v>
      </c>
      <c r="U416" s="88" t="s">
        <v>76</v>
      </c>
      <c r="V416" s="88" t="s">
        <v>76</v>
      </c>
      <c r="W416" s="89" t="s">
        <v>76</v>
      </c>
      <c r="X416" s="89" t="s">
        <v>76</v>
      </c>
    </row>
    <row r="417" spans="14:24" ht="15.75" x14ac:dyDescent="0.25">
      <c r="N417" s="85">
        <v>49187</v>
      </c>
      <c r="O417" s="86" t="s">
        <v>76</v>
      </c>
      <c r="P417" s="86" t="s">
        <v>76</v>
      </c>
      <c r="Q417" s="86" t="s">
        <v>76</v>
      </c>
      <c r="R417" s="86" t="s">
        <v>76</v>
      </c>
      <c r="S417" s="87" t="s">
        <v>76</v>
      </c>
      <c r="T417" s="87" t="s">
        <v>76</v>
      </c>
      <c r="U417" s="88" t="s">
        <v>76</v>
      </c>
      <c r="V417" s="88" t="s">
        <v>76</v>
      </c>
      <c r="W417" s="89" t="s">
        <v>76</v>
      </c>
      <c r="X417" s="89" t="s">
        <v>76</v>
      </c>
    </row>
    <row r="418" spans="14:24" ht="15.75" x14ac:dyDescent="0.25">
      <c r="N418" s="85">
        <v>49217</v>
      </c>
      <c r="O418" s="86" t="s">
        <v>76</v>
      </c>
      <c r="P418" s="86" t="s">
        <v>76</v>
      </c>
      <c r="Q418" s="86" t="s">
        <v>76</v>
      </c>
      <c r="R418" s="86" t="s">
        <v>76</v>
      </c>
      <c r="S418" s="87" t="s">
        <v>76</v>
      </c>
      <c r="T418" s="87" t="s">
        <v>76</v>
      </c>
      <c r="U418" s="88" t="s">
        <v>76</v>
      </c>
      <c r="V418" s="88" t="s">
        <v>76</v>
      </c>
      <c r="W418" s="89" t="s">
        <v>76</v>
      </c>
      <c r="X418" s="89" t="s">
        <v>76</v>
      </c>
    </row>
    <row r="419" spans="14:24" ht="15.75" x14ac:dyDescent="0.25">
      <c r="N419" s="85">
        <v>49248</v>
      </c>
      <c r="O419" s="86" t="s">
        <v>76</v>
      </c>
      <c r="P419" s="86" t="s">
        <v>76</v>
      </c>
      <c r="Q419" s="86" t="s">
        <v>76</v>
      </c>
      <c r="R419" s="86" t="s">
        <v>76</v>
      </c>
      <c r="S419" s="87" t="s">
        <v>76</v>
      </c>
      <c r="T419" s="87" t="s">
        <v>76</v>
      </c>
      <c r="U419" s="88" t="s">
        <v>76</v>
      </c>
      <c r="V419" s="88" t="s">
        <v>76</v>
      </c>
      <c r="W419" s="89" t="s">
        <v>76</v>
      </c>
      <c r="X419" s="89" t="s">
        <v>76</v>
      </c>
    </row>
    <row r="420" spans="14:24" ht="15.75" x14ac:dyDescent="0.25">
      <c r="N420" s="85">
        <v>49278</v>
      </c>
      <c r="O420" s="86" t="s">
        <v>76</v>
      </c>
      <c r="P420" s="86" t="s">
        <v>76</v>
      </c>
      <c r="Q420" s="86" t="s">
        <v>76</v>
      </c>
      <c r="R420" s="86" t="s">
        <v>76</v>
      </c>
      <c r="S420" s="87" t="s">
        <v>76</v>
      </c>
      <c r="T420" s="87" t="s">
        <v>76</v>
      </c>
      <c r="U420" s="88" t="s">
        <v>76</v>
      </c>
      <c r="V420" s="88" t="s">
        <v>76</v>
      </c>
      <c r="W420" s="89" t="s">
        <v>76</v>
      </c>
      <c r="X420" s="89" t="s">
        <v>76</v>
      </c>
    </row>
    <row r="421" spans="14:24" ht="15.75" x14ac:dyDescent="0.25">
      <c r="N421" s="85">
        <v>49309</v>
      </c>
      <c r="O421" s="86" t="s">
        <v>76</v>
      </c>
      <c r="P421" s="86" t="s">
        <v>76</v>
      </c>
      <c r="Q421" s="86" t="s">
        <v>76</v>
      </c>
      <c r="R421" s="86" t="s">
        <v>76</v>
      </c>
      <c r="S421" s="87" t="s">
        <v>76</v>
      </c>
      <c r="T421" s="87" t="s">
        <v>76</v>
      </c>
      <c r="U421" s="88" t="s">
        <v>76</v>
      </c>
      <c r="V421" s="88" t="s">
        <v>76</v>
      </c>
      <c r="W421" s="89" t="s">
        <v>76</v>
      </c>
      <c r="X421" s="89" t="s">
        <v>76</v>
      </c>
    </row>
    <row r="422" spans="14:24" ht="15.75" x14ac:dyDescent="0.25">
      <c r="N422" s="85">
        <v>49340</v>
      </c>
      <c r="O422" s="86" t="s">
        <v>76</v>
      </c>
      <c r="P422" s="86" t="s">
        <v>76</v>
      </c>
      <c r="Q422" s="86" t="s">
        <v>76</v>
      </c>
      <c r="R422" s="86" t="s">
        <v>76</v>
      </c>
      <c r="S422" s="87" t="s">
        <v>76</v>
      </c>
      <c r="T422" s="87" t="s">
        <v>76</v>
      </c>
      <c r="U422" s="88" t="s">
        <v>76</v>
      </c>
      <c r="V422" s="88" t="s">
        <v>76</v>
      </c>
      <c r="W422" s="89" t="s">
        <v>76</v>
      </c>
      <c r="X422" s="89" t="s">
        <v>76</v>
      </c>
    </row>
    <row r="423" spans="14:24" ht="15.75" x14ac:dyDescent="0.25">
      <c r="N423" s="85">
        <v>49368</v>
      </c>
      <c r="O423" s="86" t="s">
        <v>76</v>
      </c>
      <c r="P423" s="86" t="s">
        <v>76</v>
      </c>
      <c r="Q423" s="86" t="s">
        <v>76</v>
      </c>
      <c r="R423" s="86" t="s">
        <v>76</v>
      </c>
      <c r="S423" s="87" t="s">
        <v>76</v>
      </c>
      <c r="T423" s="87" t="s">
        <v>76</v>
      </c>
      <c r="U423" s="88" t="s">
        <v>76</v>
      </c>
      <c r="V423" s="88" t="s">
        <v>76</v>
      </c>
      <c r="W423" s="89" t="s">
        <v>76</v>
      </c>
      <c r="X423" s="89" t="s">
        <v>76</v>
      </c>
    </row>
    <row r="424" spans="14:24" ht="15.75" x14ac:dyDescent="0.25">
      <c r="N424" s="85">
        <v>49399</v>
      </c>
      <c r="O424" s="86" t="s">
        <v>76</v>
      </c>
      <c r="P424" s="86" t="s">
        <v>76</v>
      </c>
      <c r="Q424" s="86" t="s">
        <v>76</v>
      </c>
      <c r="R424" s="86" t="s">
        <v>76</v>
      </c>
      <c r="S424" s="87" t="s">
        <v>76</v>
      </c>
      <c r="T424" s="87" t="s">
        <v>76</v>
      </c>
      <c r="U424" s="88" t="s">
        <v>76</v>
      </c>
      <c r="V424" s="88" t="s">
        <v>76</v>
      </c>
      <c r="W424" s="89" t="s">
        <v>76</v>
      </c>
      <c r="X424" s="89" t="s">
        <v>76</v>
      </c>
    </row>
    <row r="425" spans="14:24" ht="15.75" x14ac:dyDescent="0.25">
      <c r="N425" s="85">
        <v>49429</v>
      </c>
      <c r="O425" s="86" t="s">
        <v>76</v>
      </c>
      <c r="P425" s="86" t="s">
        <v>76</v>
      </c>
      <c r="Q425" s="86" t="s">
        <v>76</v>
      </c>
      <c r="R425" s="86" t="s">
        <v>76</v>
      </c>
      <c r="S425" s="87" t="s">
        <v>76</v>
      </c>
      <c r="T425" s="87" t="s">
        <v>76</v>
      </c>
      <c r="U425" s="88" t="s">
        <v>76</v>
      </c>
      <c r="V425" s="88" t="s">
        <v>76</v>
      </c>
      <c r="W425" s="89" t="s">
        <v>76</v>
      </c>
      <c r="X425" s="89" t="s">
        <v>76</v>
      </c>
    </row>
    <row r="426" spans="14:24" ht="15.75" x14ac:dyDescent="0.25">
      <c r="N426" s="85">
        <v>49460</v>
      </c>
      <c r="O426" s="86" t="s">
        <v>76</v>
      </c>
      <c r="P426" s="86" t="s">
        <v>76</v>
      </c>
      <c r="Q426" s="86" t="s">
        <v>76</v>
      </c>
      <c r="R426" s="86" t="s">
        <v>76</v>
      </c>
      <c r="S426" s="87" t="s">
        <v>76</v>
      </c>
      <c r="T426" s="87" t="s">
        <v>76</v>
      </c>
      <c r="U426" s="88" t="s">
        <v>76</v>
      </c>
      <c r="V426" s="88" t="s">
        <v>76</v>
      </c>
      <c r="W426" s="89" t="s">
        <v>76</v>
      </c>
      <c r="X426" s="89" t="s">
        <v>76</v>
      </c>
    </row>
    <row r="427" spans="14:24" ht="15.75" x14ac:dyDescent="0.25">
      <c r="N427" s="85">
        <v>49490</v>
      </c>
      <c r="O427" s="86" t="s">
        <v>76</v>
      </c>
      <c r="P427" s="86" t="s">
        <v>76</v>
      </c>
      <c r="Q427" s="86" t="s">
        <v>76</v>
      </c>
      <c r="R427" s="86" t="s">
        <v>76</v>
      </c>
      <c r="S427" s="87" t="s">
        <v>76</v>
      </c>
      <c r="T427" s="87" t="s">
        <v>76</v>
      </c>
      <c r="U427" s="88" t="s">
        <v>76</v>
      </c>
      <c r="V427" s="88" t="s">
        <v>76</v>
      </c>
      <c r="W427" s="89" t="s">
        <v>76</v>
      </c>
      <c r="X427" s="89" t="s">
        <v>76</v>
      </c>
    </row>
    <row r="428" spans="14:24" ht="15.75" x14ac:dyDescent="0.25">
      <c r="N428" s="85">
        <v>49521</v>
      </c>
      <c r="O428" s="86" t="s">
        <v>76</v>
      </c>
      <c r="P428" s="86" t="s">
        <v>76</v>
      </c>
      <c r="Q428" s="86" t="s">
        <v>76</v>
      </c>
      <c r="R428" s="86" t="s">
        <v>76</v>
      </c>
      <c r="S428" s="87" t="s">
        <v>76</v>
      </c>
      <c r="T428" s="87" t="s">
        <v>76</v>
      </c>
      <c r="U428" s="88" t="s">
        <v>76</v>
      </c>
      <c r="V428" s="88" t="s">
        <v>76</v>
      </c>
      <c r="W428" s="89" t="s">
        <v>76</v>
      </c>
      <c r="X428" s="89" t="s">
        <v>76</v>
      </c>
    </row>
    <row r="429" spans="14:24" ht="15.75" x14ac:dyDescent="0.25">
      <c r="N429" s="85">
        <v>49552</v>
      </c>
      <c r="O429" s="86" t="s">
        <v>76</v>
      </c>
      <c r="P429" s="86" t="s">
        <v>76</v>
      </c>
      <c r="Q429" s="86" t="s">
        <v>76</v>
      </c>
      <c r="R429" s="86" t="s">
        <v>76</v>
      </c>
      <c r="S429" s="87" t="s">
        <v>76</v>
      </c>
      <c r="T429" s="87" t="s">
        <v>76</v>
      </c>
      <c r="U429" s="88" t="s">
        <v>76</v>
      </c>
      <c r="V429" s="88" t="s">
        <v>76</v>
      </c>
      <c r="W429" s="89" t="s">
        <v>76</v>
      </c>
      <c r="X429" s="89" t="s">
        <v>76</v>
      </c>
    </row>
    <row r="430" spans="14:24" ht="15.75" x14ac:dyDescent="0.25">
      <c r="N430" s="85">
        <v>49582</v>
      </c>
      <c r="O430" s="86" t="s">
        <v>76</v>
      </c>
      <c r="P430" s="86" t="s">
        <v>76</v>
      </c>
      <c r="Q430" s="86" t="s">
        <v>76</v>
      </c>
      <c r="R430" s="86" t="s">
        <v>76</v>
      </c>
      <c r="S430" s="87" t="s">
        <v>76</v>
      </c>
      <c r="T430" s="87" t="s">
        <v>76</v>
      </c>
      <c r="U430" s="88" t="s">
        <v>76</v>
      </c>
      <c r="V430" s="88" t="s">
        <v>76</v>
      </c>
      <c r="W430" s="89" t="s">
        <v>76</v>
      </c>
      <c r="X430" s="89" t="s">
        <v>76</v>
      </c>
    </row>
    <row r="431" spans="14:24" ht="15.75" x14ac:dyDescent="0.25">
      <c r="N431" s="85">
        <v>49613</v>
      </c>
      <c r="O431" s="86" t="s">
        <v>76</v>
      </c>
      <c r="P431" s="86" t="s">
        <v>76</v>
      </c>
      <c r="Q431" s="86" t="s">
        <v>76</v>
      </c>
      <c r="R431" s="86" t="s">
        <v>76</v>
      </c>
      <c r="S431" s="87" t="s">
        <v>76</v>
      </c>
      <c r="T431" s="87" t="s">
        <v>76</v>
      </c>
      <c r="U431" s="88" t="s">
        <v>76</v>
      </c>
      <c r="V431" s="88" t="s">
        <v>76</v>
      </c>
      <c r="W431" s="89" t="s">
        <v>76</v>
      </c>
      <c r="X431" s="89" t="s">
        <v>76</v>
      </c>
    </row>
    <row r="432" spans="14:24" ht="15.75" x14ac:dyDescent="0.25">
      <c r="N432" s="85">
        <v>49643</v>
      </c>
      <c r="O432" s="86" t="s">
        <v>76</v>
      </c>
      <c r="P432" s="86" t="s">
        <v>76</v>
      </c>
      <c r="Q432" s="86" t="s">
        <v>76</v>
      </c>
      <c r="R432" s="86" t="s">
        <v>76</v>
      </c>
      <c r="S432" s="87" t="s">
        <v>76</v>
      </c>
      <c r="T432" s="87" t="s">
        <v>76</v>
      </c>
      <c r="U432" s="88" t="s">
        <v>76</v>
      </c>
      <c r="V432" s="88" t="s">
        <v>76</v>
      </c>
      <c r="W432" s="89" t="s">
        <v>76</v>
      </c>
      <c r="X432" s="89" t="s">
        <v>76</v>
      </c>
    </row>
    <row r="433" spans="14:24" ht="15.75" x14ac:dyDescent="0.25">
      <c r="N433" s="85">
        <v>49674</v>
      </c>
      <c r="O433" s="86" t="s">
        <v>76</v>
      </c>
      <c r="P433" s="86" t="s">
        <v>76</v>
      </c>
      <c r="Q433" s="86" t="s">
        <v>76</v>
      </c>
      <c r="R433" s="86" t="s">
        <v>76</v>
      </c>
      <c r="S433" s="87" t="s">
        <v>76</v>
      </c>
      <c r="T433" s="87" t="s">
        <v>76</v>
      </c>
      <c r="U433" s="88" t="s">
        <v>76</v>
      </c>
      <c r="V433" s="88" t="s">
        <v>76</v>
      </c>
      <c r="W433" s="89" t="s">
        <v>76</v>
      </c>
      <c r="X433" s="89" t="s">
        <v>76</v>
      </c>
    </row>
    <row r="434" spans="14:24" ht="15.75" x14ac:dyDescent="0.25">
      <c r="N434" s="85">
        <v>49705</v>
      </c>
      <c r="O434" s="86" t="s">
        <v>76</v>
      </c>
      <c r="P434" s="86" t="s">
        <v>76</v>
      </c>
      <c r="Q434" s="86" t="s">
        <v>76</v>
      </c>
      <c r="R434" s="86" t="s">
        <v>76</v>
      </c>
      <c r="S434" s="87" t="s">
        <v>76</v>
      </c>
      <c r="T434" s="87" t="s">
        <v>76</v>
      </c>
      <c r="U434" s="88" t="s">
        <v>76</v>
      </c>
      <c r="V434" s="88" t="s">
        <v>76</v>
      </c>
      <c r="W434" s="89" t="s">
        <v>76</v>
      </c>
      <c r="X434" s="89" t="s">
        <v>76</v>
      </c>
    </row>
    <row r="435" spans="14:24" ht="15.75" x14ac:dyDescent="0.25">
      <c r="N435" s="85">
        <v>49734</v>
      </c>
      <c r="O435" s="86" t="s">
        <v>76</v>
      </c>
      <c r="P435" s="86" t="s">
        <v>76</v>
      </c>
      <c r="Q435" s="86" t="s">
        <v>76</v>
      </c>
      <c r="R435" s="86" t="s">
        <v>76</v>
      </c>
      <c r="S435" s="87" t="s">
        <v>76</v>
      </c>
      <c r="T435" s="87" t="s">
        <v>76</v>
      </c>
      <c r="U435" s="88" t="s">
        <v>76</v>
      </c>
      <c r="V435" s="88" t="s">
        <v>76</v>
      </c>
      <c r="W435" s="89" t="s">
        <v>76</v>
      </c>
      <c r="X435" s="89" t="s">
        <v>76</v>
      </c>
    </row>
    <row r="436" spans="14:24" ht="15.75" x14ac:dyDescent="0.25">
      <c r="N436" s="85">
        <v>49765</v>
      </c>
      <c r="O436" s="86" t="s">
        <v>76</v>
      </c>
      <c r="P436" s="86" t="s">
        <v>76</v>
      </c>
      <c r="Q436" s="86" t="s">
        <v>76</v>
      </c>
      <c r="R436" s="86" t="s">
        <v>76</v>
      </c>
      <c r="S436" s="87" t="s">
        <v>76</v>
      </c>
      <c r="T436" s="87" t="s">
        <v>76</v>
      </c>
      <c r="U436" s="88" t="s">
        <v>76</v>
      </c>
      <c r="V436" s="88" t="s">
        <v>76</v>
      </c>
      <c r="W436" s="89" t="s">
        <v>76</v>
      </c>
      <c r="X436" s="89" t="s">
        <v>76</v>
      </c>
    </row>
    <row r="437" spans="14:24" ht="15.75" x14ac:dyDescent="0.25">
      <c r="N437" s="85">
        <v>49795</v>
      </c>
      <c r="O437" s="86" t="s">
        <v>76</v>
      </c>
      <c r="P437" s="86" t="s">
        <v>76</v>
      </c>
      <c r="Q437" s="86" t="s">
        <v>76</v>
      </c>
      <c r="R437" s="86" t="s">
        <v>76</v>
      </c>
      <c r="S437" s="87" t="s">
        <v>76</v>
      </c>
      <c r="T437" s="87" t="s">
        <v>76</v>
      </c>
      <c r="U437" s="88" t="s">
        <v>76</v>
      </c>
      <c r="V437" s="88" t="s">
        <v>76</v>
      </c>
      <c r="W437" s="89" t="s">
        <v>76</v>
      </c>
      <c r="X437" s="89" t="s">
        <v>76</v>
      </c>
    </row>
    <row r="438" spans="14:24" ht="15.75" x14ac:dyDescent="0.25">
      <c r="N438" s="85">
        <v>49826</v>
      </c>
      <c r="O438" s="86" t="s">
        <v>76</v>
      </c>
      <c r="P438" s="86" t="s">
        <v>76</v>
      </c>
      <c r="Q438" s="86" t="s">
        <v>76</v>
      </c>
      <c r="R438" s="86" t="s">
        <v>76</v>
      </c>
      <c r="S438" s="87" t="s">
        <v>76</v>
      </c>
      <c r="T438" s="87" t="s">
        <v>76</v>
      </c>
      <c r="U438" s="88" t="s">
        <v>76</v>
      </c>
      <c r="V438" s="88" t="s">
        <v>76</v>
      </c>
      <c r="W438" s="89" t="s">
        <v>76</v>
      </c>
      <c r="X438" s="89" t="s">
        <v>76</v>
      </c>
    </row>
    <row r="439" spans="14:24" ht="15.75" x14ac:dyDescent="0.25">
      <c r="N439" s="85">
        <v>49856</v>
      </c>
      <c r="O439" s="86" t="s">
        <v>76</v>
      </c>
      <c r="P439" s="86" t="s">
        <v>76</v>
      </c>
      <c r="Q439" s="86" t="s">
        <v>76</v>
      </c>
      <c r="R439" s="86" t="s">
        <v>76</v>
      </c>
      <c r="S439" s="87" t="s">
        <v>76</v>
      </c>
      <c r="T439" s="87" t="s">
        <v>76</v>
      </c>
      <c r="U439" s="88" t="s">
        <v>76</v>
      </c>
      <c r="V439" s="88" t="s">
        <v>76</v>
      </c>
      <c r="W439" s="89" t="s">
        <v>76</v>
      </c>
      <c r="X439" s="89" t="s">
        <v>76</v>
      </c>
    </row>
    <row r="440" spans="14:24" ht="15.75" x14ac:dyDescent="0.25">
      <c r="N440" s="85">
        <v>49887</v>
      </c>
      <c r="O440" s="86" t="s">
        <v>76</v>
      </c>
      <c r="P440" s="86" t="s">
        <v>76</v>
      </c>
      <c r="Q440" s="86" t="s">
        <v>76</v>
      </c>
      <c r="R440" s="86" t="s">
        <v>76</v>
      </c>
      <c r="S440" s="87" t="s">
        <v>76</v>
      </c>
      <c r="T440" s="87" t="s">
        <v>76</v>
      </c>
      <c r="U440" s="88" t="s">
        <v>76</v>
      </c>
      <c r="V440" s="88" t="s">
        <v>76</v>
      </c>
      <c r="W440" s="89" t="s">
        <v>76</v>
      </c>
      <c r="X440" s="89" t="s">
        <v>76</v>
      </c>
    </row>
    <row r="441" spans="14:24" ht="15.75" x14ac:dyDescent="0.25">
      <c r="N441" s="85">
        <v>49918</v>
      </c>
      <c r="O441" s="86" t="s">
        <v>76</v>
      </c>
      <c r="P441" s="86" t="s">
        <v>76</v>
      </c>
      <c r="Q441" s="86" t="s">
        <v>76</v>
      </c>
      <c r="R441" s="86" t="s">
        <v>76</v>
      </c>
      <c r="S441" s="87" t="s">
        <v>76</v>
      </c>
      <c r="T441" s="87" t="s">
        <v>76</v>
      </c>
      <c r="U441" s="88" t="s">
        <v>76</v>
      </c>
      <c r="V441" s="88" t="s">
        <v>76</v>
      </c>
      <c r="W441" s="89" t="s">
        <v>76</v>
      </c>
      <c r="X441" s="89" t="s">
        <v>76</v>
      </c>
    </row>
    <row r="442" spans="14:24" ht="15.75" x14ac:dyDescent="0.25">
      <c r="N442" s="85">
        <v>49948</v>
      </c>
      <c r="O442" s="86" t="s">
        <v>76</v>
      </c>
      <c r="P442" s="86" t="s">
        <v>76</v>
      </c>
      <c r="Q442" s="86" t="s">
        <v>76</v>
      </c>
      <c r="R442" s="86" t="s">
        <v>76</v>
      </c>
      <c r="S442" s="87" t="s">
        <v>76</v>
      </c>
      <c r="T442" s="87" t="s">
        <v>76</v>
      </c>
      <c r="U442" s="88" t="s">
        <v>76</v>
      </c>
      <c r="V442" s="88" t="s">
        <v>76</v>
      </c>
      <c r="W442" s="89" t="s">
        <v>76</v>
      </c>
      <c r="X442" s="89" t="s">
        <v>76</v>
      </c>
    </row>
    <row r="443" spans="14:24" ht="15.75" x14ac:dyDescent="0.25">
      <c r="N443" s="85">
        <v>49979</v>
      </c>
      <c r="O443" s="86" t="s">
        <v>76</v>
      </c>
      <c r="P443" s="86" t="s">
        <v>76</v>
      </c>
      <c r="Q443" s="86" t="s">
        <v>76</v>
      </c>
      <c r="R443" s="86" t="s">
        <v>76</v>
      </c>
      <c r="S443" s="87" t="s">
        <v>76</v>
      </c>
      <c r="T443" s="87" t="s">
        <v>76</v>
      </c>
      <c r="U443" s="88" t="s">
        <v>76</v>
      </c>
      <c r="V443" s="88" t="s">
        <v>76</v>
      </c>
      <c r="W443" s="89" t="s">
        <v>76</v>
      </c>
      <c r="X443" s="89" t="s">
        <v>76</v>
      </c>
    </row>
    <row r="444" spans="14:24" ht="15.75" x14ac:dyDescent="0.25">
      <c r="N444" s="85">
        <v>50009</v>
      </c>
      <c r="O444" s="86" t="s">
        <v>76</v>
      </c>
      <c r="P444" s="86" t="s">
        <v>76</v>
      </c>
      <c r="Q444" s="86" t="s">
        <v>76</v>
      </c>
      <c r="R444" s="86" t="s">
        <v>76</v>
      </c>
      <c r="S444" s="87" t="s">
        <v>76</v>
      </c>
      <c r="T444" s="87" t="s">
        <v>76</v>
      </c>
      <c r="U444" s="88" t="s">
        <v>76</v>
      </c>
      <c r="V444" s="88" t="s">
        <v>76</v>
      </c>
      <c r="W444" s="89" t="s">
        <v>76</v>
      </c>
      <c r="X444" s="89" t="s">
        <v>76</v>
      </c>
    </row>
    <row r="445" spans="14:24" ht="15.75" x14ac:dyDescent="0.25">
      <c r="N445" s="85">
        <v>50040</v>
      </c>
      <c r="O445" s="86" t="s">
        <v>76</v>
      </c>
      <c r="P445" s="86" t="s">
        <v>76</v>
      </c>
      <c r="Q445" s="86" t="s">
        <v>76</v>
      </c>
      <c r="R445" s="86" t="s">
        <v>76</v>
      </c>
      <c r="S445" s="87" t="s">
        <v>76</v>
      </c>
      <c r="T445" s="87" t="s">
        <v>76</v>
      </c>
      <c r="U445" s="88" t="s">
        <v>76</v>
      </c>
      <c r="V445" s="88" t="s">
        <v>76</v>
      </c>
      <c r="W445" s="89" t="s">
        <v>76</v>
      </c>
      <c r="X445" s="89" t="s">
        <v>76</v>
      </c>
    </row>
    <row r="446" spans="14:24" ht="15.75" x14ac:dyDescent="0.25">
      <c r="N446" s="85">
        <v>50071</v>
      </c>
      <c r="O446" s="86" t="s">
        <v>76</v>
      </c>
      <c r="P446" s="86" t="s">
        <v>76</v>
      </c>
      <c r="Q446" s="86" t="s">
        <v>76</v>
      </c>
      <c r="R446" s="86" t="s">
        <v>76</v>
      </c>
      <c r="S446" s="87" t="s">
        <v>76</v>
      </c>
      <c r="T446" s="87" t="s">
        <v>76</v>
      </c>
      <c r="U446" s="88" t="s">
        <v>76</v>
      </c>
      <c r="V446" s="88" t="s">
        <v>76</v>
      </c>
      <c r="W446" s="89" t="s">
        <v>76</v>
      </c>
      <c r="X446" s="89" t="s">
        <v>76</v>
      </c>
    </row>
    <row r="447" spans="14:24" ht="15.75" x14ac:dyDescent="0.25">
      <c r="N447" s="85">
        <v>50099</v>
      </c>
      <c r="O447" s="86" t="s">
        <v>76</v>
      </c>
      <c r="P447" s="86" t="s">
        <v>76</v>
      </c>
      <c r="Q447" s="86" t="s">
        <v>76</v>
      </c>
      <c r="R447" s="86" t="s">
        <v>76</v>
      </c>
      <c r="S447" s="87" t="s">
        <v>76</v>
      </c>
      <c r="T447" s="87" t="s">
        <v>76</v>
      </c>
      <c r="U447" s="88" t="s">
        <v>76</v>
      </c>
      <c r="V447" s="88" t="s">
        <v>76</v>
      </c>
      <c r="W447" s="89" t="s">
        <v>76</v>
      </c>
      <c r="X447" s="89" t="s">
        <v>76</v>
      </c>
    </row>
    <row r="448" spans="14:24" ht="15.75" x14ac:dyDescent="0.25">
      <c r="N448" s="85">
        <v>50130</v>
      </c>
      <c r="O448" s="86" t="s">
        <v>76</v>
      </c>
      <c r="P448" s="86" t="s">
        <v>76</v>
      </c>
      <c r="Q448" s="86" t="s">
        <v>76</v>
      </c>
      <c r="R448" s="86" t="s">
        <v>76</v>
      </c>
      <c r="S448" s="87" t="s">
        <v>76</v>
      </c>
      <c r="T448" s="87" t="s">
        <v>76</v>
      </c>
      <c r="U448" s="88" t="s">
        <v>76</v>
      </c>
      <c r="V448" s="88" t="s">
        <v>76</v>
      </c>
      <c r="W448" s="89" t="s">
        <v>76</v>
      </c>
      <c r="X448" s="89" t="s">
        <v>76</v>
      </c>
    </row>
    <row r="449" spans="14:24" ht="15.75" x14ac:dyDescent="0.25">
      <c r="N449" s="85">
        <v>50160</v>
      </c>
      <c r="O449" s="86" t="s">
        <v>76</v>
      </c>
      <c r="P449" s="86" t="s">
        <v>76</v>
      </c>
      <c r="Q449" s="86" t="s">
        <v>76</v>
      </c>
      <c r="R449" s="86" t="s">
        <v>76</v>
      </c>
      <c r="S449" s="87" t="s">
        <v>76</v>
      </c>
      <c r="T449" s="87" t="s">
        <v>76</v>
      </c>
      <c r="U449" s="88" t="s">
        <v>76</v>
      </c>
      <c r="V449" s="88" t="s">
        <v>76</v>
      </c>
      <c r="W449" s="89" t="s">
        <v>76</v>
      </c>
      <c r="X449" s="89" t="s">
        <v>76</v>
      </c>
    </row>
    <row r="450" spans="14:24" ht="15.75" x14ac:dyDescent="0.25">
      <c r="N450" s="85">
        <v>50191</v>
      </c>
      <c r="O450" s="86" t="s">
        <v>76</v>
      </c>
      <c r="P450" s="86" t="s">
        <v>76</v>
      </c>
      <c r="Q450" s="86" t="s">
        <v>76</v>
      </c>
      <c r="R450" s="86" t="s">
        <v>76</v>
      </c>
      <c r="S450" s="87" t="s">
        <v>76</v>
      </c>
      <c r="T450" s="87" t="s">
        <v>76</v>
      </c>
      <c r="U450" s="88" t="s">
        <v>76</v>
      </c>
      <c r="V450" s="88" t="s">
        <v>76</v>
      </c>
      <c r="W450" s="89" t="s">
        <v>76</v>
      </c>
      <c r="X450" s="89" t="s">
        <v>76</v>
      </c>
    </row>
    <row r="451" spans="14:24" ht="15.75" x14ac:dyDescent="0.25">
      <c r="N451" s="85">
        <v>50221</v>
      </c>
      <c r="O451" s="86" t="s">
        <v>76</v>
      </c>
      <c r="P451" s="86" t="s">
        <v>76</v>
      </c>
      <c r="Q451" s="86" t="s">
        <v>76</v>
      </c>
      <c r="R451" s="86" t="s">
        <v>76</v>
      </c>
      <c r="S451" s="87" t="s">
        <v>76</v>
      </c>
      <c r="T451" s="87" t="s">
        <v>76</v>
      </c>
      <c r="U451" s="88" t="s">
        <v>76</v>
      </c>
      <c r="V451" s="88" t="s">
        <v>76</v>
      </c>
      <c r="W451" s="89" t="s">
        <v>76</v>
      </c>
      <c r="X451" s="89" t="s">
        <v>76</v>
      </c>
    </row>
    <row r="452" spans="14:24" ht="15.75" x14ac:dyDescent="0.25">
      <c r="N452" s="85">
        <v>50252</v>
      </c>
      <c r="O452" s="86" t="s">
        <v>76</v>
      </c>
      <c r="P452" s="86" t="s">
        <v>76</v>
      </c>
      <c r="Q452" s="86" t="s">
        <v>76</v>
      </c>
      <c r="R452" s="86" t="s">
        <v>76</v>
      </c>
      <c r="S452" s="87" t="s">
        <v>76</v>
      </c>
      <c r="T452" s="87" t="s">
        <v>76</v>
      </c>
      <c r="U452" s="88" t="s">
        <v>76</v>
      </c>
      <c r="V452" s="88" t="s">
        <v>76</v>
      </c>
      <c r="W452" s="89" t="s">
        <v>76</v>
      </c>
      <c r="X452" s="89" t="s">
        <v>76</v>
      </c>
    </row>
    <row r="453" spans="14:24" ht="15.75" x14ac:dyDescent="0.25">
      <c r="N453" s="85">
        <v>50283</v>
      </c>
      <c r="O453" s="86" t="s">
        <v>76</v>
      </c>
      <c r="P453" s="86" t="s">
        <v>76</v>
      </c>
      <c r="Q453" s="86" t="s">
        <v>76</v>
      </c>
      <c r="R453" s="86" t="s">
        <v>76</v>
      </c>
      <c r="S453" s="87" t="s">
        <v>76</v>
      </c>
      <c r="T453" s="87" t="s">
        <v>76</v>
      </c>
      <c r="U453" s="88" t="s">
        <v>76</v>
      </c>
      <c r="V453" s="88" t="s">
        <v>76</v>
      </c>
      <c r="W453" s="89" t="s">
        <v>76</v>
      </c>
      <c r="X453" s="89" t="s">
        <v>76</v>
      </c>
    </row>
    <row r="454" spans="14:24" ht="15.75" x14ac:dyDescent="0.25">
      <c r="N454" s="85">
        <v>50313</v>
      </c>
      <c r="O454" s="86" t="s">
        <v>76</v>
      </c>
      <c r="P454" s="86" t="s">
        <v>76</v>
      </c>
      <c r="Q454" s="86" t="s">
        <v>76</v>
      </c>
      <c r="R454" s="86" t="s">
        <v>76</v>
      </c>
      <c r="S454" s="87" t="s">
        <v>76</v>
      </c>
      <c r="T454" s="87" t="s">
        <v>76</v>
      </c>
      <c r="U454" s="88" t="s">
        <v>76</v>
      </c>
      <c r="V454" s="88" t="s">
        <v>76</v>
      </c>
      <c r="W454" s="89" t="s">
        <v>76</v>
      </c>
      <c r="X454" s="89" t="s">
        <v>76</v>
      </c>
    </row>
    <row r="455" spans="14:24" ht="15.75" x14ac:dyDescent="0.25">
      <c r="N455" s="85">
        <v>50344</v>
      </c>
      <c r="O455" s="86" t="s">
        <v>76</v>
      </c>
      <c r="P455" s="86" t="s">
        <v>76</v>
      </c>
      <c r="Q455" s="86" t="s">
        <v>76</v>
      </c>
      <c r="R455" s="86" t="s">
        <v>76</v>
      </c>
      <c r="S455" s="87" t="s">
        <v>76</v>
      </c>
      <c r="T455" s="87" t="s">
        <v>76</v>
      </c>
      <c r="U455" s="88" t="s">
        <v>76</v>
      </c>
      <c r="V455" s="88" t="s">
        <v>76</v>
      </c>
      <c r="W455" s="89" t="s">
        <v>76</v>
      </c>
      <c r="X455" s="89" t="s">
        <v>76</v>
      </c>
    </row>
    <row r="456" spans="14:24" ht="15.75" x14ac:dyDescent="0.25">
      <c r="N456" s="85">
        <v>50374</v>
      </c>
      <c r="O456" s="86" t="s">
        <v>76</v>
      </c>
      <c r="P456" s="86" t="s">
        <v>76</v>
      </c>
      <c r="Q456" s="86" t="s">
        <v>76</v>
      </c>
      <c r="R456" s="86" t="s">
        <v>76</v>
      </c>
      <c r="S456" s="87" t="s">
        <v>76</v>
      </c>
      <c r="T456" s="87" t="s">
        <v>76</v>
      </c>
      <c r="U456" s="88" t="s">
        <v>76</v>
      </c>
      <c r="V456" s="88" t="s">
        <v>76</v>
      </c>
      <c r="W456" s="89" t="s">
        <v>76</v>
      </c>
      <c r="X456" s="89" t="s">
        <v>76</v>
      </c>
    </row>
    <row r="457" spans="14:24" ht="15.75" x14ac:dyDescent="0.25">
      <c r="N457" s="85">
        <v>50405</v>
      </c>
      <c r="O457" s="86" t="s">
        <v>76</v>
      </c>
      <c r="P457" s="86" t="s">
        <v>76</v>
      </c>
      <c r="Q457" s="86" t="s">
        <v>76</v>
      </c>
      <c r="R457" s="86" t="s">
        <v>76</v>
      </c>
      <c r="S457" s="87" t="s">
        <v>76</v>
      </c>
      <c r="T457" s="87" t="s">
        <v>76</v>
      </c>
      <c r="U457" s="88" t="s">
        <v>76</v>
      </c>
      <c r="V457" s="88" t="s">
        <v>76</v>
      </c>
      <c r="W457" s="89" t="s">
        <v>76</v>
      </c>
      <c r="X457" s="89" t="s">
        <v>76</v>
      </c>
    </row>
    <row r="458" spans="14:24" ht="15.75" x14ac:dyDescent="0.25">
      <c r="N458" s="85">
        <v>50436</v>
      </c>
      <c r="O458" s="86" t="s">
        <v>76</v>
      </c>
      <c r="P458" s="86" t="s">
        <v>76</v>
      </c>
      <c r="Q458" s="86" t="s">
        <v>76</v>
      </c>
      <c r="R458" s="86" t="s">
        <v>76</v>
      </c>
      <c r="S458" s="87" t="s">
        <v>76</v>
      </c>
      <c r="T458" s="87" t="s">
        <v>76</v>
      </c>
      <c r="U458" s="88" t="s">
        <v>76</v>
      </c>
      <c r="V458" s="88" t="s">
        <v>76</v>
      </c>
      <c r="W458" s="89" t="s">
        <v>76</v>
      </c>
      <c r="X458" s="89" t="s">
        <v>76</v>
      </c>
    </row>
    <row r="459" spans="14:24" ht="15.75" x14ac:dyDescent="0.25">
      <c r="N459" s="85">
        <v>50464</v>
      </c>
      <c r="O459" s="86" t="s">
        <v>76</v>
      </c>
      <c r="P459" s="86" t="s">
        <v>76</v>
      </c>
      <c r="Q459" s="86" t="s">
        <v>76</v>
      </c>
      <c r="R459" s="86" t="s">
        <v>76</v>
      </c>
      <c r="S459" s="87" t="s">
        <v>76</v>
      </c>
      <c r="T459" s="87" t="s">
        <v>76</v>
      </c>
      <c r="U459" s="88" t="s">
        <v>76</v>
      </c>
      <c r="V459" s="88" t="s">
        <v>76</v>
      </c>
      <c r="W459" s="89" t="s">
        <v>76</v>
      </c>
      <c r="X459" s="89" t="s">
        <v>76</v>
      </c>
    </row>
    <row r="460" spans="14:24" ht="15.75" x14ac:dyDescent="0.25">
      <c r="N460" s="85">
        <v>50495</v>
      </c>
      <c r="O460" s="86" t="s">
        <v>76</v>
      </c>
      <c r="P460" s="86" t="s">
        <v>76</v>
      </c>
      <c r="Q460" s="86" t="s">
        <v>76</v>
      </c>
      <c r="R460" s="86" t="s">
        <v>76</v>
      </c>
      <c r="S460" s="87" t="s">
        <v>76</v>
      </c>
      <c r="T460" s="87" t="s">
        <v>76</v>
      </c>
      <c r="U460" s="88" t="s">
        <v>76</v>
      </c>
      <c r="V460" s="88" t="s">
        <v>76</v>
      </c>
      <c r="W460" s="89" t="s">
        <v>76</v>
      </c>
      <c r="X460" s="89" t="s">
        <v>76</v>
      </c>
    </row>
    <row r="461" spans="14:24" ht="15.75" x14ac:dyDescent="0.25">
      <c r="N461" s="85">
        <v>50525</v>
      </c>
      <c r="O461" s="86" t="s">
        <v>76</v>
      </c>
      <c r="P461" s="86" t="s">
        <v>76</v>
      </c>
      <c r="Q461" s="86" t="s">
        <v>76</v>
      </c>
      <c r="R461" s="86" t="s">
        <v>76</v>
      </c>
      <c r="S461" s="87" t="s">
        <v>76</v>
      </c>
      <c r="T461" s="87" t="s">
        <v>76</v>
      </c>
      <c r="U461" s="88" t="s">
        <v>76</v>
      </c>
      <c r="V461" s="88" t="s">
        <v>76</v>
      </c>
      <c r="W461" s="89" t="s">
        <v>76</v>
      </c>
      <c r="X461" s="89" t="s">
        <v>76</v>
      </c>
    </row>
    <row r="462" spans="14:24" ht="15.75" x14ac:dyDescent="0.25">
      <c r="N462" s="85">
        <v>50556</v>
      </c>
      <c r="O462" s="86" t="s">
        <v>76</v>
      </c>
      <c r="P462" s="86" t="s">
        <v>76</v>
      </c>
      <c r="Q462" s="86" t="s">
        <v>76</v>
      </c>
      <c r="R462" s="86" t="s">
        <v>76</v>
      </c>
      <c r="S462" s="87" t="s">
        <v>76</v>
      </c>
      <c r="T462" s="87" t="s">
        <v>76</v>
      </c>
      <c r="U462" s="88" t="s">
        <v>76</v>
      </c>
      <c r="V462" s="88" t="s">
        <v>76</v>
      </c>
      <c r="W462" s="89" t="s">
        <v>76</v>
      </c>
      <c r="X462" s="89" t="s">
        <v>76</v>
      </c>
    </row>
    <row r="463" spans="14:24" ht="15.75" x14ac:dyDescent="0.25">
      <c r="N463" s="85">
        <v>50586</v>
      </c>
      <c r="O463" s="86" t="s">
        <v>76</v>
      </c>
      <c r="P463" s="86" t="s">
        <v>76</v>
      </c>
      <c r="Q463" s="86" t="s">
        <v>76</v>
      </c>
      <c r="R463" s="86" t="s">
        <v>76</v>
      </c>
      <c r="S463" s="87" t="s">
        <v>76</v>
      </c>
      <c r="T463" s="87" t="s">
        <v>76</v>
      </c>
      <c r="U463" s="88" t="s">
        <v>76</v>
      </c>
      <c r="V463" s="88" t="s">
        <v>76</v>
      </c>
      <c r="W463" s="89" t="s">
        <v>76</v>
      </c>
      <c r="X463" s="89" t="s">
        <v>76</v>
      </c>
    </row>
    <row r="464" spans="14:24" ht="15.75" x14ac:dyDescent="0.25">
      <c r="N464" s="85">
        <v>50617</v>
      </c>
      <c r="O464" s="86" t="s">
        <v>76</v>
      </c>
      <c r="P464" s="86" t="s">
        <v>76</v>
      </c>
      <c r="Q464" s="86" t="s">
        <v>76</v>
      </c>
      <c r="R464" s="86" t="s">
        <v>76</v>
      </c>
      <c r="S464" s="87" t="s">
        <v>76</v>
      </c>
      <c r="T464" s="87" t="s">
        <v>76</v>
      </c>
      <c r="U464" s="88" t="s">
        <v>76</v>
      </c>
      <c r="V464" s="88" t="s">
        <v>76</v>
      </c>
      <c r="W464" s="89" t="s">
        <v>76</v>
      </c>
      <c r="X464" s="89" t="s">
        <v>76</v>
      </c>
    </row>
    <row r="465" spans="14:24" ht="15.75" x14ac:dyDescent="0.25">
      <c r="N465" s="85">
        <v>50648</v>
      </c>
      <c r="O465" s="86" t="s">
        <v>76</v>
      </c>
      <c r="P465" s="86" t="s">
        <v>76</v>
      </c>
      <c r="Q465" s="86" t="s">
        <v>76</v>
      </c>
      <c r="R465" s="86" t="s">
        <v>76</v>
      </c>
      <c r="S465" s="87" t="s">
        <v>76</v>
      </c>
      <c r="T465" s="87" t="s">
        <v>76</v>
      </c>
      <c r="U465" s="88" t="s">
        <v>76</v>
      </c>
      <c r="V465" s="88" t="s">
        <v>76</v>
      </c>
      <c r="W465" s="89" t="s">
        <v>76</v>
      </c>
      <c r="X465" s="89" t="s">
        <v>76</v>
      </c>
    </row>
    <row r="466" spans="14:24" ht="15.75" x14ac:dyDescent="0.25">
      <c r="N466" s="85">
        <v>50678</v>
      </c>
      <c r="O466" s="86" t="s">
        <v>76</v>
      </c>
      <c r="P466" s="86" t="s">
        <v>76</v>
      </c>
      <c r="Q466" s="86" t="s">
        <v>76</v>
      </c>
      <c r="R466" s="86" t="s">
        <v>76</v>
      </c>
      <c r="S466" s="87" t="s">
        <v>76</v>
      </c>
      <c r="T466" s="87" t="s">
        <v>76</v>
      </c>
      <c r="U466" s="88" t="s">
        <v>76</v>
      </c>
      <c r="V466" s="88" t="s">
        <v>76</v>
      </c>
      <c r="W466" s="89" t="s">
        <v>76</v>
      </c>
      <c r="X466" s="89" t="s">
        <v>76</v>
      </c>
    </row>
    <row r="467" spans="14:24" ht="15.75" x14ac:dyDescent="0.25">
      <c r="N467" s="85">
        <v>50709</v>
      </c>
      <c r="O467" s="86" t="s">
        <v>76</v>
      </c>
      <c r="P467" s="86" t="s">
        <v>76</v>
      </c>
      <c r="Q467" s="86" t="s">
        <v>76</v>
      </c>
      <c r="R467" s="86" t="s">
        <v>76</v>
      </c>
      <c r="S467" s="87" t="s">
        <v>76</v>
      </c>
      <c r="T467" s="87" t="s">
        <v>76</v>
      </c>
      <c r="U467" s="88" t="s">
        <v>76</v>
      </c>
      <c r="V467" s="88" t="s">
        <v>76</v>
      </c>
      <c r="W467" s="89" t="s">
        <v>76</v>
      </c>
      <c r="X467" s="89" t="s">
        <v>76</v>
      </c>
    </row>
    <row r="468" spans="14:24" ht="15.75" x14ac:dyDescent="0.25">
      <c r="N468" s="85">
        <v>50739</v>
      </c>
      <c r="O468" s="86" t="s">
        <v>76</v>
      </c>
      <c r="P468" s="86" t="s">
        <v>76</v>
      </c>
      <c r="Q468" s="86" t="s">
        <v>76</v>
      </c>
      <c r="R468" s="86" t="s">
        <v>76</v>
      </c>
      <c r="S468" s="87" t="s">
        <v>76</v>
      </c>
      <c r="T468" s="87" t="s">
        <v>76</v>
      </c>
      <c r="U468" s="88" t="s">
        <v>76</v>
      </c>
      <c r="V468" s="88" t="s">
        <v>76</v>
      </c>
      <c r="W468" s="89" t="s">
        <v>76</v>
      </c>
      <c r="X468" s="89" t="s">
        <v>76</v>
      </c>
    </row>
    <row r="469" spans="14:24" ht="15.75" x14ac:dyDescent="0.25">
      <c r="N469" s="85">
        <v>50770</v>
      </c>
      <c r="O469" s="86" t="s">
        <v>76</v>
      </c>
      <c r="P469" s="86" t="s">
        <v>76</v>
      </c>
      <c r="Q469" s="86" t="s">
        <v>76</v>
      </c>
      <c r="R469" s="86" t="s">
        <v>76</v>
      </c>
      <c r="S469" s="87" t="s">
        <v>76</v>
      </c>
      <c r="T469" s="87" t="s">
        <v>76</v>
      </c>
      <c r="U469" s="88" t="s">
        <v>76</v>
      </c>
      <c r="V469" s="88" t="s">
        <v>76</v>
      </c>
      <c r="W469" s="89" t="s">
        <v>76</v>
      </c>
      <c r="X469" s="89" t="s">
        <v>76</v>
      </c>
    </row>
    <row r="470" spans="14:24" ht="15.75" x14ac:dyDescent="0.25">
      <c r="N470" s="85">
        <v>50801</v>
      </c>
      <c r="O470" s="86" t="s">
        <v>76</v>
      </c>
      <c r="P470" s="86" t="s">
        <v>76</v>
      </c>
      <c r="Q470" s="86" t="s">
        <v>76</v>
      </c>
      <c r="R470" s="86" t="s">
        <v>76</v>
      </c>
      <c r="S470" s="87" t="s">
        <v>76</v>
      </c>
      <c r="T470" s="87" t="s">
        <v>76</v>
      </c>
      <c r="U470" s="88" t="s">
        <v>76</v>
      </c>
      <c r="V470" s="88" t="s">
        <v>76</v>
      </c>
      <c r="W470" s="89" t="s">
        <v>76</v>
      </c>
      <c r="X470" s="89" t="s">
        <v>76</v>
      </c>
    </row>
    <row r="471" spans="14:24" ht="15.75" x14ac:dyDescent="0.25">
      <c r="N471" s="85">
        <v>50829</v>
      </c>
      <c r="O471" s="86" t="s">
        <v>76</v>
      </c>
      <c r="P471" s="86" t="s">
        <v>76</v>
      </c>
      <c r="Q471" s="86" t="s">
        <v>76</v>
      </c>
      <c r="R471" s="86" t="s">
        <v>76</v>
      </c>
      <c r="S471" s="87" t="s">
        <v>76</v>
      </c>
      <c r="T471" s="87" t="s">
        <v>76</v>
      </c>
      <c r="U471" s="88" t="s">
        <v>76</v>
      </c>
      <c r="V471" s="88" t="s">
        <v>76</v>
      </c>
      <c r="W471" s="89" t="s">
        <v>76</v>
      </c>
      <c r="X471" s="89" t="s">
        <v>76</v>
      </c>
    </row>
    <row r="472" spans="14:24" ht="15.75" x14ac:dyDescent="0.25">
      <c r="N472" s="85">
        <v>50860</v>
      </c>
      <c r="O472" s="86" t="s">
        <v>76</v>
      </c>
      <c r="P472" s="86" t="s">
        <v>76</v>
      </c>
      <c r="Q472" s="86" t="s">
        <v>76</v>
      </c>
      <c r="R472" s="86" t="s">
        <v>76</v>
      </c>
      <c r="S472" s="87" t="s">
        <v>76</v>
      </c>
      <c r="T472" s="87" t="s">
        <v>76</v>
      </c>
      <c r="U472" s="88" t="s">
        <v>76</v>
      </c>
      <c r="V472" s="88" t="s">
        <v>76</v>
      </c>
      <c r="W472" s="89" t="s">
        <v>76</v>
      </c>
      <c r="X472" s="89" t="s">
        <v>76</v>
      </c>
    </row>
    <row r="473" spans="14:24" ht="15.75" x14ac:dyDescent="0.25">
      <c r="N473" s="85">
        <v>50890</v>
      </c>
      <c r="O473" s="86" t="s">
        <v>76</v>
      </c>
      <c r="P473" s="86" t="s">
        <v>76</v>
      </c>
      <c r="Q473" s="86" t="s">
        <v>76</v>
      </c>
      <c r="R473" s="86" t="s">
        <v>76</v>
      </c>
      <c r="S473" s="87" t="s">
        <v>76</v>
      </c>
      <c r="T473" s="87" t="s">
        <v>76</v>
      </c>
      <c r="U473" s="88" t="s">
        <v>76</v>
      </c>
      <c r="V473" s="88" t="s">
        <v>76</v>
      </c>
      <c r="W473" s="89" t="s">
        <v>76</v>
      </c>
      <c r="X473" s="89" t="s">
        <v>76</v>
      </c>
    </row>
    <row r="474" spans="14:24" ht="15.75" x14ac:dyDescent="0.25">
      <c r="N474" s="85">
        <v>50921</v>
      </c>
      <c r="O474" s="86" t="s">
        <v>76</v>
      </c>
      <c r="P474" s="86" t="s">
        <v>76</v>
      </c>
      <c r="Q474" s="86" t="s">
        <v>76</v>
      </c>
      <c r="R474" s="86" t="s">
        <v>76</v>
      </c>
      <c r="S474" s="87" t="s">
        <v>76</v>
      </c>
      <c r="T474" s="87" t="s">
        <v>76</v>
      </c>
      <c r="U474" s="88" t="s">
        <v>76</v>
      </c>
      <c r="V474" s="88" t="s">
        <v>76</v>
      </c>
      <c r="W474" s="89" t="s">
        <v>76</v>
      </c>
      <c r="X474" s="89" t="s">
        <v>76</v>
      </c>
    </row>
    <row r="475" spans="14:24" ht="15.75" x14ac:dyDescent="0.25">
      <c r="N475" s="85">
        <v>50951</v>
      </c>
      <c r="O475" s="86" t="s">
        <v>76</v>
      </c>
      <c r="P475" s="86" t="s">
        <v>76</v>
      </c>
      <c r="Q475" s="86" t="s">
        <v>76</v>
      </c>
      <c r="R475" s="86" t="s">
        <v>76</v>
      </c>
      <c r="S475" s="87" t="s">
        <v>76</v>
      </c>
      <c r="T475" s="87" t="s">
        <v>76</v>
      </c>
      <c r="U475" s="88" t="s">
        <v>76</v>
      </c>
      <c r="V475" s="88" t="s">
        <v>76</v>
      </c>
      <c r="W475" s="89" t="s">
        <v>76</v>
      </c>
      <c r="X475" s="89" t="s">
        <v>76</v>
      </c>
    </row>
    <row r="476" spans="14:24" ht="15.75" x14ac:dyDescent="0.25">
      <c r="N476" s="85">
        <v>50982</v>
      </c>
      <c r="O476" s="86" t="s">
        <v>76</v>
      </c>
      <c r="P476" s="86" t="s">
        <v>76</v>
      </c>
      <c r="Q476" s="86" t="s">
        <v>76</v>
      </c>
      <c r="R476" s="86" t="s">
        <v>76</v>
      </c>
      <c r="S476" s="87" t="s">
        <v>76</v>
      </c>
      <c r="T476" s="87" t="s">
        <v>76</v>
      </c>
      <c r="U476" s="88" t="s">
        <v>76</v>
      </c>
      <c r="V476" s="88" t="s">
        <v>76</v>
      </c>
      <c r="W476" s="89" t="s">
        <v>76</v>
      </c>
      <c r="X476" s="89" t="s">
        <v>76</v>
      </c>
    </row>
    <row r="477" spans="14:24" ht="15.75" x14ac:dyDescent="0.25">
      <c r="N477" s="85">
        <v>51013</v>
      </c>
      <c r="O477" s="86" t="s">
        <v>76</v>
      </c>
      <c r="P477" s="86" t="s">
        <v>76</v>
      </c>
      <c r="Q477" s="86" t="s">
        <v>76</v>
      </c>
      <c r="R477" s="86" t="s">
        <v>76</v>
      </c>
      <c r="S477" s="87" t="s">
        <v>76</v>
      </c>
      <c r="T477" s="87" t="s">
        <v>76</v>
      </c>
      <c r="U477" s="88" t="s">
        <v>76</v>
      </c>
      <c r="V477" s="88" t="s">
        <v>76</v>
      </c>
      <c r="W477" s="89" t="s">
        <v>76</v>
      </c>
      <c r="X477" s="89" t="s">
        <v>76</v>
      </c>
    </row>
    <row r="478" spans="14:24" ht="15.75" x14ac:dyDescent="0.25">
      <c r="N478" s="85">
        <v>51043</v>
      </c>
      <c r="O478" s="86" t="s">
        <v>76</v>
      </c>
      <c r="P478" s="86" t="s">
        <v>76</v>
      </c>
      <c r="Q478" s="86" t="s">
        <v>76</v>
      </c>
      <c r="R478" s="86" t="s">
        <v>76</v>
      </c>
      <c r="S478" s="87" t="s">
        <v>76</v>
      </c>
      <c r="T478" s="87" t="s">
        <v>76</v>
      </c>
      <c r="U478" s="88" t="s">
        <v>76</v>
      </c>
      <c r="V478" s="88" t="s">
        <v>76</v>
      </c>
      <c r="W478" s="89" t="s">
        <v>76</v>
      </c>
      <c r="X478" s="89" t="s">
        <v>76</v>
      </c>
    </row>
    <row r="479" spans="14:24" ht="15.75" x14ac:dyDescent="0.25">
      <c r="N479" s="85">
        <v>51074</v>
      </c>
      <c r="O479" s="86" t="s">
        <v>76</v>
      </c>
      <c r="P479" s="86" t="s">
        <v>76</v>
      </c>
      <c r="Q479" s="86" t="s">
        <v>76</v>
      </c>
      <c r="R479" s="86" t="s">
        <v>76</v>
      </c>
      <c r="S479" s="87" t="s">
        <v>76</v>
      </c>
      <c r="T479" s="87" t="s">
        <v>76</v>
      </c>
      <c r="U479" s="88" t="s">
        <v>76</v>
      </c>
      <c r="V479" s="88" t="s">
        <v>76</v>
      </c>
      <c r="W479" s="89" t="s">
        <v>76</v>
      </c>
      <c r="X479" s="89" t="s">
        <v>76</v>
      </c>
    </row>
    <row r="480" spans="14:24" ht="15.75" x14ac:dyDescent="0.25">
      <c r="N480" s="85">
        <v>51104</v>
      </c>
      <c r="O480" s="86" t="s">
        <v>76</v>
      </c>
      <c r="P480" s="86" t="s">
        <v>76</v>
      </c>
      <c r="Q480" s="86" t="s">
        <v>76</v>
      </c>
      <c r="R480" s="86" t="s">
        <v>76</v>
      </c>
      <c r="S480" s="87" t="s">
        <v>76</v>
      </c>
      <c r="T480" s="87" t="s">
        <v>76</v>
      </c>
      <c r="U480" s="88" t="s">
        <v>76</v>
      </c>
      <c r="V480" s="88" t="s">
        <v>76</v>
      </c>
      <c r="W480" s="89" t="s">
        <v>76</v>
      </c>
      <c r="X480" s="89" t="s">
        <v>76</v>
      </c>
    </row>
    <row r="481" spans="14:24" ht="15.75" x14ac:dyDescent="0.25">
      <c r="N481" s="85">
        <v>51135</v>
      </c>
      <c r="O481" s="86" t="s">
        <v>76</v>
      </c>
      <c r="P481" s="86" t="s">
        <v>76</v>
      </c>
      <c r="Q481" s="86" t="s">
        <v>76</v>
      </c>
      <c r="R481" s="86" t="s">
        <v>76</v>
      </c>
      <c r="S481" s="87" t="s">
        <v>76</v>
      </c>
      <c r="T481" s="87" t="s">
        <v>76</v>
      </c>
      <c r="U481" s="88" t="s">
        <v>76</v>
      </c>
      <c r="V481" s="88" t="s">
        <v>76</v>
      </c>
      <c r="W481" s="89" t="s">
        <v>76</v>
      </c>
      <c r="X481" s="89" t="s">
        <v>76</v>
      </c>
    </row>
    <row r="482" spans="14:24" ht="15.75" x14ac:dyDescent="0.25">
      <c r="N482" s="85">
        <v>51166</v>
      </c>
      <c r="O482" s="86" t="s">
        <v>76</v>
      </c>
      <c r="P482" s="86" t="s">
        <v>76</v>
      </c>
      <c r="Q482" s="86" t="s">
        <v>76</v>
      </c>
      <c r="R482" s="86" t="s">
        <v>76</v>
      </c>
      <c r="S482" s="87" t="s">
        <v>76</v>
      </c>
      <c r="T482" s="87" t="s">
        <v>76</v>
      </c>
      <c r="U482" s="88" t="s">
        <v>76</v>
      </c>
      <c r="V482" s="88" t="s">
        <v>76</v>
      </c>
      <c r="W482" s="89" t="s">
        <v>76</v>
      </c>
      <c r="X482" s="89" t="s">
        <v>76</v>
      </c>
    </row>
    <row r="483" spans="14:24" ht="15.75" x14ac:dyDescent="0.25">
      <c r="N483" s="85">
        <v>51195</v>
      </c>
      <c r="O483" s="86" t="s">
        <v>76</v>
      </c>
      <c r="P483" s="86" t="s">
        <v>76</v>
      </c>
      <c r="Q483" s="86" t="s">
        <v>76</v>
      </c>
      <c r="R483" s="86" t="s">
        <v>76</v>
      </c>
      <c r="S483" s="87" t="s">
        <v>76</v>
      </c>
      <c r="T483" s="87" t="s">
        <v>76</v>
      </c>
      <c r="U483" s="88" t="s">
        <v>76</v>
      </c>
      <c r="V483" s="88" t="s">
        <v>76</v>
      </c>
      <c r="W483" s="89" t="s">
        <v>76</v>
      </c>
      <c r="X483" s="89" t="s">
        <v>76</v>
      </c>
    </row>
    <row r="484" spans="14:24" ht="15.75" x14ac:dyDescent="0.25">
      <c r="N484" s="85">
        <v>51226</v>
      </c>
      <c r="O484" s="86" t="s">
        <v>76</v>
      </c>
      <c r="P484" s="86" t="s">
        <v>76</v>
      </c>
      <c r="Q484" s="86" t="s">
        <v>76</v>
      </c>
      <c r="R484" s="86" t="s">
        <v>76</v>
      </c>
      <c r="S484" s="87" t="s">
        <v>76</v>
      </c>
      <c r="T484" s="87" t="s">
        <v>76</v>
      </c>
      <c r="U484" s="88" t="s">
        <v>76</v>
      </c>
      <c r="V484" s="88" t="s">
        <v>76</v>
      </c>
      <c r="W484" s="89" t="s">
        <v>76</v>
      </c>
      <c r="X484" s="89" t="s">
        <v>76</v>
      </c>
    </row>
    <row r="485" spans="14:24" ht="15.75" x14ac:dyDescent="0.25">
      <c r="N485" s="85">
        <v>51256</v>
      </c>
      <c r="O485" s="86" t="s">
        <v>76</v>
      </c>
      <c r="P485" s="86" t="s">
        <v>76</v>
      </c>
      <c r="Q485" s="86" t="s">
        <v>76</v>
      </c>
      <c r="R485" s="86" t="s">
        <v>76</v>
      </c>
      <c r="S485" s="87" t="s">
        <v>76</v>
      </c>
      <c r="T485" s="87" t="s">
        <v>76</v>
      </c>
      <c r="U485" s="88" t="s">
        <v>76</v>
      </c>
      <c r="V485" s="88" t="s">
        <v>76</v>
      </c>
      <c r="W485" s="89" t="s">
        <v>76</v>
      </c>
      <c r="X485" s="89" t="s">
        <v>76</v>
      </c>
    </row>
    <row r="486" spans="14:24" ht="15.75" x14ac:dyDescent="0.25">
      <c r="N486" s="85">
        <v>51287</v>
      </c>
      <c r="O486" s="86" t="s">
        <v>76</v>
      </c>
      <c r="P486" s="86" t="s">
        <v>76</v>
      </c>
      <c r="Q486" s="86" t="s">
        <v>76</v>
      </c>
      <c r="R486" s="86" t="s">
        <v>76</v>
      </c>
      <c r="S486" s="87" t="s">
        <v>76</v>
      </c>
      <c r="T486" s="87" t="s">
        <v>76</v>
      </c>
      <c r="U486" s="88" t="s">
        <v>76</v>
      </c>
      <c r="V486" s="88" t="s">
        <v>76</v>
      </c>
      <c r="W486" s="89" t="s">
        <v>76</v>
      </c>
      <c r="X486" s="89" t="s">
        <v>76</v>
      </c>
    </row>
    <row r="487" spans="14:24" ht="15.75" x14ac:dyDescent="0.25">
      <c r="N487" s="85">
        <v>51317</v>
      </c>
      <c r="O487" s="86" t="s">
        <v>76</v>
      </c>
      <c r="P487" s="86" t="s">
        <v>76</v>
      </c>
      <c r="Q487" s="86" t="s">
        <v>76</v>
      </c>
      <c r="R487" s="86" t="s">
        <v>76</v>
      </c>
      <c r="S487" s="87" t="s">
        <v>76</v>
      </c>
      <c r="T487" s="87" t="s">
        <v>76</v>
      </c>
      <c r="U487" s="88" t="s">
        <v>76</v>
      </c>
      <c r="V487" s="88" t="s">
        <v>76</v>
      </c>
      <c r="W487" s="89" t="s">
        <v>76</v>
      </c>
      <c r="X487" s="89" t="s">
        <v>76</v>
      </c>
    </row>
    <row r="488" spans="14:24" ht="15.75" x14ac:dyDescent="0.25">
      <c r="N488" s="85">
        <v>51348</v>
      </c>
      <c r="O488" s="86" t="s">
        <v>76</v>
      </c>
      <c r="P488" s="86" t="s">
        <v>76</v>
      </c>
      <c r="Q488" s="86" t="s">
        <v>76</v>
      </c>
      <c r="R488" s="86" t="s">
        <v>76</v>
      </c>
      <c r="S488" s="87" t="s">
        <v>76</v>
      </c>
      <c r="T488" s="87" t="s">
        <v>76</v>
      </c>
      <c r="U488" s="88" t="s">
        <v>76</v>
      </c>
      <c r="V488" s="88" t="s">
        <v>76</v>
      </c>
      <c r="W488" s="89" t="s">
        <v>76</v>
      </c>
      <c r="X488" s="89" t="s">
        <v>76</v>
      </c>
    </row>
    <row r="489" spans="14:24" ht="15.75" x14ac:dyDescent="0.25">
      <c r="N489" s="85">
        <v>51379</v>
      </c>
      <c r="O489" s="86" t="s">
        <v>76</v>
      </c>
      <c r="P489" s="86" t="s">
        <v>76</v>
      </c>
      <c r="Q489" s="86" t="s">
        <v>76</v>
      </c>
      <c r="R489" s="86" t="s">
        <v>76</v>
      </c>
      <c r="S489" s="87" t="s">
        <v>76</v>
      </c>
      <c r="T489" s="87" t="s">
        <v>76</v>
      </c>
      <c r="U489" s="88" t="s">
        <v>76</v>
      </c>
      <c r="V489" s="88" t="s">
        <v>76</v>
      </c>
      <c r="W489" s="89" t="s">
        <v>76</v>
      </c>
      <c r="X489" s="89" t="s">
        <v>76</v>
      </c>
    </row>
    <row r="490" spans="14:24" ht="15.75" x14ac:dyDescent="0.25">
      <c r="N490" s="85">
        <v>51409</v>
      </c>
      <c r="O490" s="86" t="s">
        <v>76</v>
      </c>
      <c r="P490" s="86" t="s">
        <v>76</v>
      </c>
      <c r="Q490" s="86" t="s">
        <v>76</v>
      </c>
      <c r="R490" s="86" t="s">
        <v>76</v>
      </c>
      <c r="S490" s="87" t="s">
        <v>76</v>
      </c>
      <c r="T490" s="87" t="s">
        <v>76</v>
      </c>
      <c r="U490" s="88" t="s">
        <v>76</v>
      </c>
      <c r="V490" s="88" t="s">
        <v>76</v>
      </c>
      <c r="W490" s="89" t="s">
        <v>76</v>
      </c>
      <c r="X490" s="89" t="s">
        <v>76</v>
      </c>
    </row>
    <row r="491" spans="14:24" ht="15.75" x14ac:dyDescent="0.25">
      <c r="N491" s="85">
        <v>51440</v>
      </c>
      <c r="O491" s="86" t="s">
        <v>76</v>
      </c>
      <c r="P491" s="86" t="s">
        <v>76</v>
      </c>
      <c r="Q491" s="86" t="s">
        <v>76</v>
      </c>
      <c r="R491" s="86" t="s">
        <v>76</v>
      </c>
      <c r="S491" s="87" t="s">
        <v>76</v>
      </c>
      <c r="T491" s="87" t="s">
        <v>76</v>
      </c>
      <c r="U491" s="88" t="s">
        <v>76</v>
      </c>
      <c r="V491" s="88" t="s">
        <v>76</v>
      </c>
      <c r="W491" s="89" t="s">
        <v>76</v>
      </c>
      <c r="X491" s="89" t="s">
        <v>76</v>
      </c>
    </row>
    <row r="492" spans="14:24" ht="15.75" x14ac:dyDescent="0.25">
      <c r="N492" s="85">
        <v>51470</v>
      </c>
      <c r="O492" s="86" t="s">
        <v>76</v>
      </c>
      <c r="P492" s="86" t="s">
        <v>76</v>
      </c>
      <c r="Q492" s="86" t="s">
        <v>76</v>
      </c>
      <c r="R492" s="86" t="s">
        <v>76</v>
      </c>
      <c r="S492" s="87" t="s">
        <v>76</v>
      </c>
      <c r="T492" s="87" t="s">
        <v>76</v>
      </c>
      <c r="U492" s="88" t="s">
        <v>76</v>
      </c>
      <c r="V492" s="88" t="s">
        <v>76</v>
      </c>
      <c r="W492" s="89" t="s">
        <v>76</v>
      </c>
      <c r="X492" s="89" t="s">
        <v>76</v>
      </c>
    </row>
    <row r="493" spans="14:24" ht="15.75" x14ac:dyDescent="0.25">
      <c r="N493" s="85">
        <v>51501</v>
      </c>
      <c r="O493" s="86" t="s">
        <v>76</v>
      </c>
      <c r="P493" s="86" t="s">
        <v>76</v>
      </c>
      <c r="Q493" s="86" t="s">
        <v>76</v>
      </c>
      <c r="R493" s="86" t="s">
        <v>76</v>
      </c>
      <c r="S493" s="87" t="s">
        <v>76</v>
      </c>
      <c r="T493" s="87" t="s">
        <v>76</v>
      </c>
      <c r="U493" s="88" t="s">
        <v>76</v>
      </c>
      <c r="V493" s="88" t="s">
        <v>76</v>
      </c>
      <c r="W493" s="89" t="s">
        <v>76</v>
      </c>
      <c r="X493" s="89" t="s">
        <v>76</v>
      </c>
    </row>
    <row r="494" spans="14:24" ht="15.75" x14ac:dyDescent="0.25">
      <c r="N494" s="85">
        <v>51532</v>
      </c>
      <c r="O494" s="86" t="s">
        <v>76</v>
      </c>
      <c r="P494" s="86" t="s">
        <v>76</v>
      </c>
      <c r="Q494" s="86" t="s">
        <v>76</v>
      </c>
      <c r="R494" s="86" t="s">
        <v>76</v>
      </c>
      <c r="S494" s="87" t="s">
        <v>76</v>
      </c>
      <c r="T494" s="87" t="s">
        <v>76</v>
      </c>
      <c r="U494" s="88" t="s">
        <v>76</v>
      </c>
      <c r="V494" s="88" t="s">
        <v>76</v>
      </c>
      <c r="W494" s="89" t="s">
        <v>76</v>
      </c>
      <c r="X494" s="89" t="s">
        <v>76</v>
      </c>
    </row>
    <row r="495" spans="14:24" ht="15.75" x14ac:dyDescent="0.25">
      <c r="N495" s="85">
        <v>51560</v>
      </c>
      <c r="O495" s="86" t="s">
        <v>76</v>
      </c>
      <c r="P495" s="86" t="s">
        <v>76</v>
      </c>
      <c r="Q495" s="86" t="s">
        <v>76</v>
      </c>
      <c r="R495" s="86" t="s">
        <v>76</v>
      </c>
      <c r="S495" s="87" t="s">
        <v>76</v>
      </c>
      <c r="T495" s="87" t="s">
        <v>76</v>
      </c>
      <c r="U495" s="88" t="s">
        <v>76</v>
      </c>
      <c r="V495" s="88" t="s">
        <v>76</v>
      </c>
      <c r="W495" s="89" t="s">
        <v>76</v>
      </c>
      <c r="X495" s="89" t="s">
        <v>76</v>
      </c>
    </row>
    <row r="496" spans="14:24" ht="15.75" x14ac:dyDescent="0.25">
      <c r="N496" s="85">
        <v>51591</v>
      </c>
      <c r="O496" s="86" t="s">
        <v>76</v>
      </c>
      <c r="P496" s="86" t="s">
        <v>76</v>
      </c>
      <c r="Q496" s="86" t="s">
        <v>76</v>
      </c>
      <c r="R496" s="86" t="s">
        <v>76</v>
      </c>
      <c r="S496" s="87" t="s">
        <v>76</v>
      </c>
      <c r="T496" s="87" t="s">
        <v>76</v>
      </c>
      <c r="U496" s="88" t="s">
        <v>76</v>
      </c>
      <c r="V496" s="88" t="s">
        <v>76</v>
      </c>
      <c r="W496" s="89" t="s">
        <v>76</v>
      </c>
      <c r="X496" s="89" t="s">
        <v>76</v>
      </c>
    </row>
    <row r="497" spans="14:24" ht="15.75" x14ac:dyDescent="0.25">
      <c r="N497" s="85">
        <v>51621</v>
      </c>
      <c r="O497" s="86" t="s">
        <v>76</v>
      </c>
      <c r="P497" s="86" t="s">
        <v>76</v>
      </c>
      <c r="Q497" s="86" t="s">
        <v>76</v>
      </c>
      <c r="R497" s="86" t="s">
        <v>76</v>
      </c>
      <c r="S497" s="87" t="s">
        <v>76</v>
      </c>
      <c r="T497" s="87" t="s">
        <v>76</v>
      </c>
      <c r="U497" s="88" t="s">
        <v>76</v>
      </c>
      <c r="V497" s="88" t="s">
        <v>76</v>
      </c>
      <c r="W497" s="89" t="s">
        <v>76</v>
      </c>
      <c r="X497" s="89" t="s">
        <v>76</v>
      </c>
    </row>
    <row r="498" spans="14:24" ht="15.75" x14ac:dyDescent="0.25">
      <c r="N498" s="85">
        <v>51652</v>
      </c>
      <c r="O498" s="86" t="s">
        <v>76</v>
      </c>
      <c r="P498" s="86" t="s">
        <v>76</v>
      </c>
      <c r="Q498" s="86" t="s">
        <v>76</v>
      </c>
      <c r="R498" s="86" t="s">
        <v>76</v>
      </c>
      <c r="S498" s="87" t="s">
        <v>76</v>
      </c>
      <c r="T498" s="87" t="s">
        <v>76</v>
      </c>
      <c r="U498" s="88" t="s">
        <v>76</v>
      </c>
      <c r="V498" s="88" t="s">
        <v>76</v>
      </c>
      <c r="W498" s="89" t="s">
        <v>76</v>
      </c>
      <c r="X498" s="89" t="s">
        <v>76</v>
      </c>
    </row>
    <row r="499" spans="14:24" ht="15.75" x14ac:dyDescent="0.25">
      <c r="N499" s="85">
        <v>51682</v>
      </c>
      <c r="O499" s="86" t="s">
        <v>76</v>
      </c>
      <c r="P499" s="86" t="s">
        <v>76</v>
      </c>
      <c r="Q499" s="86" t="s">
        <v>76</v>
      </c>
      <c r="R499" s="86" t="s">
        <v>76</v>
      </c>
      <c r="S499" s="87" t="s">
        <v>76</v>
      </c>
      <c r="T499" s="87" t="s">
        <v>76</v>
      </c>
      <c r="U499" s="88" t="s">
        <v>76</v>
      </c>
      <c r="V499" s="88" t="s">
        <v>76</v>
      </c>
      <c r="W499" s="89" t="s">
        <v>76</v>
      </c>
      <c r="X499" s="89" t="s">
        <v>76</v>
      </c>
    </row>
    <row r="500" spans="14:24" ht="15.75" x14ac:dyDescent="0.25">
      <c r="N500" s="85">
        <v>51713</v>
      </c>
      <c r="O500" s="86" t="s">
        <v>76</v>
      </c>
      <c r="P500" s="86" t="s">
        <v>76</v>
      </c>
      <c r="Q500" s="86" t="s">
        <v>76</v>
      </c>
      <c r="R500" s="86" t="s">
        <v>76</v>
      </c>
      <c r="S500" s="87" t="s">
        <v>76</v>
      </c>
      <c r="T500" s="87" t="s">
        <v>76</v>
      </c>
      <c r="U500" s="88" t="s">
        <v>76</v>
      </c>
      <c r="V500" s="88" t="s">
        <v>76</v>
      </c>
      <c r="W500" s="89" t="s">
        <v>76</v>
      </c>
      <c r="X500" s="89" t="s">
        <v>76</v>
      </c>
    </row>
    <row r="501" spans="14:24" ht="15.75" x14ac:dyDescent="0.25">
      <c r="N501" s="85">
        <v>51744</v>
      </c>
      <c r="O501" s="86" t="s">
        <v>76</v>
      </c>
      <c r="P501" s="86" t="s">
        <v>76</v>
      </c>
      <c r="Q501" s="86" t="s">
        <v>76</v>
      </c>
      <c r="R501" s="86" t="s">
        <v>76</v>
      </c>
      <c r="S501" s="87" t="s">
        <v>76</v>
      </c>
      <c r="T501" s="87" t="s">
        <v>76</v>
      </c>
      <c r="U501" s="88" t="s">
        <v>76</v>
      </c>
      <c r="V501" s="88" t="s">
        <v>76</v>
      </c>
      <c r="W501" s="89" t="s">
        <v>76</v>
      </c>
      <c r="X501" s="89" t="s">
        <v>76</v>
      </c>
    </row>
    <row r="502" spans="14:24" ht="15.75" x14ac:dyDescent="0.25">
      <c r="N502" s="85">
        <v>51774</v>
      </c>
      <c r="O502" s="86" t="s">
        <v>76</v>
      </c>
      <c r="P502" s="86" t="s">
        <v>76</v>
      </c>
      <c r="Q502" s="86" t="s">
        <v>76</v>
      </c>
      <c r="R502" s="86" t="s">
        <v>76</v>
      </c>
      <c r="S502" s="87" t="s">
        <v>76</v>
      </c>
      <c r="T502" s="87" t="s">
        <v>76</v>
      </c>
      <c r="U502" s="88" t="s">
        <v>76</v>
      </c>
      <c r="V502" s="88" t="s">
        <v>76</v>
      </c>
      <c r="W502" s="89" t="s">
        <v>76</v>
      </c>
      <c r="X502" s="89" t="s">
        <v>76</v>
      </c>
    </row>
    <row r="503" spans="14:24" ht="15.75" x14ac:dyDescent="0.25">
      <c r="N503" s="85">
        <v>51805</v>
      </c>
      <c r="O503" s="86" t="s">
        <v>76</v>
      </c>
      <c r="P503" s="86" t="s">
        <v>76</v>
      </c>
      <c r="Q503" s="86" t="s">
        <v>76</v>
      </c>
      <c r="R503" s="86" t="s">
        <v>76</v>
      </c>
      <c r="S503" s="87" t="s">
        <v>76</v>
      </c>
      <c r="T503" s="87" t="s">
        <v>76</v>
      </c>
      <c r="U503" s="88" t="s">
        <v>76</v>
      </c>
      <c r="V503" s="88" t="s">
        <v>76</v>
      </c>
      <c r="W503" s="89" t="s">
        <v>76</v>
      </c>
      <c r="X503" s="89" t="s">
        <v>76</v>
      </c>
    </row>
    <row r="504" spans="14:24" ht="15.75" x14ac:dyDescent="0.25">
      <c r="N504" s="85">
        <v>51835</v>
      </c>
      <c r="O504" s="86" t="s">
        <v>76</v>
      </c>
      <c r="P504" s="86" t="s">
        <v>76</v>
      </c>
      <c r="Q504" s="86" t="s">
        <v>76</v>
      </c>
      <c r="R504" s="86" t="s">
        <v>76</v>
      </c>
      <c r="S504" s="87" t="s">
        <v>76</v>
      </c>
      <c r="T504" s="87" t="s">
        <v>76</v>
      </c>
      <c r="U504" s="88" t="s">
        <v>76</v>
      </c>
      <c r="V504" s="88" t="s">
        <v>76</v>
      </c>
      <c r="W504" s="89" t="s">
        <v>76</v>
      </c>
      <c r="X504" s="89" t="s">
        <v>76</v>
      </c>
    </row>
    <row r="505" spans="14:24" ht="15.75" x14ac:dyDescent="0.25">
      <c r="N505" s="85">
        <v>51866</v>
      </c>
      <c r="O505" s="86" t="s">
        <v>76</v>
      </c>
      <c r="P505" s="86" t="s">
        <v>76</v>
      </c>
      <c r="Q505" s="86" t="s">
        <v>76</v>
      </c>
      <c r="R505" s="86" t="s">
        <v>76</v>
      </c>
      <c r="S505" s="87" t="s">
        <v>76</v>
      </c>
      <c r="T505" s="87" t="s">
        <v>76</v>
      </c>
      <c r="U505" s="88" t="s">
        <v>76</v>
      </c>
      <c r="V505" s="88" t="s">
        <v>76</v>
      </c>
      <c r="W505" s="89" t="s">
        <v>76</v>
      </c>
      <c r="X505" s="89" t="s">
        <v>76</v>
      </c>
    </row>
    <row r="506" spans="14:24" ht="15.75" x14ac:dyDescent="0.25">
      <c r="N506" s="85">
        <v>51897</v>
      </c>
      <c r="O506" s="86" t="s">
        <v>76</v>
      </c>
      <c r="P506" s="86" t="s">
        <v>76</v>
      </c>
      <c r="Q506" s="86" t="s">
        <v>76</v>
      </c>
      <c r="R506" s="86" t="s">
        <v>76</v>
      </c>
      <c r="S506" s="87" t="s">
        <v>76</v>
      </c>
      <c r="T506" s="87" t="s">
        <v>76</v>
      </c>
      <c r="U506" s="88" t="s">
        <v>76</v>
      </c>
      <c r="V506" s="88" t="s">
        <v>76</v>
      </c>
      <c r="W506" s="89" t="s">
        <v>76</v>
      </c>
      <c r="X506" s="89" t="s">
        <v>76</v>
      </c>
    </row>
    <row r="507" spans="14:24" ht="15.75" x14ac:dyDescent="0.25">
      <c r="N507" s="85">
        <v>51925</v>
      </c>
      <c r="O507" s="86" t="s">
        <v>76</v>
      </c>
      <c r="P507" s="86" t="s">
        <v>76</v>
      </c>
      <c r="Q507" s="86" t="s">
        <v>76</v>
      </c>
      <c r="R507" s="86" t="s">
        <v>76</v>
      </c>
      <c r="S507" s="87" t="s">
        <v>76</v>
      </c>
      <c r="T507" s="87" t="s">
        <v>76</v>
      </c>
      <c r="U507" s="88" t="s">
        <v>76</v>
      </c>
      <c r="V507" s="88" t="s">
        <v>76</v>
      </c>
      <c r="W507" s="89" t="s">
        <v>76</v>
      </c>
      <c r="X507" s="89" t="s">
        <v>76</v>
      </c>
    </row>
    <row r="508" spans="14:24" ht="15.75" x14ac:dyDescent="0.25">
      <c r="N508" s="85">
        <v>51956</v>
      </c>
      <c r="O508" s="86" t="s">
        <v>76</v>
      </c>
      <c r="P508" s="86" t="s">
        <v>76</v>
      </c>
      <c r="Q508" s="86" t="s">
        <v>76</v>
      </c>
      <c r="R508" s="86" t="s">
        <v>76</v>
      </c>
      <c r="S508" s="87" t="s">
        <v>76</v>
      </c>
      <c r="T508" s="87" t="s">
        <v>76</v>
      </c>
      <c r="U508" s="88" t="s">
        <v>76</v>
      </c>
      <c r="V508" s="88" t="s">
        <v>76</v>
      </c>
      <c r="W508" s="89" t="s">
        <v>76</v>
      </c>
      <c r="X508" s="89" t="s">
        <v>76</v>
      </c>
    </row>
    <row r="509" spans="14:24" ht="15.75" x14ac:dyDescent="0.25">
      <c r="N509" s="85">
        <v>51986</v>
      </c>
      <c r="O509" s="86" t="s">
        <v>76</v>
      </c>
      <c r="P509" s="86" t="s">
        <v>76</v>
      </c>
      <c r="Q509" s="86" t="s">
        <v>76</v>
      </c>
      <c r="R509" s="86" t="s">
        <v>76</v>
      </c>
      <c r="S509" s="87" t="s">
        <v>76</v>
      </c>
      <c r="T509" s="87" t="s">
        <v>76</v>
      </c>
      <c r="U509" s="88" t="s">
        <v>76</v>
      </c>
      <c r="V509" s="88" t="s">
        <v>76</v>
      </c>
      <c r="W509" s="89" t="s">
        <v>76</v>
      </c>
      <c r="X509" s="89" t="s">
        <v>76</v>
      </c>
    </row>
    <row r="510" spans="14:24" ht="15.75" x14ac:dyDescent="0.25">
      <c r="N510" s="85">
        <v>52017</v>
      </c>
      <c r="O510" s="86" t="s">
        <v>76</v>
      </c>
      <c r="P510" s="86" t="s">
        <v>76</v>
      </c>
      <c r="Q510" s="86" t="s">
        <v>76</v>
      </c>
      <c r="R510" s="86" t="s">
        <v>76</v>
      </c>
      <c r="S510" s="87" t="s">
        <v>76</v>
      </c>
      <c r="T510" s="87" t="s">
        <v>76</v>
      </c>
      <c r="U510" s="88" t="s">
        <v>76</v>
      </c>
      <c r="V510" s="88" t="s">
        <v>76</v>
      </c>
      <c r="W510" s="89" t="s">
        <v>76</v>
      </c>
      <c r="X510" s="89" t="s">
        <v>76</v>
      </c>
    </row>
    <row r="511" spans="14:24" ht="15.75" x14ac:dyDescent="0.25">
      <c r="N511" s="85">
        <v>52047</v>
      </c>
      <c r="O511" s="86" t="s">
        <v>76</v>
      </c>
      <c r="P511" s="86" t="s">
        <v>76</v>
      </c>
      <c r="Q511" s="86" t="s">
        <v>76</v>
      </c>
      <c r="R511" s="86" t="s">
        <v>76</v>
      </c>
      <c r="S511" s="87" t="s">
        <v>76</v>
      </c>
      <c r="T511" s="87" t="s">
        <v>76</v>
      </c>
      <c r="U511" s="88" t="s">
        <v>76</v>
      </c>
      <c r="V511" s="88" t="s">
        <v>76</v>
      </c>
      <c r="W511" s="89" t="s">
        <v>76</v>
      </c>
      <c r="X511" s="89" t="s">
        <v>76</v>
      </c>
    </row>
    <row r="512" spans="14:24" ht="15.75" x14ac:dyDescent="0.25">
      <c r="N512" s="85">
        <v>52078</v>
      </c>
      <c r="O512" s="86" t="s">
        <v>76</v>
      </c>
      <c r="P512" s="86" t="s">
        <v>76</v>
      </c>
      <c r="Q512" s="86" t="s">
        <v>76</v>
      </c>
      <c r="R512" s="86" t="s">
        <v>76</v>
      </c>
      <c r="S512" s="87" t="s">
        <v>76</v>
      </c>
      <c r="T512" s="87" t="s">
        <v>76</v>
      </c>
      <c r="U512" s="88" t="s">
        <v>76</v>
      </c>
      <c r="V512" s="88" t="s">
        <v>76</v>
      </c>
      <c r="W512" s="89" t="s">
        <v>76</v>
      </c>
      <c r="X512" s="89" t="s">
        <v>76</v>
      </c>
    </row>
    <row r="513" spans="14:24" ht="15.75" x14ac:dyDescent="0.25">
      <c r="N513" s="85">
        <v>52109</v>
      </c>
      <c r="O513" s="86" t="s">
        <v>76</v>
      </c>
      <c r="P513" s="86" t="s">
        <v>76</v>
      </c>
      <c r="Q513" s="86" t="s">
        <v>76</v>
      </c>
      <c r="R513" s="86" t="s">
        <v>76</v>
      </c>
      <c r="S513" s="87" t="s">
        <v>76</v>
      </c>
      <c r="T513" s="87" t="s">
        <v>76</v>
      </c>
      <c r="U513" s="88" t="s">
        <v>76</v>
      </c>
      <c r="V513" s="88" t="s">
        <v>76</v>
      </c>
      <c r="W513" s="89" t="s">
        <v>76</v>
      </c>
      <c r="X513" s="89" t="s">
        <v>76</v>
      </c>
    </row>
    <row r="514" spans="14:24" ht="15.75" x14ac:dyDescent="0.25">
      <c r="N514" s="85">
        <v>52139</v>
      </c>
      <c r="O514" s="86" t="s">
        <v>76</v>
      </c>
      <c r="P514" s="86" t="s">
        <v>76</v>
      </c>
      <c r="Q514" s="86" t="s">
        <v>76</v>
      </c>
      <c r="R514" s="86" t="s">
        <v>76</v>
      </c>
      <c r="S514" s="87" t="s">
        <v>76</v>
      </c>
      <c r="T514" s="87" t="s">
        <v>76</v>
      </c>
      <c r="U514" s="88" t="s">
        <v>76</v>
      </c>
      <c r="V514" s="88" t="s">
        <v>76</v>
      </c>
      <c r="W514" s="89" t="s">
        <v>76</v>
      </c>
      <c r="X514" s="89" t="s">
        <v>76</v>
      </c>
    </row>
    <row r="515" spans="14:24" ht="15.75" x14ac:dyDescent="0.25">
      <c r="N515" s="85">
        <v>52170</v>
      </c>
      <c r="O515" s="86" t="s">
        <v>76</v>
      </c>
      <c r="P515" s="86" t="s">
        <v>76</v>
      </c>
      <c r="Q515" s="86" t="s">
        <v>76</v>
      </c>
      <c r="R515" s="86" t="s">
        <v>76</v>
      </c>
      <c r="S515" s="87" t="s">
        <v>76</v>
      </c>
      <c r="T515" s="87" t="s">
        <v>76</v>
      </c>
      <c r="U515" s="88" t="s">
        <v>76</v>
      </c>
      <c r="V515" s="88" t="s">
        <v>76</v>
      </c>
      <c r="W515" s="89" t="s">
        <v>76</v>
      </c>
      <c r="X515" s="89" t="s">
        <v>76</v>
      </c>
    </row>
    <row r="516" spans="14:24" ht="15.75" x14ac:dyDescent="0.25">
      <c r="N516" s="85">
        <v>52200</v>
      </c>
      <c r="O516" s="86" t="s">
        <v>76</v>
      </c>
      <c r="P516" s="86" t="s">
        <v>76</v>
      </c>
      <c r="Q516" s="86" t="s">
        <v>76</v>
      </c>
      <c r="R516" s="86" t="s">
        <v>76</v>
      </c>
      <c r="S516" s="87" t="s">
        <v>76</v>
      </c>
      <c r="T516" s="87" t="s">
        <v>76</v>
      </c>
      <c r="U516" s="88" t="s">
        <v>76</v>
      </c>
      <c r="V516" s="88" t="s">
        <v>76</v>
      </c>
      <c r="W516" s="89" t="s">
        <v>76</v>
      </c>
      <c r="X516" s="89" t="s">
        <v>76</v>
      </c>
    </row>
    <row r="517" spans="14:24" ht="15.75" x14ac:dyDescent="0.25">
      <c r="N517" s="85">
        <v>52231</v>
      </c>
      <c r="O517" s="86" t="s">
        <v>76</v>
      </c>
      <c r="P517" s="86" t="s">
        <v>76</v>
      </c>
      <c r="Q517" s="86" t="s">
        <v>76</v>
      </c>
      <c r="R517" s="86" t="s">
        <v>76</v>
      </c>
      <c r="S517" s="87" t="s">
        <v>76</v>
      </c>
      <c r="T517" s="87" t="s">
        <v>76</v>
      </c>
      <c r="U517" s="88" t="s">
        <v>76</v>
      </c>
      <c r="V517" s="88" t="s">
        <v>76</v>
      </c>
      <c r="W517" s="89" t="s">
        <v>76</v>
      </c>
      <c r="X517" s="89" t="s">
        <v>76</v>
      </c>
    </row>
    <row r="518" spans="14:24" ht="15.75" x14ac:dyDescent="0.25">
      <c r="N518" s="85">
        <v>52262</v>
      </c>
      <c r="O518" s="86" t="s">
        <v>76</v>
      </c>
      <c r="P518" s="86" t="s">
        <v>76</v>
      </c>
      <c r="Q518" s="86" t="s">
        <v>76</v>
      </c>
      <c r="R518" s="86" t="s">
        <v>76</v>
      </c>
      <c r="S518" s="87" t="s">
        <v>76</v>
      </c>
      <c r="T518" s="87" t="s">
        <v>76</v>
      </c>
      <c r="U518" s="88" t="s">
        <v>76</v>
      </c>
      <c r="V518" s="88" t="s">
        <v>76</v>
      </c>
      <c r="W518" s="89" t="s">
        <v>76</v>
      </c>
      <c r="X518" s="89" t="s">
        <v>76</v>
      </c>
    </row>
    <row r="519" spans="14:24" ht="15.75" x14ac:dyDescent="0.25">
      <c r="N519" s="85">
        <v>52290</v>
      </c>
      <c r="O519" s="86" t="s">
        <v>76</v>
      </c>
      <c r="P519" s="86" t="s">
        <v>76</v>
      </c>
      <c r="Q519" s="86" t="s">
        <v>76</v>
      </c>
      <c r="R519" s="86" t="s">
        <v>76</v>
      </c>
      <c r="S519" s="87" t="s">
        <v>76</v>
      </c>
      <c r="T519" s="87" t="s">
        <v>76</v>
      </c>
      <c r="U519" s="88" t="s">
        <v>76</v>
      </c>
      <c r="V519" s="88" t="s">
        <v>76</v>
      </c>
      <c r="W519" s="89" t="s">
        <v>76</v>
      </c>
      <c r="X519" s="89" t="s">
        <v>76</v>
      </c>
    </row>
    <row r="520" spans="14:24" ht="15.75" x14ac:dyDescent="0.25">
      <c r="N520" s="85">
        <v>52321</v>
      </c>
      <c r="O520" s="86" t="s">
        <v>76</v>
      </c>
      <c r="P520" s="86" t="s">
        <v>76</v>
      </c>
      <c r="Q520" s="86" t="s">
        <v>76</v>
      </c>
      <c r="R520" s="86" t="s">
        <v>76</v>
      </c>
      <c r="S520" s="87" t="s">
        <v>76</v>
      </c>
      <c r="T520" s="87" t="s">
        <v>76</v>
      </c>
      <c r="U520" s="88" t="s">
        <v>76</v>
      </c>
      <c r="V520" s="88" t="s">
        <v>76</v>
      </c>
      <c r="W520" s="89" t="s">
        <v>76</v>
      </c>
      <c r="X520" s="89" t="s">
        <v>76</v>
      </c>
    </row>
    <row r="521" spans="14:24" ht="15.75" x14ac:dyDescent="0.25">
      <c r="N521" s="85">
        <v>52351</v>
      </c>
      <c r="O521" s="86" t="s">
        <v>76</v>
      </c>
      <c r="P521" s="86" t="s">
        <v>76</v>
      </c>
      <c r="Q521" s="86" t="s">
        <v>76</v>
      </c>
      <c r="R521" s="86" t="s">
        <v>76</v>
      </c>
      <c r="S521" s="87" t="s">
        <v>76</v>
      </c>
      <c r="T521" s="87" t="s">
        <v>76</v>
      </c>
      <c r="U521" s="88" t="s">
        <v>76</v>
      </c>
      <c r="V521" s="88" t="s">
        <v>76</v>
      </c>
      <c r="W521" s="89" t="s">
        <v>76</v>
      </c>
      <c r="X521" s="89" t="s">
        <v>76</v>
      </c>
    </row>
    <row r="522" spans="14:24" ht="15.75" x14ac:dyDescent="0.25">
      <c r="N522" s="85">
        <v>52382</v>
      </c>
      <c r="O522" s="86" t="s">
        <v>76</v>
      </c>
      <c r="P522" s="86" t="s">
        <v>76</v>
      </c>
      <c r="Q522" s="86" t="s">
        <v>76</v>
      </c>
      <c r="R522" s="86" t="s">
        <v>76</v>
      </c>
      <c r="S522" s="87" t="s">
        <v>76</v>
      </c>
      <c r="T522" s="87" t="s">
        <v>76</v>
      </c>
      <c r="U522" s="88" t="s">
        <v>76</v>
      </c>
      <c r="V522" s="88" t="s">
        <v>76</v>
      </c>
      <c r="W522" s="89" t="s">
        <v>76</v>
      </c>
      <c r="X522" s="89" t="s">
        <v>76</v>
      </c>
    </row>
    <row r="523" spans="14:24" ht="15.75" x14ac:dyDescent="0.25">
      <c r="N523" s="85">
        <v>52412</v>
      </c>
      <c r="O523" s="86" t="s">
        <v>76</v>
      </c>
      <c r="P523" s="86" t="s">
        <v>76</v>
      </c>
      <c r="Q523" s="86" t="s">
        <v>76</v>
      </c>
      <c r="R523" s="86" t="s">
        <v>76</v>
      </c>
      <c r="S523" s="87" t="s">
        <v>76</v>
      </c>
      <c r="T523" s="87" t="s">
        <v>76</v>
      </c>
      <c r="U523" s="88" t="s">
        <v>76</v>
      </c>
      <c r="V523" s="88" t="s">
        <v>76</v>
      </c>
      <c r="W523" s="89" t="s">
        <v>76</v>
      </c>
      <c r="X523" s="89" t="s">
        <v>76</v>
      </c>
    </row>
    <row r="524" spans="14:24" ht="15.75" x14ac:dyDescent="0.25">
      <c r="N524" s="85">
        <v>52443</v>
      </c>
      <c r="O524" s="86" t="s">
        <v>76</v>
      </c>
      <c r="P524" s="86" t="s">
        <v>76</v>
      </c>
      <c r="Q524" s="86" t="s">
        <v>76</v>
      </c>
      <c r="R524" s="86" t="s">
        <v>76</v>
      </c>
      <c r="S524" s="87" t="s">
        <v>76</v>
      </c>
      <c r="T524" s="87" t="s">
        <v>76</v>
      </c>
      <c r="U524" s="88" t="s">
        <v>76</v>
      </c>
      <c r="V524" s="88" t="s">
        <v>76</v>
      </c>
      <c r="W524" s="89" t="s">
        <v>76</v>
      </c>
      <c r="X524" s="89" t="s">
        <v>76</v>
      </c>
    </row>
    <row r="525" spans="14:24" ht="15.75" x14ac:dyDescent="0.25">
      <c r="N525" s="85">
        <v>52474</v>
      </c>
      <c r="O525" s="86" t="s">
        <v>76</v>
      </c>
      <c r="P525" s="86" t="s">
        <v>76</v>
      </c>
      <c r="Q525" s="86" t="s">
        <v>76</v>
      </c>
      <c r="R525" s="86" t="s">
        <v>76</v>
      </c>
      <c r="S525" s="87" t="s">
        <v>76</v>
      </c>
      <c r="T525" s="87" t="s">
        <v>76</v>
      </c>
      <c r="U525" s="88" t="s">
        <v>76</v>
      </c>
      <c r="V525" s="88" t="s">
        <v>76</v>
      </c>
      <c r="W525" s="89" t="s">
        <v>76</v>
      </c>
      <c r="X525" s="89" t="s">
        <v>76</v>
      </c>
    </row>
    <row r="526" spans="14:24" ht="15.75" x14ac:dyDescent="0.25">
      <c r="N526" s="85">
        <v>52504</v>
      </c>
      <c r="O526" s="86" t="s">
        <v>76</v>
      </c>
      <c r="P526" s="86" t="s">
        <v>76</v>
      </c>
      <c r="Q526" s="86" t="s">
        <v>76</v>
      </c>
      <c r="R526" s="86" t="s">
        <v>76</v>
      </c>
      <c r="S526" s="87" t="s">
        <v>76</v>
      </c>
      <c r="T526" s="87" t="s">
        <v>76</v>
      </c>
      <c r="U526" s="88" t="s">
        <v>76</v>
      </c>
      <c r="V526" s="88" t="s">
        <v>76</v>
      </c>
      <c r="W526" s="89" t="s">
        <v>76</v>
      </c>
      <c r="X526" s="89" t="s">
        <v>76</v>
      </c>
    </row>
    <row r="527" spans="14:24" ht="15.75" x14ac:dyDescent="0.25">
      <c r="N527" s="85">
        <v>52535</v>
      </c>
      <c r="O527" s="86" t="s">
        <v>76</v>
      </c>
      <c r="P527" s="86" t="s">
        <v>76</v>
      </c>
      <c r="Q527" s="86" t="s">
        <v>76</v>
      </c>
      <c r="R527" s="86" t="s">
        <v>76</v>
      </c>
      <c r="S527" s="87" t="s">
        <v>76</v>
      </c>
      <c r="T527" s="87" t="s">
        <v>76</v>
      </c>
      <c r="U527" s="88" t="s">
        <v>76</v>
      </c>
      <c r="V527" s="88" t="s">
        <v>76</v>
      </c>
      <c r="W527" s="89" t="s">
        <v>76</v>
      </c>
      <c r="X527" s="89" t="s">
        <v>76</v>
      </c>
    </row>
    <row r="528" spans="14:24" ht="15.75" x14ac:dyDescent="0.25">
      <c r="N528" s="85">
        <v>52565</v>
      </c>
      <c r="O528" s="86" t="s">
        <v>76</v>
      </c>
      <c r="P528" s="86" t="s">
        <v>76</v>
      </c>
      <c r="Q528" s="86" t="s">
        <v>76</v>
      </c>
      <c r="R528" s="86" t="s">
        <v>76</v>
      </c>
      <c r="S528" s="87" t="s">
        <v>76</v>
      </c>
      <c r="T528" s="87" t="s">
        <v>76</v>
      </c>
      <c r="U528" s="88" t="s">
        <v>76</v>
      </c>
      <c r="V528" s="88" t="s">
        <v>76</v>
      </c>
      <c r="W528" s="89" t="s">
        <v>76</v>
      </c>
      <c r="X528" s="89" t="s">
        <v>76</v>
      </c>
    </row>
    <row r="529" spans="14:24" ht="15.75" x14ac:dyDescent="0.25">
      <c r="N529" s="85">
        <v>52596</v>
      </c>
      <c r="O529" s="86" t="s">
        <v>76</v>
      </c>
      <c r="P529" s="86" t="s">
        <v>76</v>
      </c>
      <c r="Q529" s="86" t="s">
        <v>76</v>
      </c>
      <c r="R529" s="86" t="s">
        <v>76</v>
      </c>
      <c r="S529" s="87" t="s">
        <v>76</v>
      </c>
      <c r="T529" s="87" t="s">
        <v>76</v>
      </c>
      <c r="U529" s="88" t="s">
        <v>76</v>
      </c>
      <c r="V529" s="88" t="s">
        <v>76</v>
      </c>
      <c r="W529" s="89" t="s">
        <v>76</v>
      </c>
      <c r="X529" s="89" t="s">
        <v>76</v>
      </c>
    </row>
    <row r="530" spans="14:24" ht="15.75" x14ac:dyDescent="0.25">
      <c r="N530" s="85">
        <v>52627</v>
      </c>
      <c r="O530" s="86" t="s">
        <v>76</v>
      </c>
      <c r="P530" s="86" t="s">
        <v>76</v>
      </c>
      <c r="Q530" s="86" t="s">
        <v>76</v>
      </c>
      <c r="R530" s="86" t="s">
        <v>76</v>
      </c>
      <c r="S530" s="87" t="s">
        <v>76</v>
      </c>
      <c r="T530" s="87" t="s">
        <v>76</v>
      </c>
      <c r="U530" s="88" t="s">
        <v>76</v>
      </c>
      <c r="V530" s="88" t="s">
        <v>76</v>
      </c>
      <c r="W530" s="89" t="s">
        <v>76</v>
      </c>
      <c r="X530" s="89" t="s">
        <v>76</v>
      </c>
    </row>
    <row r="531" spans="14:24" ht="15.75" x14ac:dyDescent="0.25">
      <c r="N531" s="85">
        <v>52656</v>
      </c>
      <c r="O531" s="86" t="s">
        <v>76</v>
      </c>
      <c r="P531" s="86" t="s">
        <v>76</v>
      </c>
      <c r="Q531" s="86" t="s">
        <v>76</v>
      </c>
      <c r="R531" s="86" t="s">
        <v>76</v>
      </c>
      <c r="S531" s="87" t="s">
        <v>76</v>
      </c>
      <c r="T531" s="87" t="s">
        <v>76</v>
      </c>
      <c r="U531" s="88" t="s">
        <v>76</v>
      </c>
      <c r="V531" s="88" t="s">
        <v>76</v>
      </c>
      <c r="W531" s="89" t="s">
        <v>76</v>
      </c>
      <c r="X531" s="89" t="s">
        <v>76</v>
      </c>
    </row>
    <row r="532" spans="14:24" ht="15.75" x14ac:dyDescent="0.25">
      <c r="N532" s="85">
        <v>52687</v>
      </c>
      <c r="O532" s="86" t="s">
        <v>76</v>
      </c>
      <c r="P532" s="86" t="s">
        <v>76</v>
      </c>
      <c r="Q532" s="86" t="s">
        <v>76</v>
      </c>
      <c r="R532" s="86" t="s">
        <v>76</v>
      </c>
      <c r="S532" s="87" t="s">
        <v>76</v>
      </c>
      <c r="T532" s="87" t="s">
        <v>76</v>
      </c>
      <c r="U532" s="88" t="s">
        <v>76</v>
      </c>
      <c r="V532" s="88" t="s">
        <v>76</v>
      </c>
      <c r="W532" s="89" t="s">
        <v>76</v>
      </c>
      <c r="X532" s="89" t="s">
        <v>76</v>
      </c>
    </row>
    <row r="533" spans="14:24" ht="15.75" x14ac:dyDescent="0.25">
      <c r="N533" s="85">
        <v>52717</v>
      </c>
      <c r="O533" s="86" t="s">
        <v>76</v>
      </c>
      <c r="P533" s="86" t="s">
        <v>76</v>
      </c>
      <c r="Q533" s="86" t="s">
        <v>76</v>
      </c>
      <c r="R533" s="86" t="s">
        <v>76</v>
      </c>
      <c r="S533" s="87" t="s">
        <v>76</v>
      </c>
      <c r="T533" s="87" t="s">
        <v>76</v>
      </c>
      <c r="U533" s="88" t="s">
        <v>76</v>
      </c>
      <c r="V533" s="88" t="s">
        <v>76</v>
      </c>
      <c r="W533" s="89" t="s">
        <v>76</v>
      </c>
      <c r="X533" s="89" t="s">
        <v>76</v>
      </c>
    </row>
    <row r="534" spans="14:24" ht="15.75" x14ac:dyDescent="0.25">
      <c r="N534" s="85">
        <v>52748</v>
      </c>
      <c r="O534" s="86" t="s">
        <v>76</v>
      </c>
      <c r="P534" s="86" t="s">
        <v>76</v>
      </c>
      <c r="Q534" s="86" t="s">
        <v>76</v>
      </c>
      <c r="R534" s="86" t="s">
        <v>76</v>
      </c>
      <c r="S534" s="87" t="s">
        <v>76</v>
      </c>
      <c r="T534" s="87" t="s">
        <v>76</v>
      </c>
      <c r="U534" s="88" t="s">
        <v>76</v>
      </c>
      <c r="V534" s="88" t="s">
        <v>76</v>
      </c>
      <c r="W534" s="89" t="s">
        <v>76</v>
      </c>
      <c r="X534" s="89" t="s">
        <v>76</v>
      </c>
    </row>
    <row r="535" spans="14:24" ht="15.75" x14ac:dyDescent="0.25">
      <c r="N535" s="85">
        <v>52778</v>
      </c>
      <c r="O535" s="86" t="s">
        <v>76</v>
      </c>
      <c r="P535" s="86" t="s">
        <v>76</v>
      </c>
      <c r="Q535" s="86" t="s">
        <v>76</v>
      </c>
      <c r="R535" s="86" t="s">
        <v>76</v>
      </c>
      <c r="S535" s="87" t="s">
        <v>76</v>
      </c>
      <c r="T535" s="87" t="s">
        <v>76</v>
      </c>
      <c r="U535" s="88" t="s">
        <v>76</v>
      </c>
      <c r="V535" s="88" t="s">
        <v>76</v>
      </c>
      <c r="W535" s="89" t="s">
        <v>76</v>
      </c>
      <c r="X535" s="89" t="s">
        <v>76</v>
      </c>
    </row>
    <row r="536" spans="14:24" ht="15.75" x14ac:dyDescent="0.25">
      <c r="N536" s="85">
        <v>52809</v>
      </c>
      <c r="O536" s="86" t="s">
        <v>76</v>
      </c>
      <c r="P536" s="86" t="s">
        <v>76</v>
      </c>
      <c r="Q536" s="86" t="s">
        <v>76</v>
      </c>
      <c r="R536" s="86" t="s">
        <v>76</v>
      </c>
      <c r="S536" s="87" t="s">
        <v>76</v>
      </c>
      <c r="T536" s="87" t="s">
        <v>76</v>
      </c>
      <c r="U536" s="88" t="s">
        <v>76</v>
      </c>
      <c r="V536" s="88" t="s">
        <v>76</v>
      </c>
      <c r="W536" s="89" t="s">
        <v>76</v>
      </c>
      <c r="X536" s="89" t="s">
        <v>76</v>
      </c>
    </row>
    <row r="537" spans="14:24" ht="15.75" x14ac:dyDescent="0.25">
      <c r="N537" s="85">
        <v>52840</v>
      </c>
      <c r="O537" s="86" t="s">
        <v>76</v>
      </c>
      <c r="P537" s="86" t="s">
        <v>76</v>
      </c>
      <c r="Q537" s="86" t="s">
        <v>76</v>
      </c>
      <c r="R537" s="86" t="s">
        <v>76</v>
      </c>
      <c r="S537" s="87" t="s">
        <v>76</v>
      </c>
      <c r="T537" s="87" t="s">
        <v>76</v>
      </c>
      <c r="U537" s="88" t="s">
        <v>76</v>
      </c>
      <c r="V537" s="88" t="s">
        <v>76</v>
      </c>
      <c r="W537" s="89" t="s">
        <v>76</v>
      </c>
      <c r="X537" s="89" t="s">
        <v>76</v>
      </c>
    </row>
    <row r="538" spans="14:24" ht="15.75" x14ac:dyDescent="0.25">
      <c r="N538" s="85">
        <v>52870</v>
      </c>
      <c r="O538" s="86" t="s">
        <v>76</v>
      </c>
      <c r="P538" s="86" t="s">
        <v>76</v>
      </c>
      <c r="Q538" s="86" t="s">
        <v>76</v>
      </c>
      <c r="R538" s="86" t="s">
        <v>76</v>
      </c>
      <c r="S538" s="87" t="s">
        <v>76</v>
      </c>
      <c r="T538" s="87" t="s">
        <v>76</v>
      </c>
      <c r="U538" s="88" t="s">
        <v>76</v>
      </c>
      <c r="V538" s="88" t="s">
        <v>76</v>
      </c>
      <c r="W538" s="89" t="s">
        <v>76</v>
      </c>
      <c r="X538" s="89" t="s">
        <v>76</v>
      </c>
    </row>
    <row r="539" spans="14:24" ht="15.75" x14ac:dyDescent="0.25">
      <c r="N539" s="85">
        <v>52901</v>
      </c>
      <c r="O539" s="86" t="s">
        <v>76</v>
      </c>
      <c r="P539" s="86" t="s">
        <v>76</v>
      </c>
      <c r="Q539" s="86" t="s">
        <v>76</v>
      </c>
      <c r="R539" s="86" t="s">
        <v>76</v>
      </c>
      <c r="S539" s="87" t="s">
        <v>76</v>
      </c>
      <c r="T539" s="87" t="s">
        <v>76</v>
      </c>
      <c r="U539" s="88" t="s">
        <v>76</v>
      </c>
      <c r="V539" s="88" t="s">
        <v>76</v>
      </c>
      <c r="W539" s="89" t="s">
        <v>76</v>
      </c>
      <c r="X539" s="89" t="s">
        <v>76</v>
      </c>
    </row>
    <row r="540" spans="14:24" ht="15.75" x14ac:dyDescent="0.25">
      <c r="N540" s="85">
        <v>52931</v>
      </c>
      <c r="O540" s="86" t="s">
        <v>76</v>
      </c>
      <c r="P540" s="86" t="s">
        <v>76</v>
      </c>
      <c r="Q540" s="86" t="s">
        <v>76</v>
      </c>
      <c r="R540" s="86" t="s">
        <v>76</v>
      </c>
      <c r="S540" s="87" t="s">
        <v>76</v>
      </c>
      <c r="T540" s="87" t="s">
        <v>76</v>
      </c>
      <c r="U540" s="88" t="s">
        <v>76</v>
      </c>
      <c r="V540" s="88" t="s">
        <v>76</v>
      </c>
      <c r="W540" s="89" t="s">
        <v>76</v>
      </c>
      <c r="X540" s="89" t="s">
        <v>76</v>
      </c>
    </row>
    <row r="541" spans="14:24" ht="15.75" x14ac:dyDescent="0.25">
      <c r="N541" s="85">
        <v>52962</v>
      </c>
      <c r="O541" s="86" t="s">
        <v>76</v>
      </c>
      <c r="P541" s="86" t="s">
        <v>76</v>
      </c>
      <c r="Q541" s="86" t="s">
        <v>76</v>
      </c>
      <c r="R541" s="86" t="s">
        <v>76</v>
      </c>
      <c r="S541" s="87" t="s">
        <v>76</v>
      </c>
      <c r="T541" s="87" t="s">
        <v>76</v>
      </c>
      <c r="U541" s="88" t="s">
        <v>76</v>
      </c>
      <c r="V541" s="88" t="s">
        <v>76</v>
      </c>
      <c r="W541" s="89" t="s">
        <v>76</v>
      </c>
      <c r="X541" s="89" t="s">
        <v>76</v>
      </c>
    </row>
    <row r="542" spans="14:24" ht="15.75" x14ac:dyDescent="0.25">
      <c r="N542" s="85">
        <v>52993</v>
      </c>
      <c r="O542" s="86" t="s">
        <v>76</v>
      </c>
      <c r="P542" s="86" t="s">
        <v>76</v>
      </c>
      <c r="Q542" s="86" t="s">
        <v>76</v>
      </c>
      <c r="R542" s="86" t="s">
        <v>76</v>
      </c>
      <c r="S542" s="87" t="s">
        <v>76</v>
      </c>
      <c r="T542" s="87" t="s">
        <v>76</v>
      </c>
      <c r="U542" s="88" t="s">
        <v>76</v>
      </c>
      <c r="V542" s="88" t="s">
        <v>76</v>
      </c>
      <c r="W542" s="89" t="s">
        <v>76</v>
      </c>
      <c r="X542" s="89" t="s">
        <v>76</v>
      </c>
    </row>
    <row r="543" spans="14:24" ht="15.75" x14ac:dyDescent="0.25">
      <c r="N543" s="85">
        <v>53021</v>
      </c>
      <c r="O543" s="86" t="s">
        <v>76</v>
      </c>
      <c r="P543" s="86" t="s">
        <v>76</v>
      </c>
      <c r="Q543" s="86" t="s">
        <v>76</v>
      </c>
      <c r="R543" s="86" t="s">
        <v>76</v>
      </c>
      <c r="S543" s="87" t="s">
        <v>76</v>
      </c>
      <c r="T543" s="87" t="s">
        <v>76</v>
      </c>
      <c r="U543" s="88" t="s">
        <v>76</v>
      </c>
      <c r="V543" s="88" t="s">
        <v>76</v>
      </c>
      <c r="W543" s="89" t="s">
        <v>76</v>
      </c>
      <c r="X543" s="89" t="s">
        <v>76</v>
      </c>
    </row>
    <row r="544" spans="14:24" ht="15.75" x14ac:dyDescent="0.25">
      <c r="N544" s="85">
        <v>53052</v>
      </c>
      <c r="O544" s="86" t="s">
        <v>76</v>
      </c>
      <c r="P544" s="86" t="s">
        <v>76</v>
      </c>
      <c r="Q544" s="86" t="s">
        <v>76</v>
      </c>
      <c r="R544" s="86" t="s">
        <v>76</v>
      </c>
      <c r="S544" s="87" t="s">
        <v>76</v>
      </c>
      <c r="T544" s="87" t="s">
        <v>76</v>
      </c>
      <c r="U544" s="88" t="s">
        <v>76</v>
      </c>
      <c r="V544" s="88" t="s">
        <v>76</v>
      </c>
      <c r="W544" s="89" t="s">
        <v>76</v>
      </c>
      <c r="X544" s="89" t="s">
        <v>76</v>
      </c>
    </row>
    <row r="545" spans="14:24" ht="15.75" x14ac:dyDescent="0.25">
      <c r="N545" s="85">
        <v>53082</v>
      </c>
      <c r="O545" s="86" t="s">
        <v>76</v>
      </c>
      <c r="P545" s="86" t="s">
        <v>76</v>
      </c>
      <c r="Q545" s="86" t="s">
        <v>76</v>
      </c>
      <c r="R545" s="86" t="s">
        <v>76</v>
      </c>
      <c r="S545" s="87" t="s">
        <v>76</v>
      </c>
      <c r="T545" s="87" t="s">
        <v>76</v>
      </c>
      <c r="U545" s="88" t="s">
        <v>76</v>
      </c>
      <c r="V545" s="88" t="s">
        <v>76</v>
      </c>
      <c r="W545" s="89" t="s">
        <v>76</v>
      </c>
      <c r="X545" s="89" t="s">
        <v>76</v>
      </c>
    </row>
    <row r="546" spans="14:24" ht="15.75" x14ac:dyDescent="0.25">
      <c r="N546" s="85">
        <v>53113</v>
      </c>
      <c r="O546" s="86" t="s">
        <v>76</v>
      </c>
      <c r="P546" s="86" t="s">
        <v>76</v>
      </c>
      <c r="Q546" s="86" t="s">
        <v>76</v>
      </c>
      <c r="R546" s="86" t="s">
        <v>76</v>
      </c>
      <c r="S546" s="87" t="s">
        <v>76</v>
      </c>
      <c r="T546" s="87" t="s">
        <v>76</v>
      </c>
      <c r="U546" s="88" t="s">
        <v>76</v>
      </c>
      <c r="V546" s="88" t="s">
        <v>76</v>
      </c>
      <c r="W546" s="89" t="s">
        <v>76</v>
      </c>
      <c r="X546" s="89" t="s">
        <v>76</v>
      </c>
    </row>
    <row r="547" spans="14:24" ht="15.75" x14ac:dyDescent="0.25">
      <c r="N547" s="85">
        <v>53143</v>
      </c>
      <c r="O547" s="86" t="s">
        <v>76</v>
      </c>
      <c r="P547" s="86" t="s">
        <v>76</v>
      </c>
      <c r="Q547" s="86" t="s">
        <v>76</v>
      </c>
      <c r="R547" s="86" t="s">
        <v>76</v>
      </c>
      <c r="S547" s="87" t="s">
        <v>76</v>
      </c>
      <c r="T547" s="87" t="s">
        <v>76</v>
      </c>
      <c r="U547" s="88" t="s">
        <v>76</v>
      </c>
      <c r="V547" s="88" t="s">
        <v>76</v>
      </c>
      <c r="W547" s="89" t="s">
        <v>76</v>
      </c>
      <c r="X547" s="89" t="s">
        <v>76</v>
      </c>
    </row>
    <row r="548" spans="14:24" ht="15.75" x14ac:dyDescent="0.25">
      <c r="N548" s="85">
        <v>53174</v>
      </c>
      <c r="O548" s="86" t="s">
        <v>76</v>
      </c>
      <c r="P548" s="86" t="s">
        <v>76</v>
      </c>
      <c r="Q548" s="86" t="s">
        <v>76</v>
      </c>
      <c r="R548" s="86" t="s">
        <v>76</v>
      </c>
      <c r="S548" s="87" t="s">
        <v>76</v>
      </c>
      <c r="T548" s="87" t="s">
        <v>76</v>
      </c>
      <c r="U548" s="88" t="s">
        <v>76</v>
      </c>
      <c r="V548" s="88" t="s">
        <v>76</v>
      </c>
      <c r="W548" s="89" t="s">
        <v>76</v>
      </c>
      <c r="X548" s="89" t="s">
        <v>76</v>
      </c>
    </row>
    <row r="549" spans="14:24" ht="15.75" x14ac:dyDescent="0.25">
      <c r="N549" s="85">
        <v>53205</v>
      </c>
      <c r="O549" s="86" t="s">
        <v>76</v>
      </c>
      <c r="P549" s="86" t="s">
        <v>76</v>
      </c>
      <c r="Q549" s="86" t="s">
        <v>76</v>
      </c>
      <c r="R549" s="86" t="s">
        <v>76</v>
      </c>
      <c r="S549" s="87" t="s">
        <v>76</v>
      </c>
      <c r="T549" s="87" t="s">
        <v>76</v>
      </c>
      <c r="U549" s="88" t="s">
        <v>76</v>
      </c>
      <c r="V549" s="88" t="s">
        <v>76</v>
      </c>
      <c r="W549" s="89" t="s">
        <v>76</v>
      </c>
      <c r="X549" s="89" t="s">
        <v>76</v>
      </c>
    </row>
    <row r="550" spans="14:24" ht="15.75" x14ac:dyDescent="0.25">
      <c r="N550" s="85">
        <v>53235</v>
      </c>
      <c r="O550" s="86" t="s">
        <v>76</v>
      </c>
      <c r="P550" s="86" t="s">
        <v>76</v>
      </c>
      <c r="Q550" s="86" t="s">
        <v>76</v>
      </c>
      <c r="R550" s="86" t="s">
        <v>76</v>
      </c>
      <c r="S550" s="87" t="s">
        <v>76</v>
      </c>
      <c r="T550" s="87" t="s">
        <v>76</v>
      </c>
      <c r="U550" s="88" t="s">
        <v>76</v>
      </c>
      <c r="V550" s="88" t="s">
        <v>76</v>
      </c>
      <c r="W550" s="89" t="s">
        <v>76</v>
      </c>
      <c r="X550" s="89" t="s">
        <v>76</v>
      </c>
    </row>
    <row r="551" spans="14:24" ht="15.75" x14ac:dyDescent="0.25">
      <c r="N551" s="85">
        <v>53266</v>
      </c>
      <c r="O551" s="86" t="s">
        <v>76</v>
      </c>
      <c r="P551" s="86" t="s">
        <v>76</v>
      </c>
      <c r="Q551" s="86" t="s">
        <v>76</v>
      </c>
      <c r="R551" s="86" t="s">
        <v>76</v>
      </c>
      <c r="S551" s="87" t="s">
        <v>76</v>
      </c>
      <c r="T551" s="87" t="s">
        <v>76</v>
      </c>
      <c r="U551" s="88" t="s">
        <v>76</v>
      </c>
      <c r="V551" s="88" t="s">
        <v>76</v>
      </c>
      <c r="W551" s="89" t="s">
        <v>76</v>
      </c>
      <c r="X551" s="89" t="s">
        <v>76</v>
      </c>
    </row>
    <row r="552" spans="14:24" ht="15.75" x14ac:dyDescent="0.25">
      <c r="N552" s="85">
        <v>53296</v>
      </c>
      <c r="O552" s="86" t="s">
        <v>76</v>
      </c>
      <c r="P552" s="86" t="s">
        <v>76</v>
      </c>
      <c r="Q552" s="86" t="s">
        <v>76</v>
      </c>
      <c r="R552" s="86" t="s">
        <v>76</v>
      </c>
      <c r="S552" s="87" t="s">
        <v>76</v>
      </c>
      <c r="T552" s="87" t="s">
        <v>76</v>
      </c>
      <c r="U552" s="88" t="s">
        <v>76</v>
      </c>
      <c r="V552" s="88" t="s">
        <v>76</v>
      </c>
      <c r="W552" s="89" t="s">
        <v>76</v>
      </c>
      <c r="X552" s="89" t="s">
        <v>76</v>
      </c>
    </row>
    <row r="553" spans="14:24" ht="15.75" x14ac:dyDescent="0.25">
      <c r="N553" s="85">
        <v>53327</v>
      </c>
      <c r="O553" s="86" t="s">
        <v>76</v>
      </c>
      <c r="P553" s="86" t="s">
        <v>76</v>
      </c>
      <c r="Q553" s="86" t="s">
        <v>76</v>
      </c>
      <c r="R553" s="86" t="s">
        <v>76</v>
      </c>
      <c r="S553" s="87" t="s">
        <v>76</v>
      </c>
      <c r="T553" s="87" t="s">
        <v>76</v>
      </c>
      <c r="U553" s="88" t="s">
        <v>76</v>
      </c>
      <c r="V553" s="88" t="s">
        <v>76</v>
      </c>
      <c r="W553" s="89" t="s">
        <v>76</v>
      </c>
      <c r="X553" s="89" t="s">
        <v>76</v>
      </c>
    </row>
    <row r="554" spans="14:24" ht="15.75" x14ac:dyDescent="0.25">
      <c r="N554" s="85">
        <v>53358</v>
      </c>
      <c r="O554" s="86" t="s">
        <v>76</v>
      </c>
      <c r="P554" s="86" t="s">
        <v>76</v>
      </c>
      <c r="Q554" s="86" t="s">
        <v>76</v>
      </c>
      <c r="R554" s="86" t="s">
        <v>76</v>
      </c>
      <c r="S554" s="87" t="s">
        <v>76</v>
      </c>
      <c r="T554" s="87" t="s">
        <v>76</v>
      </c>
      <c r="U554" s="88" t="s">
        <v>76</v>
      </c>
      <c r="V554" s="88" t="s">
        <v>76</v>
      </c>
      <c r="W554" s="89" t="s">
        <v>76</v>
      </c>
      <c r="X554" s="89" t="s">
        <v>76</v>
      </c>
    </row>
    <row r="555" spans="14:24" ht="15.75" x14ac:dyDescent="0.25">
      <c r="N555" s="85">
        <v>53386</v>
      </c>
      <c r="O555" s="86" t="s">
        <v>76</v>
      </c>
      <c r="P555" s="86" t="s">
        <v>76</v>
      </c>
      <c r="Q555" s="86" t="s">
        <v>76</v>
      </c>
      <c r="R555" s="86" t="s">
        <v>76</v>
      </c>
      <c r="S555" s="87" t="s">
        <v>76</v>
      </c>
      <c r="T555" s="87" t="s">
        <v>76</v>
      </c>
      <c r="U555" s="88" t="s">
        <v>76</v>
      </c>
      <c r="V555" s="88" t="s">
        <v>76</v>
      </c>
      <c r="W555" s="89" t="s">
        <v>76</v>
      </c>
      <c r="X555" s="89" t="s">
        <v>76</v>
      </c>
    </row>
    <row r="556" spans="14:24" ht="15.75" x14ac:dyDescent="0.25">
      <c r="N556" s="85">
        <v>53417</v>
      </c>
      <c r="O556" s="86" t="s">
        <v>76</v>
      </c>
      <c r="P556" s="86" t="s">
        <v>76</v>
      </c>
      <c r="Q556" s="86" t="s">
        <v>76</v>
      </c>
      <c r="R556" s="86" t="s">
        <v>76</v>
      </c>
      <c r="S556" s="87" t="s">
        <v>76</v>
      </c>
      <c r="T556" s="87" t="s">
        <v>76</v>
      </c>
      <c r="U556" s="88" t="s">
        <v>76</v>
      </c>
      <c r="V556" s="88" t="s">
        <v>76</v>
      </c>
      <c r="W556" s="89" t="s">
        <v>76</v>
      </c>
      <c r="X556" s="89" t="s">
        <v>76</v>
      </c>
    </row>
    <row r="557" spans="14:24" ht="15.75" x14ac:dyDescent="0.25">
      <c r="N557" s="85">
        <v>53447</v>
      </c>
      <c r="O557" s="86" t="s">
        <v>76</v>
      </c>
      <c r="P557" s="86" t="s">
        <v>76</v>
      </c>
      <c r="Q557" s="86" t="s">
        <v>76</v>
      </c>
      <c r="R557" s="86" t="s">
        <v>76</v>
      </c>
      <c r="S557" s="87" t="s">
        <v>76</v>
      </c>
      <c r="T557" s="87" t="s">
        <v>76</v>
      </c>
      <c r="U557" s="88" t="s">
        <v>76</v>
      </c>
      <c r="V557" s="88" t="s">
        <v>76</v>
      </c>
      <c r="W557" s="89" t="s">
        <v>76</v>
      </c>
      <c r="X557" s="89" t="s">
        <v>76</v>
      </c>
    </row>
    <row r="558" spans="14:24" ht="15.75" x14ac:dyDescent="0.25">
      <c r="N558" s="85">
        <v>53478</v>
      </c>
      <c r="O558" s="86" t="s">
        <v>76</v>
      </c>
      <c r="P558" s="86" t="s">
        <v>76</v>
      </c>
      <c r="Q558" s="86" t="s">
        <v>76</v>
      </c>
      <c r="R558" s="86" t="s">
        <v>76</v>
      </c>
      <c r="S558" s="87" t="s">
        <v>76</v>
      </c>
      <c r="T558" s="87" t="s">
        <v>76</v>
      </c>
      <c r="U558" s="88" t="s">
        <v>76</v>
      </c>
      <c r="V558" s="88" t="s">
        <v>76</v>
      </c>
      <c r="W558" s="89" t="s">
        <v>76</v>
      </c>
      <c r="X558" s="89" t="s">
        <v>76</v>
      </c>
    </row>
    <row r="559" spans="14:24" ht="15.75" x14ac:dyDescent="0.25">
      <c r="N559" s="85">
        <v>53508</v>
      </c>
      <c r="O559" s="86" t="s">
        <v>76</v>
      </c>
      <c r="P559" s="86" t="s">
        <v>76</v>
      </c>
      <c r="Q559" s="86" t="s">
        <v>76</v>
      </c>
      <c r="R559" s="86" t="s">
        <v>76</v>
      </c>
      <c r="S559" s="87" t="s">
        <v>76</v>
      </c>
      <c r="T559" s="87" t="s">
        <v>76</v>
      </c>
      <c r="U559" s="88" t="s">
        <v>76</v>
      </c>
      <c r="V559" s="88" t="s">
        <v>76</v>
      </c>
      <c r="W559" s="89" t="s">
        <v>76</v>
      </c>
      <c r="X559" s="89" t="s">
        <v>76</v>
      </c>
    </row>
    <row r="560" spans="14:24" ht="15.75" x14ac:dyDescent="0.25">
      <c r="N560" s="85">
        <v>53539</v>
      </c>
      <c r="O560" s="86" t="s">
        <v>76</v>
      </c>
      <c r="P560" s="86" t="s">
        <v>76</v>
      </c>
      <c r="Q560" s="86" t="s">
        <v>76</v>
      </c>
      <c r="R560" s="86" t="s">
        <v>76</v>
      </c>
      <c r="S560" s="87" t="s">
        <v>76</v>
      </c>
      <c r="T560" s="87" t="s">
        <v>76</v>
      </c>
      <c r="U560" s="88" t="s">
        <v>76</v>
      </c>
      <c r="V560" s="88" t="s">
        <v>76</v>
      </c>
      <c r="W560" s="89" t="s">
        <v>76</v>
      </c>
      <c r="X560" s="89" t="s">
        <v>76</v>
      </c>
    </row>
    <row r="561" spans="14:24" ht="15.75" x14ac:dyDescent="0.25">
      <c r="N561" s="85">
        <v>53570</v>
      </c>
      <c r="O561" s="86" t="s">
        <v>76</v>
      </c>
      <c r="P561" s="86" t="s">
        <v>76</v>
      </c>
      <c r="Q561" s="86" t="s">
        <v>76</v>
      </c>
      <c r="R561" s="86" t="s">
        <v>76</v>
      </c>
      <c r="S561" s="87" t="s">
        <v>76</v>
      </c>
      <c r="T561" s="87" t="s">
        <v>76</v>
      </c>
      <c r="U561" s="88" t="s">
        <v>76</v>
      </c>
      <c r="V561" s="88" t="s">
        <v>76</v>
      </c>
      <c r="W561" s="89" t="s">
        <v>76</v>
      </c>
      <c r="X561" s="89" t="s">
        <v>76</v>
      </c>
    </row>
    <row r="562" spans="14:24" ht="15.75" x14ac:dyDescent="0.25">
      <c r="N562" s="85">
        <v>53600</v>
      </c>
      <c r="O562" s="86" t="s">
        <v>76</v>
      </c>
      <c r="P562" s="86" t="s">
        <v>76</v>
      </c>
      <c r="Q562" s="86" t="s">
        <v>76</v>
      </c>
      <c r="R562" s="86" t="s">
        <v>76</v>
      </c>
      <c r="S562" s="87" t="s">
        <v>76</v>
      </c>
      <c r="T562" s="87" t="s">
        <v>76</v>
      </c>
      <c r="U562" s="88" t="s">
        <v>76</v>
      </c>
      <c r="V562" s="88" t="s">
        <v>76</v>
      </c>
      <c r="W562" s="89" t="s">
        <v>76</v>
      </c>
      <c r="X562" s="89" t="s">
        <v>76</v>
      </c>
    </row>
    <row r="563" spans="14:24" ht="15.75" x14ac:dyDescent="0.25">
      <c r="N563" s="85">
        <v>53631</v>
      </c>
      <c r="O563" s="86" t="s">
        <v>76</v>
      </c>
      <c r="P563" s="86" t="s">
        <v>76</v>
      </c>
      <c r="Q563" s="86" t="s">
        <v>76</v>
      </c>
      <c r="R563" s="86" t="s">
        <v>76</v>
      </c>
      <c r="S563" s="87" t="s">
        <v>76</v>
      </c>
      <c r="T563" s="87" t="s">
        <v>76</v>
      </c>
      <c r="U563" s="88" t="s">
        <v>76</v>
      </c>
      <c r="V563" s="88" t="s">
        <v>76</v>
      </c>
      <c r="W563" s="89" t="s">
        <v>76</v>
      </c>
      <c r="X563" s="89" t="s">
        <v>76</v>
      </c>
    </row>
    <row r="564" spans="14:24" ht="15.75" x14ac:dyDescent="0.25">
      <c r="N564" s="85">
        <v>53661</v>
      </c>
      <c r="O564" s="86" t="s">
        <v>76</v>
      </c>
      <c r="P564" s="86" t="s">
        <v>76</v>
      </c>
      <c r="Q564" s="86" t="s">
        <v>76</v>
      </c>
      <c r="R564" s="86" t="s">
        <v>76</v>
      </c>
      <c r="S564" s="87" t="s">
        <v>76</v>
      </c>
      <c r="T564" s="87" t="s">
        <v>76</v>
      </c>
      <c r="U564" s="88" t="s">
        <v>76</v>
      </c>
      <c r="V564" s="88" t="s">
        <v>76</v>
      </c>
      <c r="W564" s="89" t="s">
        <v>76</v>
      </c>
      <c r="X564" s="89" t="s">
        <v>76</v>
      </c>
    </row>
    <row r="565" spans="14:24" ht="15.75" x14ac:dyDescent="0.25">
      <c r="N565" s="85">
        <v>53692</v>
      </c>
      <c r="O565" s="86" t="s">
        <v>76</v>
      </c>
      <c r="P565" s="86" t="s">
        <v>76</v>
      </c>
      <c r="Q565" s="86" t="s">
        <v>76</v>
      </c>
      <c r="R565" s="86" t="s">
        <v>76</v>
      </c>
      <c r="S565" s="87" t="s">
        <v>76</v>
      </c>
      <c r="T565" s="87" t="s">
        <v>76</v>
      </c>
      <c r="U565" s="88" t="s">
        <v>76</v>
      </c>
      <c r="V565" s="88" t="s">
        <v>76</v>
      </c>
      <c r="W565" s="89" t="s">
        <v>76</v>
      </c>
      <c r="X565" s="89" t="s">
        <v>76</v>
      </c>
    </row>
    <row r="566" spans="14:24" ht="15.75" x14ac:dyDescent="0.25">
      <c r="N566" s="85">
        <v>53723</v>
      </c>
      <c r="O566" s="86" t="s">
        <v>76</v>
      </c>
      <c r="P566" s="86" t="s">
        <v>76</v>
      </c>
      <c r="Q566" s="86" t="s">
        <v>76</v>
      </c>
      <c r="R566" s="86" t="s">
        <v>76</v>
      </c>
      <c r="S566" s="87" t="s">
        <v>76</v>
      </c>
      <c r="T566" s="87" t="s">
        <v>76</v>
      </c>
      <c r="U566" s="88" t="s">
        <v>76</v>
      </c>
      <c r="V566" s="88" t="s">
        <v>76</v>
      </c>
      <c r="W566" s="89" t="s">
        <v>76</v>
      </c>
      <c r="X566" s="89" t="s">
        <v>76</v>
      </c>
    </row>
    <row r="567" spans="14:24" ht="15.75" x14ac:dyDescent="0.25">
      <c r="N567" s="85">
        <v>53751</v>
      </c>
      <c r="O567" s="86" t="s">
        <v>76</v>
      </c>
      <c r="P567" s="86" t="s">
        <v>76</v>
      </c>
      <c r="Q567" s="86" t="s">
        <v>76</v>
      </c>
      <c r="R567" s="86" t="s">
        <v>76</v>
      </c>
      <c r="S567" s="87" t="s">
        <v>76</v>
      </c>
      <c r="T567" s="87" t="s">
        <v>76</v>
      </c>
      <c r="U567" s="88" t="s">
        <v>76</v>
      </c>
      <c r="V567" s="88" t="s">
        <v>76</v>
      </c>
      <c r="W567" s="89" t="s">
        <v>76</v>
      </c>
      <c r="X567" s="89" t="s">
        <v>76</v>
      </c>
    </row>
    <row r="568" spans="14:24" ht="15.75" x14ac:dyDescent="0.25">
      <c r="N568" s="85">
        <v>53782</v>
      </c>
      <c r="O568" s="86" t="s">
        <v>76</v>
      </c>
      <c r="P568" s="86" t="s">
        <v>76</v>
      </c>
      <c r="Q568" s="86" t="s">
        <v>76</v>
      </c>
      <c r="R568" s="86" t="s">
        <v>76</v>
      </c>
      <c r="S568" s="87" t="s">
        <v>76</v>
      </c>
      <c r="T568" s="87" t="s">
        <v>76</v>
      </c>
      <c r="U568" s="88" t="s">
        <v>76</v>
      </c>
      <c r="V568" s="88" t="s">
        <v>76</v>
      </c>
      <c r="W568" s="89" t="s">
        <v>76</v>
      </c>
      <c r="X568" s="89" t="s">
        <v>76</v>
      </c>
    </row>
    <row r="569" spans="14:24" ht="15.75" x14ac:dyDescent="0.25">
      <c r="N569" s="85">
        <v>53812</v>
      </c>
      <c r="O569" s="86" t="s">
        <v>76</v>
      </c>
      <c r="P569" s="86" t="s">
        <v>76</v>
      </c>
      <c r="Q569" s="86" t="s">
        <v>76</v>
      </c>
      <c r="R569" s="86" t="s">
        <v>76</v>
      </c>
      <c r="S569" s="87" t="s">
        <v>76</v>
      </c>
      <c r="T569" s="87" t="s">
        <v>76</v>
      </c>
      <c r="U569" s="88" t="s">
        <v>76</v>
      </c>
      <c r="V569" s="88" t="s">
        <v>76</v>
      </c>
      <c r="W569" s="89" t="s">
        <v>76</v>
      </c>
      <c r="X569" s="89" t="s">
        <v>76</v>
      </c>
    </row>
    <row r="570" spans="14:24" ht="15.75" x14ac:dyDescent="0.25">
      <c r="N570" s="85">
        <v>53843</v>
      </c>
      <c r="O570" s="86" t="s">
        <v>76</v>
      </c>
      <c r="P570" s="86" t="s">
        <v>76</v>
      </c>
      <c r="Q570" s="86" t="s">
        <v>76</v>
      </c>
      <c r="R570" s="86" t="s">
        <v>76</v>
      </c>
      <c r="S570" s="87" t="s">
        <v>76</v>
      </c>
      <c r="T570" s="87" t="s">
        <v>76</v>
      </c>
      <c r="U570" s="88" t="s">
        <v>76</v>
      </c>
      <c r="V570" s="88" t="s">
        <v>76</v>
      </c>
      <c r="W570" s="89" t="s">
        <v>76</v>
      </c>
      <c r="X570" s="89" t="s">
        <v>76</v>
      </c>
    </row>
    <row r="571" spans="14:24" ht="15.75" x14ac:dyDescent="0.25">
      <c r="N571" s="85">
        <v>53873</v>
      </c>
      <c r="O571" s="86" t="s">
        <v>76</v>
      </c>
      <c r="P571" s="86" t="s">
        <v>76</v>
      </c>
      <c r="Q571" s="86" t="s">
        <v>76</v>
      </c>
      <c r="R571" s="86" t="s">
        <v>76</v>
      </c>
      <c r="S571" s="87" t="s">
        <v>76</v>
      </c>
      <c r="T571" s="87" t="s">
        <v>76</v>
      </c>
      <c r="U571" s="88" t="s">
        <v>76</v>
      </c>
      <c r="V571" s="88" t="s">
        <v>76</v>
      </c>
      <c r="W571" s="89" t="s">
        <v>76</v>
      </c>
      <c r="X571" s="89" t="s">
        <v>76</v>
      </c>
    </row>
    <row r="572" spans="14:24" ht="15.75" x14ac:dyDescent="0.25">
      <c r="N572" s="85">
        <v>53904</v>
      </c>
      <c r="O572" s="86" t="s">
        <v>76</v>
      </c>
      <c r="P572" s="86" t="s">
        <v>76</v>
      </c>
      <c r="Q572" s="86" t="s">
        <v>76</v>
      </c>
      <c r="R572" s="86" t="s">
        <v>76</v>
      </c>
      <c r="S572" s="87" t="s">
        <v>76</v>
      </c>
      <c r="T572" s="87" t="s">
        <v>76</v>
      </c>
      <c r="U572" s="88" t="s">
        <v>76</v>
      </c>
      <c r="V572" s="88" t="s">
        <v>76</v>
      </c>
      <c r="W572" s="89" t="s">
        <v>76</v>
      </c>
      <c r="X572" s="89" t="s">
        <v>76</v>
      </c>
    </row>
    <row r="573" spans="14:24" ht="15.75" x14ac:dyDescent="0.25">
      <c r="N573" s="85">
        <v>53935</v>
      </c>
      <c r="O573" s="86" t="s">
        <v>76</v>
      </c>
      <c r="P573" s="86" t="s">
        <v>76</v>
      </c>
      <c r="Q573" s="86" t="s">
        <v>76</v>
      </c>
      <c r="R573" s="86" t="s">
        <v>76</v>
      </c>
      <c r="S573" s="87" t="s">
        <v>76</v>
      </c>
      <c r="T573" s="87" t="s">
        <v>76</v>
      </c>
      <c r="U573" s="88" t="s">
        <v>76</v>
      </c>
      <c r="V573" s="88" t="s">
        <v>76</v>
      </c>
      <c r="W573" s="89" t="s">
        <v>76</v>
      </c>
      <c r="X573" s="89" t="s">
        <v>76</v>
      </c>
    </row>
    <row r="574" spans="14:24" ht="15.75" x14ac:dyDescent="0.25">
      <c r="N574" s="85">
        <v>53965</v>
      </c>
      <c r="O574" s="86" t="s">
        <v>76</v>
      </c>
      <c r="P574" s="86" t="s">
        <v>76</v>
      </c>
      <c r="Q574" s="86" t="s">
        <v>76</v>
      </c>
      <c r="R574" s="86" t="s">
        <v>76</v>
      </c>
      <c r="S574" s="87" t="s">
        <v>76</v>
      </c>
      <c r="T574" s="87" t="s">
        <v>76</v>
      </c>
      <c r="U574" s="88" t="s">
        <v>76</v>
      </c>
      <c r="V574" s="88" t="s">
        <v>76</v>
      </c>
      <c r="W574" s="89" t="s">
        <v>76</v>
      </c>
      <c r="X574" s="89" t="s">
        <v>76</v>
      </c>
    </row>
    <row r="575" spans="14:24" ht="15.75" x14ac:dyDescent="0.25">
      <c r="N575" s="85">
        <v>53996</v>
      </c>
      <c r="O575" s="86" t="s">
        <v>76</v>
      </c>
      <c r="P575" s="86" t="s">
        <v>76</v>
      </c>
      <c r="Q575" s="86" t="s">
        <v>76</v>
      </c>
      <c r="R575" s="86" t="s">
        <v>76</v>
      </c>
      <c r="S575" s="87" t="s">
        <v>76</v>
      </c>
      <c r="T575" s="87" t="s">
        <v>76</v>
      </c>
      <c r="U575" s="88" t="s">
        <v>76</v>
      </c>
      <c r="V575" s="88" t="s">
        <v>76</v>
      </c>
      <c r="W575" s="89" t="s">
        <v>76</v>
      </c>
      <c r="X575" s="89" t="s">
        <v>76</v>
      </c>
    </row>
    <row r="576" spans="14:24" ht="15.75" x14ac:dyDescent="0.25">
      <c r="N576" s="85">
        <v>54026</v>
      </c>
      <c r="O576" s="86" t="s">
        <v>76</v>
      </c>
      <c r="P576" s="86" t="s">
        <v>76</v>
      </c>
      <c r="Q576" s="86" t="s">
        <v>76</v>
      </c>
      <c r="R576" s="86" t="s">
        <v>76</v>
      </c>
      <c r="S576" s="87" t="s">
        <v>76</v>
      </c>
      <c r="T576" s="87" t="s">
        <v>76</v>
      </c>
      <c r="U576" s="88" t="s">
        <v>76</v>
      </c>
      <c r="V576" s="88" t="s">
        <v>76</v>
      </c>
      <c r="W576" s="89" t="s">
        <v>76</v>
      </c>
      <c r="X576" s="89" t="s">
        <v>76</v>
      </c>
    </row>
    <row r="577" spans="14:24" ht="15.75" x14ac:dyDescent="0.25">
      <c r="N577" s="85">
        <v>54057</v>
      </c>
      <c r="O577" s="86" t="s">
        <v>76</v>
      </c>
      <c r="P577" s="86" t="s">
        <v>76</v>
      </c>
      <c r="Q577" s="86" t="s">
        <v>76</v>
      </c>
      <c r="R577" s="86" t="s">
        <v>76</v>
      </c>
      <c r="S577" s="87" t="s">
        <v>76</v>
      </c>
      <c r="T577" s="87" t="s">
        <v>76</v>
      </c>
      <c r="U577" s="88" t="s">
        <v>76</v>
      </c>
      <c r="V577" s="88" t="s">
        <v>76</v>
      </c>
      <c r="W577" s="89" t="s">
        <v>76</v>
      </c>
      <c r="X577" s="89" t="s">
        <v>76</v>
      </c>
    </row>
    <row r="578" spans="14:24" ht="15.75" x14ac:dyDescent="0.25">
      <c r="N578" s="85">
        <v>54088</v>
      </c>
      <c r="O578" s="86" t="s">
        <v>76</v>
      </c>
      <c r="P578" s="86" t="s">
        <v>76</v>
      </c>
      <c r="Q578" s="86" t="s">
        <v>76</v>
      </c>
      <c r="R578" s="86" t="s">
        <v>76</v>
      </c>
      <c r="S578" s="87" t="s">
        <v>76</v>
      </c>
      <c r="T578" s="87" t="s">
        <v>76</v>
      </c>
      <c r="U578" s="88" t="s">
        <v>76</v>
      </c>
      <c r="V578" s="88" t="s">
        <v>76</v>
      </c>
      <c r="W578" s="89" t="s">
        <v>76</v>
      </c>
      <c r="X578" s="89" t="s">
        <v>76</v>
      </c>
    </row>
    <row r="579" spans="14:24" ht="15.75" x14ac:dyDescent="0.25">
      <c r="N579" s="85">
        <v>54117</v>
      </c>
      <c r="O579" s="86" t="s">
        <v>76</v>
      </c>
      <c r="P579" s="86" t="s">
        <v>76</v>
      </c>
      <c r="Q579" s="86" t="s">
        <v>76</v>
      </c>
      <c r="R579" s="86" t="s">
        <v>76</v>
      </c>
      <c r="S579" s="87" t="s">
        <v>76</v>
      </c>
      <c r="T579" s="87" t="s">
        <v>76</v>
      </c>
      <c r="U579" s="88" t="s">
        <v>76</v>
      </c>
      <c r="V579" s="88" t="s">
        <v>76</v>
      </c>
      <c r="W579" s="89" t="s">
        <v>76</v>
      </c>
      <c r="X579" s="89" t="s">
        <v>76</v>
      </c>
    </row>
    <row r="580" spans="14:24" ht="15.75" x14ac:dyDescent="0.25">
      <c r="N580" s="85">
        <v>54148</v>
      </c>
      <c r="O580" s="86" t="s">
        <v>76</v>
      </c>
      <c r="P580" s="86" t="s">
        <v>76</v>
      </c>
      <c r="Q580" s="86" t="s">
        <v>76</v>
      </c>
      <c r="R580" s="86" t="s">
        <v>76</v>
      </c>
      <c r="S580" s="87" t="s">
        <v>76</v>
      </c>
      <c r="T580" s="87" t="s">
        <v>76</v>
      </c>
      <c r="U580" s="88" t="s">
        <v>76</v>
      </c>
      <c r="V580" s="88" t="s">
        <v>76</v>
      </c>
      <c r="W580" s="89" t="s">
        <v>76</v>
      </c>
      <c r="X580" s="89" t="s">
        <v>76</v>
      </c>
    </row>
    <row r="581" spans="14:24" ht="15.75" x14ac:dyDescent="0.25">
      <c r="N581" s="85">
        <v>54178</v>
      </c>
      <c r="O581" s="86" t="s">
        <v>76</v>
      </c>
      <c r="P581" s="86" t="s">
        <v>76</v>
      </c>
      <c r="Q581" s="86" t="s">
        <v>76</v>
      </c>
      <c r="R581" s="86" t="s">
        <v>76</v>
      </c>
      <c r="S581" s="87" t="s">
        <v>76</v>
      </c>
      <c r="T581" s="87" t="s">
        <v>76</v>
      </c>
      <c r="U581" s="88" t="s">
        <v>76</v>
      </c>
      <c r="V581" s="88" t="s">
        <v>76</v>
      </c>
      <c r="W581" s="89" t="s">
        <v>76</v>
      </c>
      <c r="X581" s="89" t="s">
        <v>76</v>
      </c>
    </row>
    <row r="582" spans="14:24" ht="15.75" x14ac:dyDescent="0.25">
      <c r="N582" s="85">
        <v>54209</v>
      </c>
      <c r="O582" s="86" t="s">
        <v>76</v>
      </c>
      <c r="P582" s="86" t="s">
        <v>76</v>
      </c>
      <c r="Q582" s="86" t="s">
        <v>76</v>
      </c>
      <c r="R582" s="86" t="s">
        <v>76</v>
      </c>
      <c r="S582" s="87" t="s">
        <v>76</v>
      </c>
      <c r="T582" s="87" t="s">
        <v>76</v>
      </c>
      <c r="U582" s="88" t="s">
        <v>76</v>
      </c>
      <c r="V582" s="88" t="s">
        <v>76</v>
      </c>
      <c r="W582" s="89" t="s">
        <v>76</v>
      </c>
      <c r="X582" s="89" t="s">
        <v>76</v>
      </c>
    </row>
    <row r="583" spans="14:24" ht="15.75" x14ac:dyDescent="0.25">
      <c r="N583" s="85">
        <v>54239</v>
      </c>
      <c r="O583" s="86" t="s">
        <v>76</v>
      </c>
      <c r="P583" s="86" t="s">
        <v>76</v>
      </c>
      <c r="Q583" s="86" t="s">
        <v>76</v>
      </c>
      <c r="R583" s="86" t="s">
        <v>76</v>
      </c>
      <c r="S583" s="87" t="s">
        <v>76</v>
      </c>
      <c r="T583" s="87" t="s">
        <v>76</v>
      </c>
      <c r="U583" s="88" t="s">
        <v>76</v>
      </c>
      <c r="V583" s="88" t="s">
        <v>76</v>
      </c>
      <c r="W583" s="89" t="s">
        <v>76</v>
      </c>
      <c r="X583" s="89" t="s">
        <v>76</v>
      </c>
    </row>
    <row r="584" spans="14:24" ht="15.75" x14ac:dyDescent="0.25">
      <c r="N584" s="85">
        <v>54270</v>
      </c>
      <c r="O584" s="86" t="s">
        <v>76</v>
      </c>
      <c r="P584" s="86" t="s">
        <v>76</v>
      </c>
      <c r="Q584" s="86" t="s">
        <v>76</v>
      </c>
      <c r="R584" s="86" t="s">
        <v>76</v>
      </c>
      <c r="S584" s="87" t="s">
        <v>76</v>
      </c>
      <c r="T584" s="87" t="s">
        <v>76</v>
      </c>
      <c r="U584" s="88" t="s">
        <v>76</v>
      </c>
      <c r="V584" s="88" t="s">
        <v>76</v>
      </c>
      <c r="W584" s="89" t="s">
        <v>76</v>
      </c>
      <c r="X584" s="89" t="s">
        <v>76</v>
      </c>
    </row>
    <row r="585" spans="14:24" ht="15.75" x14ac:dyDescent="0.25">
      <c r="N585" s="85">
        <v>54301</v>
      </c>
      <c r="O585" s="86" t="s">
        <v>76</v>
      </c>
      <c r="P585" s="86" t="s">
        <v>76</v>
      </c>
      <c r="Q585" s="86" t="s">
        <v>76</v>
      </c>
      <c r="R585" s="86" t="s">
        <v>76</v>
      </c>
      <c r="S585" s="87" t="s">
        <v>76</v>
      </c>
      <c r="T585" s="87" t="s">
        <v>76</v>
      </c>
      <c r="U585" s="88" t="s">
        <v>76</v>
      </c>
      <c r="V585" s="88" t="s">
        <v>76</v>
      </c>
      <c r="W585" s="89" t="s">
        <v>76</v>
      </c>
      <c r="X585" s="89" t="s">
        <v>76</v>
      </c>
    </row>
    <row r="586" spans="14:24" ht="15.75" x14ac:dyDescent="0.25">
      <c r="N586" s="85">
        <v>54331</v>
      </c>
      <c r="O586" s="86" t="s">
        <v>76</v>
      </c>
      <c r="P586" s="86" t="s">
        <v>76</v>
      </c>
      <c r="Q586" s="86" t="s">
        <v>76</v>
      </c>
      <c r="R586" s="86" t="s">
        <v>76</v>
      </c>
      <c r="S586" s="87" t="s">
        <v>76</v>
      </c>
      <c r="T586" s="87" t="s">
        <v>76</v>
      </c>
      <c r="U586" s="88" t="s">
        <v>76</v>
      </c>
      <c r="V586" s="88" t="s">
        <v>76</v>
      </c>
      <c r="W586" s="89" t="s">
        <v>76</v>
      </c>
      <c r="X586" s="89" t="s">
        <v>76</v>
      </c>
    </row>
    <row r="587" spans="14:24" ht="15.75" x14ac:dyDescent="0.25">
      <c r="N587" s="85">
        <v>54362</v>
      </c>
      <c r="O587" s="86" t="s">
        <v>76</v>
      </c>
      <c r="P587" s="86" t="s">
        <v>76</v>
      </c>
      <c r="Q587" s="86" t="s">
        <v>76</v>
      </c>
      <c r="R587" s="86" t="s">
        <v>76</v>
      </c>
      <c r="S587" s="87" t="s">
        <v>76</v>
      </c>
      <c r="T587" s="87" t="s">
        <v>76</v>
      </c>
      <c r="U587" s="88" t="s">
        <v>76</v>
      </c>
      <c r="V587" s="88" t="s">
        <v>76</v>
      </c>
      <c r="W587" s="89" t="s">
        <v>76</v>
      </c>
      <c r="X587" s="89" t="s">
        <v>76</v>
      </c>
    </row>
    <row r="588" spans="14:24" ht="15.75" x14ac:dyDescent="0.25">
      <c r="N588" s="85">
        <v>54392</v>
      </c>
      <c r="O588" s="86" t="s">
        <v>76</v>
      </c>
      <c r="P588" s="86" t="s">
        <v>76</v>
      </c>
      <c r="Q588" s="86" t="s">
        <v>76</v>
      </c>
      <c r="R588" s="86" t="s">
        <v>76</v>
      </c>
      <c r="S588" s="87" t="s">
        <v>76</v>
      </c>
      <c r="T588" s="87" t="s">
        <v>76</v>
      </c>
      <c r="U588" s="88" t="s">
        <v>76</v>
      </c>
      <c r="V588" s="88" t="s">
        <v>76</v>
      </c>
      <c r="W588" s="89" t="s">
        <v>76</v>
      </c>
      <c r="X588" s="89" t="s">
        <v>76</v>
      </c>
    </row>
    <row r="589" spans="14:24" ht="15.75" x14ac:dyDescent="0.25">
      <c r="N589" s="85">
        <v>54423</v>
      </c>
      <c r="O589" s="86" t="s">
        <v>76</v>
      </c>
      <c r="P589" s="86" t="s">
        <v>76</v>
      </c>
      <c r="Q589" s="86" t="s">
        <v>76</v>
      </c>
      <c r="R589" s="86" t="s">
        <v>76</v>
      </c>
      <c r="S589" s="87" t="s">
        <v>76</v>
      </c>
      <c r="T589" s="87" t="s">
        <v>76</v>
      </c>
      <c r="U589" s="88" t="s">
        <v>76</v>
      </c>
      <c r="V589" s="88" t="s">
        <v>76</v>
      </c>
      <c r="W589" s="89" t="s">
        <v>76</v>
      </c>
      <c r="X589" s="89" t="s">
        <v>76</v>
      </c>
    </row>
    <row r="590" spans="14:24" ht="15.75" x14ac:dyDescent="0.25">
      <c r="N590" s="85">
        <v>54454</v>
      </c>
      <c r="O590" s="86" t="s">
        <v>76</v>
      </c>
      <c r="P590" s="86" t="s">
        <v>76</v>
      </c>
      <c r="Q590" s="86" t="s">
        <v>76</v>
      </c>
      <c r="R590" s="86" t="s">
        <v>76</v>
      </c>
      <c r="S590" s="87" t="s">
        <v>76</v>
      </c>
      <c r="T590" s="87" t="s">
        <v>76</v>
      </c>
      <c r="U590" s="88" t="s">
        <v>76</v>
      </c>
      <c r="V590" s="88" t="s">
        <v>76</v>
      </c>
      <c r="W590" s="89" t="s">
        <v>76</v>
      </c>
      <c r="X590" s="89" t="s">
        <v>76</v>
      </c>
    </row>
    <row r="591" spans="14:24" ht="15.75" x14ac:dyDescent="0.25">
      <c r="N591" s="85">
        <v>54482</v>
      </c>
      <c r="O591" s="86" t="s">
        <v>76</v>
      </c>
      <c r="P591" s="86" t="s">
        <v>76</v>
      </c>
      <c r="Q591" s="86" t="s">
        <v>76</v>
      </c>
      <c r="R591" s="86" t="s">
        <v>76</v>
      </c>
      <c r="S591" s="87" t="s">
        <v>76</v>
      </c>
      <c r="T591" s="87" t="s">
        <v>76</v>
      </c>
      <c r="U591" s="88" t="s">
        <v>76</v>
      </c>
      <c r="V591" s="88" t="s">
        <v>76</v>
      </c>
      <c r="W591" s="89" t="s">
        <v>76</v>
      </c>
      <c r="X591" s="89" t="s">
        <v>76</v>
      </c>
    </row>
    <row r="592" spans="14:24" ht="15.75" x14ac:dyDescent="0.25">
      <c r="N592" s="85">
        <v>54513</v>
      </c>
      <c r="O592" s="86" t="s">
        <v>76</v>
      </c>
      <c r="P592" s="86" t="s">
        <v>76</v>
      </c>
      <c r="Q592" s="86" t="s">
        <v>76</v>
      </c>
      <c r="R592" s="86" t="s">
        <v>76</v>
      </c>
      <c r="S592" s="87" t="s">
        <v>76</v>
      </c>
      <c r="T592" s="87" t="s">
        <v>76</v>
      </c>
      <c r="U592" s="88" t="s">
        <v>76</v>
      </c>
      <c r="V592" s="88" t="s">
        <v>76</v>
      </c>
      <c r="W592" s="89" t="s">
        <v>76</v>
      </c>
      <c r="X592" s="89" t="s">
        <v>76</v>
      </c>
    </row>
    <row r="593" spans="14:24" ht="15.75" x14ac:dyDescent="0.25">
      <c r="N593" s="85">
        <v>54543</v>
      </c>
      <c r="O593" s="86" t="s">
        <v>76</v>
      </c>
      <c r="P593" s="86" t="s">
        <v>76</v>
      </c>
      <c r="Q593" s="86" t="s">
        <v>76</v>
      </c>
      <c r="R593" s="86" t="s">
        <v>76</v>
      </c>
      <c r="S593" s="87" t="s">
        <v>76</v>
      </c>
      <c r="T593" s="87" t="s">
        <v>76</v>
      </c>
      <c r="U593" s="88" t="s">
        <v>76</v>
      </c>
      <c r="V593" s="88" t="s">
        <v>76</v>
      </c>
      <c r="W593" s="89" t="s">
        <v>76</v>
      </c>
      <c r="X593" s="89" t="s">
        <v>76</v>
      </c>
    </row>
    <row r="594" spans="14:24" ht="15.75" x14ac:dyDescent="0.25">
      <c r="N594" s="85">
        <v>54574</v>
      </c>
      <c r="O594" s="86" t="s">
        <v>76</v>
      </c>
      <c r="P594" s="86" t="s">
        <v>76</v>
      </c>
      <c r="Q594" s="86" t="s">
        <v>76</v>
      </c>
      <c r="R594" s="86" t="s">
        <v>76</v>
      </c>
      <c r="S594" s="87" t="s">
        <v>76</v>
      </c>
      <c r="T594" s="87" t="s">
        <v>76</v>
      </c>
      <c r="U594" s="88" t="s">
        <v>76</v>
      </c>
      <c r="V594" s="88" t="s">
        <v>76</v>
      </c>
      <c r="W594" s="89" t="s">
        <v>76</v>
      </c>
      <c r="X594" s="89" t="s">
        <v>76</v>
      </c>
    </row>
    <row r="595" spans="14:24" ht="15.75" x14ac:dyDescent="0.25">
      <c r="N595" s="85">
        <v>54604</v>
      </c>
      <c r="O595" s="86" t="s">
        <v>76</v>
      </c>
      <c r="P595" s="86" t="s">
        <v>76</v>
      </c>
      <c r="Q595" s="86" t="s">
        <v>76</v>
      </c>
      <c r="R595" s="86" t="s">
        <v>76</v>
      </c>
      <c r="S595" s="87" t="s">
        <v>76</v>
      </c>
      <c r="T595" s="87" t="s">
        <v>76</v>
      </c>
      <c r="U595" s="88" t="s">
        <v>76</v>
      </c>
      <c r="V595" s="88" t="s">
        <v>76</v>
      </c>
      <c r="W595" s="89" t="s">
        <v>76</v>
      </c>
      <c r="X595" s="89" t="s">
        <v>76</v>
      </c>
    </row>
    <row r="596" spans="14:24" ht="15.75" x14ac:dyDescent="0.25">
      <c r="N596" s="85">
        <v>54635</v>
      </c>
      <c r="O596" s="86" t="s">
        <v>76</v>
      </c>
      <c r="P596" s="86" t="s">
        <v>76</v>
      </c>
      <c r="Q596" s="86" t="s">
        <v>76</v>
      </c>
      <c r="R596" s="86" t="s">
        <v>76</v>
      </c>
      <c r="S596" s="87" t="s">
        <v>76</v>
      </c>
      <c r="T596" s="87" t="s">
        <v>76</v>
      </c>
      <c r="U596" s="88" t="s">
        <v>76</v>
      </c>
      <c r="V596" s="88" t="s">
        <v>76</v>
      </c>
      <c r="W596" s="89" t="s">
        <v>76</v>
      </c>
      <c r="X596" s="89" t="s">
        <v>76</v>
      </c>
    </row>
    <row r="597" spans="14:24" ht="15.75" x14ac:dyDescent="0.25">
      <c r="N597" s="85">
        <v>54666</v>
      </c>
      <c r="O597" s="86" t="s">
        <v>76</v>
      </c>
      <c r="P597" s="86" t="s">
        <v>76</v>
      </c>
      <c r="Q597" s="86" t="s">
        <v>76</v>
      </c>
      <c r="R597" s="86" t="s">
        <v>76</v>
      </c>
      <c r="S597" s="87" t="s">
        <v>76</v>
      </c>
      <c r="T597" s="87" t="s">
        <v>76</v>
      </c>
      <c r="U597" s="88" t="s">
        <v>76</v>
      </c>
      <c r="V597" s="88" t="s">
        <v>76</v>
      </c>
      <c r="W597" s="89" t="s">
        <v>76</v>
      </c>
      <c r="X597" s="89" t="s">
        <v>76</v>
      </c>
    </row>
    <row r="598" spans="14:24" ht="15.75" x14ac:dyDescent="0.25">
      <c r="N598" s="85">
        <v>54696</v>
      </c>
      <c r="O598" s="86" t="s">
        <v>76</v>
      </c>
      <c r="P598" s="86" t="s">
        <v>76</v>
      </c>
      <c r="Q598" s="86" t="s">
        <v>76</v>
      </c>
      <c r="R598" s="86" t="s">
        <v>76</v>
      </c>
      <c r="S598" s="87" t="s">
        <v>76</v>
      </c>
      <c r="T598" s="87" t="s">
        <v>76</v>
      </c>
      <c r="U598" s="88" t="s">
        <v>76</v>
      </c>
      <c r="V598" s="88" t="s">
        <v>76</v>
      </c>
      <c r="W598" s="89" t="s">
        <v>76</v>
      </c>
      <c r="X598" s="89" t="s">
        <v>76</v>
      </c>
    </row>
    <row r="599" spans="14:24" ht="15.75" x14ac:dyDescent="0.25">
      <c r="N599" s="85">
        <v>54727</v>
      </c>
      <c r="O599" s="86" t="s">
        <v>76</v>
      </c>
      <c r="P599" s="86" t="s">
        <v>76</v>
      </c>
      <c r="Q599" s="86" t="s">
        <v>76</v>
      </c>
      <c r="R599" s="86" t="s">
        <v>76</v>
      </c>
      <c r="S599" s="87" t="s">
        <v>76</v>
      </c>
      <c r="T599" s="87" t="s">
        <v>76</v>
      </c>
      <c r="U599" s="88" t="s">
        <v>76</v>
      </c>
      <c r="V599" s="88" t="s">
        <v>76</v>
      </c>
      <c r="W599" s="89" t="s">
        <v>76</v>
      </c>
      <c r="X599" s="89" t="s">
        <v>76</v>
      </c>
    </row>
    <row r="600" spans="14:24" ht="15.75" x14ac:dyDescent="0.25">
      <c r="N600" s="85">
        <v>54757</v>
      </c>
      <c r="O600" s="86" t="s">
        <v>76</v>
      </c>
      <c r="P600" s="86" t="s">
        <v>76</v>
      </c>
      <c r="Q600" s="86" t="s">
        <v>76</v>
      </c>
      <c r="R600" s="86" t="s">
        <v>76</v>
      </c>
      <c r="S600" s="87" t="s">
        <v>76</v>
      </c>
      <c r="T600" s="87" t="s">
        <v>76</v>
      </c>
      <c r="U600" s="88" t="s">
        <v>76</v>
      </c>
      <c r="V600" s="88" t="s">
        <v>76</v>
      </c>
      <c r="W600" s="89" t="s">
        <v>76</v>
      </c>
      <c r="X600" s="89" t="s">
        <v>76</v>
      </c>
    </row>
    <row r="601" spans="14:24" ht="15.75" x14ac:dyDescent="0.25">
      <c r="N601" s="85">
        <v>54788</v>
      </c>
      <c r="O601" s="86" t="s">
        <v>76</v>
      </c>
      <c r="P601" s="86" t="s">
        <v>76</v>
      </c>
      <c r="Q601" s="86" t="s">
        <v>76</v>
      </c>
      <c r="R601" s="86" t="s">
        <v>76</v>
      </c>
      <c r="S601" s="87" t="s">
        <v>76</v>
      </c>
      <c r="T601" s="87" t="s">
        <v>76</v>
      </c>
      <c r="U601" s="88" t="s">
        <v>76</v>
      </c>
      <c r="V601" s="88" t="s">
        <v>76</v>
      </c>
      <c r="W601" s="89" t="s">
        <v>76</v>
      </c>
      <c r="X601" s="89" t="s">
        <v>76</v>
      </c>
    </row>
    <row r="602" spans="14:24" ht="15.75" x14ac:dyDescent="0.25">
      <c r="N602" s="85">
        <v>54819</v>
      </c>
      <c r="O602" s="86" t="s">
        <v>76</v>
      </c>
      <c r="P602" s="86" t="s">
        <v>76</v>
      </c>
      <c r="Q602" s="86" t="s">
        <v>76</v>
      </c>
      <c r="R602" s="86" t="s">
        <v>76</v>
      </c>
      <c r="S602" s="87" t="s">
        <v>76</v>
      </c>
      <c r="T602" s="87" t="s">
        <v>76</v>
      </c>
      <c r="U602" s="88" t="s">
        <v>76</v>
      </c>
      <c r="V602" s="88" t="s">
        <v>76</v>
      </c>
      <c r="W602" s="89" t="s">
        <v>76</v>
      </c>
      <c r="X602" s="89" t="s">
        <v>76</v>
      </c>
    </row>
    <row r="603" spans="14:24" ht="15.75" x14ac:dyDescent="0.25">
      <c r="N603" s="85">
        <v>54847</v>
      </c>
      <c r="O603" s="86" t="s">
        <v>76</v>
      </c>
      <c r="P603" s="86" t="s">
        <v>76</v>
      </c>
      <c r="Q603" s="86" t="s">
        <v>76</v>
      </c>
      <c r="R603" s="86" t="s">
        <v>76</v>
      </c>
      <c r="S603" s="87" t="s">
        <v>76</v>
      </c>
      <c r="T603" s="87" t="s">
        <v>76</v>
      </c>
      <c r="U603" s="88" t="s">
        <v>76</v>
      </c>
      <c r="V603" s="88" t="s">
        <v>76</v>
      </c>
      <c r="W603" s="89" t="s">
        <v>76</v>
      </c>
      <c r="X603" s="89" t="s">
        <v>76</v>
      </c>
    </row>
    <row r="604" spans="14:24" ht="15.75" x14ac:dyDescent="0.25">
      <c r="N604" s="85">
        <v>54878</v>
      </c>
      <c r="O604" s="86" t="s">
        <v>76</v>
      </c>
      <c r="P604" s="86" t="s">
        <v>76</v>
      </c>
      <c r="Q604" s="86" t="s">
        <v>76</v>
      </c>
      <c r="R604" s="86" t="s">
        <v>76</v>
      </c>
      <c r="S604" s="87" t="s">
        <v>76</v>
      </c>
      <c r="T604" s="87" t="s">
        <v>76</v>
      </c>
      <c r="U604" s="88" t="s">
        <v>76</v>
      </c>
      <c r="V604" s="88" t="s">
        <v>76</v>
      </c>
      <c r="W604" s="89" t="s">
        <v>76</v>
      </c>
      <c r="X604" s="89" t="s">
        <v>76</v>
      </c>
    </row>
    <row r="605" spans="14:24" ht="15.75" x14ac:dyDescent="0.25">
      <c r="N605" s="85">
        <v>54908</v>
      </c>
      <c r="O605" s="86" t="s">
        <v>76</v>
      </c>
      <c r="P605" s="86" t="s">
        <v>76</v>
      </c>
      <c r="Q605" s="86" t="s">
        <v>76</v>
      </c>
      <c r="R605" s="86" t="s">
        <v>76</v>
      </c>
      <c r="S605" s="87" t="s">
        <v>76</v>
      </c>
      <c r="T605" s="87" t="s">
        <v>76</v>
      </c>
      <c r="U605" s="88" t="s">
        <v>76</v>
      </c>
      <c r="V605" s="88" t="s">
        <v>76</v>
      </c>
      <c r="W605" s="89" t="s">
        <v>76</v>
      </c>
      <c r="X605" s="89" t="s">
        <v>76</v>
      </c>
    </row>
    <row r="606" spans="14:24" ht="15.75" x14ac:dyDescent="0.25">
      <c r="N606" s="85">
        <v>54939</v>
      </c>
      <c r="O606" s="86" t="s">
        <v>76</v>
      </c>
      <c r="P606" s="86" t="s">
        <v>76</v>
      </c>
      <c r="Q606" s="86" t="s">
        <v>76</v>
      </c>
      <c r="R606" s="86" t="s">
        <v>76</v>
      </c>
      <c r="S606" s="87" t="s">
        <v>76</v>
      </c>
      <c r="T606" s="87" t="s">
        <v>76</v>
      </c>
      <c r="U606" s="88" t="s">
        <v>76</v>
      </c>
      <c r="V606" s="88" t="s">
        <v>76</v>
      </c>
      <c r="W606" s="89" t="s">
        <v>76</v>
      </c>
      <c r="X606" s="89" t="s">
        <v>76</v>
      </c>
    </row>
    <row r="607" spans="14:24" ht="15.75" x14ac:dyDescent="0.25">
      <c r="N607" s="85">
        <v>54969</v>
      </c>
      <c r="O607" s="86" t="s">
        <v>76</v>
      </c>
      <c r="P607" s="86" t="s">
        <v>76</v>
      </c>
      <c r="Q607" s="86" t="s">
        <v>76</v>
      </c>
      <c r="R607" s="86" t="s">
        <v>76</v>
      </c>
      <c r="S607" s="87" t="s">
        <v>76</v>
      </c>
      <c r="T607" s="87" t="s">
        <v>76</v>
      </c>
      <c r="U607" s="88" t="s">
        <v>76</v>
      </c>
      <c r="V607" s="88" t="s">
        <v>76</v>
      </c>
      <c r="W607" s="89" t="s">
        <v>76</v>
      </c>
      <c r="X607" s="89" t="s">
        <v>76</v>
      </c>
    </row>
    <row r="608" spans="14:24" ht="15.75" x14ac:dyDescent="0.25">
      <c r="N608" s="85">
        <v>55000</v>
      </c>
      <c r="O608" s="86" t="s">
        <v>76</v>
      </c>
      <c r="P608" s="86" t="s">
        <v>76</v>
      </c>
      <c r="Q608" s="86" t="s">
        <v>76</v>
      </c>
      <c r="R608" s="86" t="s">
        <v>76</v>
      </c>
      <c r="S608" s="87" t="s">
        <v>76</v>
      </c>
      <c r="T608" s="87" t="s">
        <v>76</v>
      </c>
      <c r="U608" s="88" t="s">
        <v>76</v>
      </c>
      <c r="V608" s="88" t="s">
        <v>76</v>
      </c>
      <c r="W608" s="89" t="s">
        <v>76</v>
      </c>
      <c r="X608" s="89" t="s">
        <v>76</v>
      </c>
    </row>
    <row r="609" spans="14:24" ht="15.75" x14ac:dyDescent="0.25">
      <c r="N609" s="85">
        <v>55031</v>
      </c>
      <c r="O609" s="86" t="s">
        <v>76</v>
      </c>
      <c r="P609" s="86" t="s">
        <v>76</v>
      </c>
      <c r="Q609" s="86" t="s">
        <v>76</v>
      </c>
      <c r="R609" s="86" t="s">
        <v>76</v>
      </c>
      <c r="S609" s="87" t="s">
        <v>76</v>
      </c>
      <c r="T609" s="87" t="s">
        <v>76</v>
      </c>
      <c r="U609" s="88" t="s">
        <v>76</v>
      </c>
      <c r="V609" s="88" t="s">
        <v>76</v>
      </c>
      <c r="W609" s="89" t="s">
        <v>76</v>
      </c>
      <c r="X609" s="89" t="s">
        <v>76</v>
      </c>
    </row>
    <row r="610" spans="14:24" ht="15.75" x14ac:dyDescent="0.25">
      <c r="N610" s="85">
        <v>55061</v>
      </c>
      <c r="O610" s="86" t="s">
        <v>76</v>
      </c>
      <c r="P610" s="86" t="s">
        <v>76</v>
      </c>
      <c r="Q610" s="86" t="s">
        <v>76</v>
      </c>
      <c r="R610" s="86" t="s">
        <v>76</v>
      </c>
      <c r="S610" s="87" t="s">
        <v>76</v>
      </c>
      <c r="T610" s="87" t="s">
        <v>76</v>
      </c>
      <c r="U610" s="88" t="s">
        <v>76</v>
      </c>
      <c r="V610" s="88" t="s">
        <v>76</v>
      </c>
      <c r="W610" s="89" t="s">
        <v>76</v>
      </c>
      <c r="X610" s="89" t="s">
        <v>76</v>
      </c>
    </row>
    <row r="611" spans="14:24" ht="15.75" x14ac:dyDescent="0.25">
      <c r="N611" s="85">
        <v>55092</v>
      </c>
      <c r="O611" s="86" t="s">
        <v>76</v>
      </c>
      <c r="P611" s="86" t="s">
        <v>76</v>
      </c>
      <c r="Q611" s="86" t="s">
        <v>76</v>
      </c>
      <c r="R611" s="86" t="s">
        <v>76</v>
      </c>
      <c r="S611" s="87" t="s">
        <v>76</v>
      </c>
      <c r="T611" s="87" t="s">
        <v>76</v>
      </c>
      <c r="U611" s="88" t="s">
        <v>76</v>
      </c>
      <c r="V611" s="88" t="s">
        <v>76</v>
      </c>
      <c r="W611" s="89" t="s">
        <v>76</v>
      </c>
      <c r="X611" s="89" t="s">
        <v>76</v>
      </c>
    </row>
    <row r="612" spans="14:24" ht="15.75" x14ac:dyDescent="0.25">
      <c r="N612" s="85">
        <v>55122</v>
      </c>
      <c r="O612" s="86" t="s">
        <v>76</v>
      </c>
      <c r="P612" s="86" t="s">
        <v>76</v>
      </c>
      <c r="Q612" s="86" t="s">
        <v>76</v>
      </c>
      <c r="R612" s="86" t="s">
        <v>76</v>
      </c>
      <c r="S612" s="87" t="s">
        <v>76</v>
      </c>
      <c r="T612" s="87" t="s">
        <v>76</v>
      </c>
      <c r="U612" s="88" t="s">
        <v>76</v>
      </c>
      <c r="V612" s="88" t="s">
        <v>76</v>
      </c>
      <c r="W612" s="89" t="s">
        <v>76</v>
      </c>
      <c r="X612" s="89" t="s">
        <v>76</v>
      </c>
    </row>
    <row r="613" spans="14:24" ht="15.75" x14ac:dyDescent="0.25">
      <c r="N613" s="85">
        <v>55153</v>
      </c>
      <c r="O613" s="86" t="s">
        <v>76</v>
      </c>
      <c r="P613" s="86" t="s">
        <v>76</v>
      </c>
      <c r="Q613" s="86" t="s">
        <v>76</v>
      </c>
      <c r="R613" s="86" t="s">
        <v>76</v>
      </c>
      <c r="S613" s="87" t="s">
        <v>76</v>
      </c>
      <c r="T613" s="87" t="s">
        <v>76</v>
      </c>
      <c r="U613" s="88" t="s">
        <v>76</v>
      </c>
      <c r="V613" s="88" t="s">
        <v>76</v>
      </c>
      <c r="W613" s="89" t="s">
        <v>76</v>
      </c>
      <c r="X613" s="89" t="s">
        <v>76</v>
      </c>
    </row>
    <row r="614" spans="14:24" ht="15.75" x14ac:dyDescent="0.25">
      <c r="N614" s="85">
        <v>55184</v>
      </c>
      <c r="O614" s="86" t="s">
        <v>76</v>
      </c>
      <c r="P614" s="86" t="s">
        <v>76</v>
      </c>
      <c r="Q614" s="86" t="s">
        <v>76</v>
      </c>
      <c r="R614" s="86" t="s">
        <v>76</v>
      </c>
      <c r="S614" s="87" t="s">
        <v>76</v>
      </c>
      <c r="T614" s="87" t="s">
        <v>76</v>
      </c>
      <c r="U614" s="88" t="s">
        <v>76</v>
      </c>
      <c r="V614" s="88" t="s">
        <v>76</v>
      </c>
      <c r="W614" s="89" t="s">
        <v>76</v>
      </c>
      <c r="X614" s="89" t="s">
        <v>76</v>
      </c>
    </row>
    <row r="615" spans="14:24" ht="15.75" x14ac:dyDescent="0.25">
      <c r="N615" s="85">
        <v>55212</v>
      </c>
      <c r="O615" s="86" t="s">
        <v>76</v>
      </c>
      <c r="P615" s="86" t="s">
        <v>76</v>
      </c>
      <c r="Q615" s="86" t="s">
        <v>76</v>
      </c>
      <c r="R615" s="86" t="s">
        <v>76</v>
      </c>
      <c r="S615" s="87" t="s">
        <v>76</v>
      </c>
      <c r="T615" s="87" t="s">
        <v>76</v>
      </c>
      <c r="U615" s="88" t="s">
        <v>76</v>
      </c>
      <c r="V615" s="88" t="s">
        <v>76</v>
      </c>
      <c r="W615" s="89" t="s">
        <v>76</v>
      </c>
      <c r="X615" s="89" t="s">
        <v>76</v>
      </c>
    </row>
    <row r="616" spans="14:24" ht="15.75" x14ac:dyDescent="0.25">
      <c r="N616" s="85">
        <v>55243</v>
      </c>
      <c r="O616" s="86" t="s">
        <v>76</v>
      </c>
      <c r="P616" s="86" t="s">
        <v>76</v>
      </c>
      <c r="Q616" s="86" t="s">
        <v>76</v>
      </c>
      <c r="R616" s="86" t="s">
        <v>76</v>
      </c>
      <c r="S616" s="87" t="s">
        <v>76</v>
      </c>
      <c r="T616" s="87" t="s">
        <v>76</v>
      </c>
      <c r="U616" s="88" t="s">
        <v>76</v>
      </c>
      <c r="V616" s="88" t="s">
        <v>76</v>
      </c>
      <c r="W616" s="89" t="s">
        <v>76</v>
      </c>
      <c r="X616" s="89" t="s">
        <v>76</v>
      </c>
    </row>
    <row r="617" spans="14:24" ht="15.75" x14ac:dyDescent="0.25">
      <c r="N617" s="85">
        <v>55273</v>
      </c>
      <c r="O617" s="86" t="s">
        <v>76</v>
      </c>
      <c r="P617" s="86" t="s">
        <v>76</v>
      </c>
      <c r="Q617" s="86" t="s">
        <v>76</v>
      </c>
      <c r="R617" s="86" t="s">
        <v>76</v>
      </c>
      <c r="S617" s="87" t="s">
        <v>76</v>
      </c>
      <c r="T617" s="87" t="s">
        <v>76</v>
      </c>
      <c r="U617" s="88" t="s">
        <v>76</v>
      </c>
      <c r="V617" s="88" t="s">
        <v>76</v>
      </c>
      <c r="W617" s="89" t="s">
        <v>76</v>
      </c>
      <c r="X617" s="89" t="s">
        <v>76</v>
      </c>
    </row>
    <row r="618" spans="14:24" ht="15.75" x14ac:dyDescent="0.25">
      <c r="N618" s="85">
        <v>55304</v>
      </c>
      <c r="O618" s="86" t="s">
        <v>76</v>
      </c>
      <c r="P618" s="86" t="s">
        <v>76</v>
      </c>
      <c r="Q618" s="86" t="s">
        <v>76</v>
      </c>
      <c r="R618" s="86" t="s">
        <v>76</v>
      </c>
      <c r="S618" s="87" t="s">
        <v>76</v>
      </c>
      <c r="T618" s="87" t="s">
        <v>76</v>
      </c>
      <c r="U618" s="88" t="s">
        <v>76</v>
      </c>
      <c r="V618" s="88" t="s">
        <v>76</v>
      </c>
      <c r="W618" s="89" t="s">
        <v>76</v>
      </c>
      <c r="X618" s="89" t="s">
        <v>76</v>
      </c>
    </row>
    <row r="619" spans="14:24" ht="15.75" x14ac:dyDescent="0.25">
      <c r="N619" s="85">
        <v>55334</v>
      </c>
      <c r="O619" s="86" t="s">
        <v>76</v>
      </c>
      <c r="P619" s="86" t="s">
        <v>76</v>
      </c>
      <c r="Q619" s="86" t="s">
        <v>76</v>
      </c>
      <c r="R619" s="86" t="s">
        <v>76</v>
      </c>
      <c r="S619" s="87" t="s">
        <v>76</v>
      </c>
      <c r="T619" s="87" t="s">
        <v>76</v>
      </c>
      <c r="U619" s="88" t="s">
        <v>76</v>
      </c>
      <c r="V619" s="88" t="s">
        <v>76</v>
      </c>
      <c r="W619" s="89" t="s">
        <v>76</v>
      </c>
      <c r="X619" s="89" t="s">
        <v>76</v>
      </c>
    </row>
    <row r="620" spans="14:24" ht="15.75" x14ac:dyDescent="0.25">
      <c r="N620" s="85">
        <v>55365</v>
      </c>
      <c r="O620" s="86" t="s">
        <v>76</v>
      </c>
      <c r="P620" s="86" t="s">
        <v>76</v>
      </c>
      <c r="Q620" s="86" t="s">
        <v>76</v>
      </c>
      <c r="R620" s="86" t="s">
        <v>76</v>
      </c>
      <c r="S620" s="87" t="s">
        <v>76</v>
      </c>
      <c r="T620" s="87" t="s">
        <v>76</v>
      </c>
      <c r="U620" s="88" t="s">
        <v>76</v>
      </c>
      <c r="V620" s="88" t="s">
        <v>76</v>
      </c>
      <c r="W620" s="89" t="s">
        <v>76</v>
      </c>
      <c r="X620" s="89" t="s">
        <v>76</v>
      </c>
    </row>
    <row r="621" spans="14:24" ht="15.75" x14ac:dyDescent="0.25">
      <c r="N621" s="85">
        <v>55396</v>
      </c>
      <c r="O621" s="86" t="s">
        <v>76</v>
      </c>
      <c r="P621" s="86" t="s">
        <v>76</v>
      </c>
      <c r="Q621" s="86" t="s">
        <v>76</v>
      </c>
      <c r="R621" s="86" t="s">
        <v>76</v>
      </c>
      <c r="S621" s="87" t="s">
        <v>76</v>
      </c>
      <c r="T621" s="87" t="s">
        <v>76</v>
      </c>
      <c r="U621" s="88" t="s">
        <v>76</v>
      </c>
      <c r="V621" s="88" t="s">
        <v>76</v>
      </c>
      <c r="W621" s="89" t="s">
        <v>76</v>
      </c>
      <c r="X621" s="89" t="s">
        <v>76</v>
      </c>
    </row>
    <row r="622" spans="14:24" ht="15.75" x14ac:dyDescent="0.25">
      <c r="N622" s="85">
        <v>55426</v>
      </c>
      <c r="O622" s="86" t="s">
        <v>76</v>
      </c>
      <c r="P622" s="86" t="s">
        <v>76</v>
      </c>
      <c r="Q622" s="86" t="s">
        <v>76</v>
      </c>
      <c r="R622" s="86" t="s">
        <v>76</v>
      </c>
      <c r="S622" s="87" t="s">
        <v>76</v>
      </c>
      <c r="T622" s="87" t="s">
        <v>76</v>
      </c>
      <c r="U622" s="88" t="s">
        <v>76</v>
      </c>
      <c r="V622" s="88" t="s">
        <v>76</v>
      </c>
      <c r="W622" s="89" t="s">
        <v>76</v>
      </c>
      <c r="X622" s="89" t="s">
        <v>76</v>
      </c>
    </row>
    <row r="623" spans="14:24" ht="15.75" x14ac:dyDescent="0.25">
      <c r="N623" s="85">
        <v>55457</v>
      </c>
      <c r="O623" s="86" t="s">
        <v>76</v>
      </c>
      <c r="P623" s="86" t="s">
        <v>76</v>
      </c>
      <c r="Q623" s="86" t="s">
        <v>76</v>
      </c>
      <c r="R623" s="86" t="s">
        <v>76</v>
      </c>
      <c r="S623" s="87" t="s">
        <v>76</v>
      </c>
      <c r="T623" s="87" t="s">
        <v>76</v>
      </c>
      <c r="U623" s="88" t="s">
        <v>76</v>
      </c>
      <c r="V623" s="88" t="s">
        <v>76</v>
      </c>
      <c r="W623" s="89" t="s">
        <v>76</v>
      </c>
      <c r="X623" s="89" t="s">
        <v>76</v>
      </c>
    </row>
    <row r="624" spans="14:24" ht="15.75" x14ac:dyDescent="0.25">
      <c r="N624" s="85">
        <v>55487</v>
      </c>
      <c r="O624" s="86" t="s">
        <v>76</v>
      </c>
      <c r="P624" s="86" t="s">
        <v>76</v>
      </c>
      <c r="Q624" s="86" t="s">
        <v>76</v>
      </c>
      <c r="R624" s="86" t="s">
        <v>76</v>
      </c>
      <c r="S624" s="87" t="s">
        <v>76</v>
      </c>
      <c r="T624" s="87" t="s">
        <v>76</v>
      </c>
      <c r="U624" s="88" t="s">
        <v>76</v>
      </c>
      <c r="V624" s="88" t="s">
        <v>76</v>
      </c>
      <c r="W624" s="89" t="s">
        <v>76</v>
      </c>
      <c r="X624" s="89" t="s">
        <v>76</v>
      </c>
    </row>
    <row r="625" spans="14:24" ht="15.75" x14ac:dyDescent="0.25">
      <c r="N625" s="85">
        <v>55518</v>
      </c>
      <c r="O625" s="86" t="s">
        <v>76</v>
      </c>
      <c r="P625" s="86" t="s">
        <v>76</v>
      </c>
      <c r="Q625" s="86" t="s">
        <v>76</v>
      </c>
      <c r="R625" s="86" t="s">
        <v>76</v>
      </c>
      <c r="S625" s="87" t="s">
        <v>76</v>
      </c>
      <c r="T625" s="87" t="s">
        <v>76</v>
      </c>
      <c r="U625" s="88" t="s">
        <v>76</v>
      </c>
      <c r="V625" s="88" t="s">
        <v>76</v>
      </c>
      <c r="W625" s="89" t="s">
        <v>76</v>
      </c>
      <c r="X625" s="89" t="s">
        <v>76</v>
      </c>
    </row>
    <row r="626" spans="14:24" ht="15.75" x14ac:dyDescent="0.25">
      <c r="N626" s="85">
        <v>55549</v>
      </c>
      <c r="O626" s="86" t="s">
        <v>76</v>
      </c>
      <c r="P626" s="86" t="s">
        <v>76</v>
      </c>
      <c r="Q626" s="86" t="s">
        <v>76</v>
      </c>
      <c r="R626" s="86" t="s">
        <v>76</v>
      </c>
      <c r="S626" s="87" t="s">
        <v>76</v>
      </c>
      <c r="T626" s="87" t="s">
        <v>76</v>
      </c>
      <c r="U626" s="88" t="s">
        <v>76</v>
      </c>
      <c r="V626" s="88" t="s">
        <v>76</v>
      </c>
      <c r="W626" s="89" t="s">
        <v>76</v>
      </c>
      <c r="X626" s="89" t="s">
        <v>76</v>
      </c>
    </row>
    <row r="627" spans="14:24" ht="15.75" x14ac:dyDescent="0.25">
      <c r="N627" s="85">
        <v>55578</v>
      </c>
      <c r="O627" s="86" t="s">
        <v>76</v>
      </c>
      <c r="P627" s="86" t="s">
        <v>76</v>
      </c>
      <c r="Q627" s="86" t="s">
        <v>76</v>
      </c>
      <c r="R627" s="86" t="s">
        <v>76</v>
      </c>
      <c r="S627" s="87" t="s">
        <v>76</v>
      </c>
      <c r="T627" s="87" t="s">
        <v>76</v>
      </c>
      <c r="U627" s="88" t="s">
        <v>76</v>
      </c>
      <c r="V627" s="88" t="s">
        <v>76</v>
      </c>
      <c r="W627" s="89" t="s">
        <v>76</v>
      </c>
      <c r="X627" s="89" t="s">
        <v>76</v>
      </c>
    </row>
    <row r="628" spans="14:24" ht="15.75" x14ac:dyDescent="0.25">
      <c r="N628" s="85">
        <v>55609</v>
      </c>
      <c r="O628" s="86" t="s">
        <v>76</v>
      </c>
      <c r="P628" s="86" t="s">
        <v>76</v>
      </c>
      <c r="Q628" s="86" t="s">
        <v>76</v>
      </c>
      <c r="R628" s="86" t="s">
        <v>76</v>
      </c>
      <c r="S628" s="87" t="s">
        <v>76</v>
      </c>
      <c r="T628" s="87" t="s">
        <v>76</v>
      </c>
      <c r="U628" s="88" t="s">
        <v>76</v>
      </c>
      <c r="V628" s="88" t="s">
        <v>76</v>
      </c>
      <c r="W628" s="89" t="s">
        <v>76</v>
      </c>
      <c r="X628" s="89" t="s">
        <v>76</v>
      </c>
    </row>
    <row r="629" spans="14:24" ht="15.75" x14ac:dyDescent="0.25">
      <c r="N629" s="85">
        <v>55639</v>
      </c>
      <c r="O629" s="86" t="s">
        <v>76</v>
      </c>
      <c r="P629" s="86" t="s">
        <v>76</v>
      </c>
      <c r="Q629" s="86" t="s">
        <v>76</v>
      </c>
      <c r="R629" s="86" t="s">
        <v>76</v>
      </c>
      <c r="S629" s="87" t="s">
        <v>76</v>
      </c>
      <c r="T629" s="87" t="s">
        <v>76</v>
      </c>
      <c r="U629" s="88" t="s">
        <v>76</v>
      </c>
      <c r="V629" s="88" t="s">
        <v>76</v>
      </c>
      <c r="W629" s="89" t="s">
        <v>76</v>
      </c>
      <c r="X629" s="89" t="s">
        <v>76</v>
      </c>
    </row>
    <row r="630" spans="14:24" ht="15.75" x14ac:dyDescent="0.25">
      <c r="N630" s="85">
        <v>55670</v>
      </c>
      <c r="O630" s="86" t="s">
        <v>76</v>
      </c>
      <c r="P630" s="86" t="s">
        <v>76</v>
      </c>
      <c r="Q630" s="86" t="s">
        <v>76</v>
      </c>
      <c r="R630" s="86" t="s">
        <v>76</v>
      </c>
      <c r="S630" s="87" t="s">
        <v>76</v>
      </c>
      <c r="T630" s="87" t="s">
        <v>76</v>
      </c>
      <c r="U630" s="88" t="s">
        <v>76</v>
      </c>
      <c r="V630" s="88" t="s">
        <v>76</v>
      </c>
      <c r="W630" s="89" t="s">
        <v>76</v>
      </c>
      <c r="X630" s="89" t="s">
        <v>76</v>
      </c>
    </row>
    <row r="631" spans="14:24" ht="15.75" x14ac:dyDescent="0.25">
      <c r="N631" s="85">
        <v>55700</v>
      </c>
      <c r="O631" s="86" t="s">
        <v>76</v>
      </c>
      <c r="P631" s="86" t="s">
        <v>76</v>
      </c>
      <c r="Q631" s="86" t="s">
        <v>76</v>
      </c>
      <c r="R631" s="86" t="s">
        <v>76</v>
      </c>
      <c r="S631" s="87" t="s">
        <v>76</v>
      </c>
      <c r="T631" s="87" t="s">
        <v>76</v>
      </c>
      <c r="U631" s="88" t="s">
        <v>76</v>
      </c>
      <c r="V631" s="88" t="s">
        <v>76</v>
      </c>
      <c r="W631" s="89" t="s">
        <v>76</v>
      </c>
      <c r="X631" s="89" t="s">
        <v>76</v>
      </c>
    </row>
    <row r="632" spans="14:24" ht="15.75" x14ac:dyDescent="0.25">
      <c r="N632" s="85">
        <v>55731</v>
      </c>
      <c r="O632" s="86" t="s">
        <v>76</v>
      </c>
      <c r="P632" s="86" t="s">
        <v>76</v>
      </c>
      <c r="Q632" s="86" t="s">
        <v>76</v>
      </c>
      <c r="R632" s="86" t="s">
        <v>76</v>
      </c>
      <c r="S632" s="87" t="s">
        <v>76</v>
      </c>
      <c r="T632" s="87" t="s">
        <v>76</v>
      </c>
      <c r="U632" s="88" t="s">
        <v>76</v>
      </c>
      <c r="V632" s="88" t="s">
        <v>76</v>
      </c>
      <c r="W632" s="89" t="s">
        <v>76</v>
      </c>
      <c r="X632" s="89" t="s">
        <v>76</v>
      </c>
    </row>
    <row r="633" spans="14:24" ht="15.75" x14ac:dyDescent="0.25">
      <c r="N633" s="85">
        <v>55762</v>
      </c>
      <c r="O633" s="86" t="s">
        <v>76</v>
      </c>
      <c r="P633" s="86" t="s">
        <v>76</v>
      </c>
      <c r="Q633" s="86" t="s">
        <v>76</v>
      </c>
      <c r="R633" s="86" t="s">
        <v>76</v>
      </c>
      <c r="S633" s="87" t="s">
        <v>76</v>
      </c>
      <c r="T633" s="87" t="s">
        <v>76</v>
      </c>
      <c r="U633" s="88" t="s">
        <v>76</v>
      </c>
      <c r="V633" s="88" t="s">
        <v>76</v>
      </c>
      <c r="W633" s="89" t="s">
        <v>76</v>
      </c>
      <c r="X633" s="89" t="s">
        <v>76</v>
      </c>
    </row>
  </sheetData>
  <mergeCells count="3">
    <mergeCell ref="A7:F7"/>
    <mergeCell ref="H7:M7"/>
    <mergeCell ref="A27:F27"/>
  </mergeCells>
  <conditionalFormatting sqref="N2:N282 N297:N633">
    <cfRule type="expression" dxfId="6" priority="9">
      <formula>$O2=""</formula>
    </cfRule>
  </conditionalFormatting>
  <conditionalFormatting sqref="N283">
    <cfRule type="expression" dxfId="5" priority="4">
      <formula>$O283=""</formula>
    </cfRule>
  </conditionalFormatting>
  <conditionalFormatting sqref="N284:N285">
    <cfRule type="expression" dxfId="4" priority="3">
      <formula>$O284=""</formula>
    </cfRule>
  </conditionalFormatting>
  <conditionalFormatting sqref="N286:N287">
    <cfRule type="expression" dxfId="3" priority="2">
      <formula>$O286=""</formula>
    </cfRule>
  </conditionalFormatting>
  <conditionalFormatting sqref="N288:N296">
    <cfRule type="expression" dxfId="2" priority="1">
      <formula>$O288=""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64C44-C25B-4268-8C35-5895D15890AC}">
  <sheetPr codeName="Sheet12"/>
  <dimension ref="A1:V466"/>
  <sheetViews>
    <sheetView topLeftCell="E1" workbookViewId="0">
      <selection activeCell="I299" sqref="I299"/>
    </sheetView>
  </sheetViews>
  <sheetFormatPr defaultColWidth="9.140625" defaultRowHeight="15.75" x14ac:dyDescent="0.25"/>
  <cols>
    <col min="1" max="15" width="13.7109375" style="24" customWidth="1"/>
    <col min="16" max="16" width="23.85546875" style="102" bestFit="1" customWidth="1"/>
    <col min="17" max="17" width="18.28515625" style="13" customWidth="1"/>
    <col min="18" max="18" width="22.28515625" style="13" customWidth="1"/>
    <col min="19" max="19" width="12.5703125" style="13" customWidth="1"/>
    <col min="20" max="20" width="16.7109375" style="102" customWidth="1"/>
    <col min="21" max="21" width="19.28515625" style="13" customWidth="1"/>
    <col min="22" max="22" width="16" style="13" customWidth="1"/>
    <col min="23" max="16384" width="9.140625" style="24"/>
  </cols>
  <sheetData>
    <row r="1" spans="1:22" s="2" customFormat="1" ht="15.95" customHeight="1" x14ac:dyDescent="0.25">
      <c r="P1" s="90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/>
      <c r="Q2" s="91"/>
      <c r="R2" s="91"/>
      <c r="S2" s="91"/>
      <c r="T2" s="91"/>
      <c r="U2" s="91"/>
      <c r="V2" s="91"/>
    </row>
    <row r="3" spans="1:22" s="5" customFormat="1" ht="15.95" customHeight="1" x14ac:dyDescent="0.25">
      <c r="P3" s="4"/>
      <c r="Q3" s="91"/>
      <c r="R3" s="91"/>
      <c r="S3" s="91"/>
      <c r="T3" s="91"/>
      <c r="U3" s="91"/>
      <c r="V3" s="91"/>
    </row>
    <row r="4" spans="1:22" s="8" customFormat="1" ht="15.95" customHeight="1" x14ac:dyDescent="0.25">
      <c r="P4" s="7"/>
      <c r="Q4" s="92"/>
      <c r="R4" s="92"/>
      <c r="S4" s="92"/>
      <c r="T4" s="92"/>
      <c r="U4" s="92"/>
      <c r="V4" s="92"/>
    </row>
    <row r="5" spans="1:22" s="21" customFormat="1" ht="43.5" customHeight="1" x14ac:dyDescent="0.25">
      <c r="P5" s="93" t="s">
        <v>0</v>
      </c>
      <c r="Q5" s="94" t="s">
        <v>1</v>
      </c>
      <c r="R5" s="95" t="s">
        <v>3</v>
      </c>
      <c r="S5" s="39"/>
      <c r="T5" s="96" t="s">
        <v>0</v>
      </c>
      <c r="U5" s="97" t="s">
        <v>53</v>
      </c>
      <c r="V5" s="97" t="s">
        <v>54</v>
      </c>
    </row>
    <row r="6" spans="1:22" x14ac:dyDescent="0.25">
      <c r="P6" s="98">
        <v>35826</v>
      </c>
      <c r="Q6" s="99">
        <v>78.385308358782197</v>
      </c>
      <c r="R6" s="100">
        <v>84.287924764401694</v>
      </c>
      <c r="T6" s="98">
        <v>35155</v>
      </c>
      <c r="U6" s="101">
        <v>63.670115769724198</v>
      </c>
      <c r="V6" s="101">
        <v>64.224117363243195</v>
      </c>
    </row>
    <row r="7" spans="1:22" x14ac:dyDescent="0.25">
      <c r="A7" s="178" t="s">
        <v>94</v>
      </c>
      <c r="B7" s="178"/>
      <c r="C7" s="178"/>
      <c r="D7" s="178"/>
      <c r="E7" s="178"/>
      <c r="F7" s="178"/>
      <c r="G7" s="178"/>
      <c r="H7" s="59"/>
      <c r="I7" s="178" t="s">
        <v>95</v>
      </c>
      <c r="J7" s="178"/>
      <c r="K7" s="178"/>
      <c r="L7" s="178"/>
      <c r="M7" s="178"/>
      <c r="N7" s="178"/>
      <c r="O7" s="178"/>
      <c r="P7" s="98">
        <v>35854</v>
      </c>
      <c r="Q7" s="99">
        <v>78.007529241081102</v>
      </c>
      <c r="R7" s="100">
        <v>83.356624985784407</v>
      </c>
      <c r="T7" s="98">
        <v>35246</v>
      </c>
      <c r="U7" s="101">
        <v>64.014971430642603</v>
      </c>
      <c r="V7" s="101">
        <v>63.387539743506103</v>
      </c>
    </row>
    <row r="8" spans="1:22" x14ac:dyDescent="0.25">
      <c r="A8" s="178" t="s">
        <v>74</v>
      </c>
      <c r="B8" s="178"/>
      <c r="C8" s="178"/>
      <c r="D8" s="178"/>
      <c r="E8" s="178"/>
      <c r="F8" s="178"/>
      <c r="G8" s="178"/>
      <c r="H8" s="59"/>
      <c r="I8" s="178" t="s">
        <v>74</v>
      </c>
      <c r="J8" s="178"/>
      <c r="K8" s="178"/>
      <c r="L8" s="178"/>
      <c r="M8" s="178"/>
      <c r="N8" s="178"/>
      <c r="O8" s="178"/>
      <c r="P8" s="98">
        <v>35885</v>
      </c>
      <c r="Q8" s="99">
        <v>77.7297336890325</v>
      </c>
      <c r="R8" s="100">
        <v>83.056979433273597</v>
      </c>
      <c r="T8" s="98">
        <v>35338</v>
      </c>
      <c r="U8" s="101">
        <v>66.274496546379197</v>
      </c>
      <c r="V8" s="101">
        <v>69.585829839740498</v>
      </c>
    </row>
    <row r="9" spans="1:22" x14ac:dyDescent="0.25">
      <c r="P9" s="98">
        <v>35915</v>
      </c>
      <c r="Q9" s="99">
        <v>78.538922553065802</v>
      </c>
      <c r="R9" s="100">
        <v>84.024572357825704</v>
      </c>
      <c r="T9" s="98">
        <v>35430</v>
      </c>
      <c r="U9" s="101">
        <v>68.486609492470393</v>
      </c>
      <c r="V9" s="101">
        <v>71.587379445529706</v>
      </c>
    </row>
    <row r="10" spans="1:22" x14ac:dyDescent="0.25">
      <c r="P10" s="98">
        <v>35946</v>
      </c>
      <c r="Q10" s="99">
        <v>79.638994197226594</v>
      </c>
      <c r="R10" s="100">
        <v>85.295264247582693</v>
      </c>
      <c r="T10" s="98">
        <v>35520</v>
      </c>
      <c r="U10" s="101">
        <v>68.857977148657</v>
      </c>
      <c r="V10" s="101">
        <v>71.491533348101896</v>
      </c>
    </row>
    <row r="11" spans="1:22" x14ac:dyDescent="0.25">
      <c r="P11" s="98">
        <v>35976</v>
      </c>
      <c r="Q11" s="99">
        <v>80.826260469589499</v>
      </c>
      <c r="R11" s="100">
        <v>85.356620395340002</v>
      </c>
      <c r="T11" s="98">
        <v>35611</v>
      </c>
      <c r="U11" s="101">
        <v>71.363626030578203</v>
      </c>
      <c r="V11" s="101">
        <v>74.441087822458201</v>
      </c>
    </row>
    <row r="12" spans="1:22" x14ac:dyDescent="0.25">
      <c r="P12" s="98">
        <v>36007</v>
      </c>
      <c r="Q12" s="99">
        <v>80.6719112562742</v>
      </c>
      <c r="R12" s="100">
        <v>85.074918570870906</v>
      </c>
      <c r="T12" s="98">
        <v>35703</v>
      </c>
      <c r="U12" s="101">
        <v>73.250811560902306</v>
      </c>
      <c r="V12" s="101">
        <v>79.190094306744598</v>
      </c>
    </row>
    <row r="13" spans="1:22" x14ac:dyDescent="0.25">
      <c r="P13" s="98">
        <v>36038</v>
      </c>
      <c r="Q13" s="99">
        <v>79.937902951167302</v>
      </c>
      <c r="R13" s="100">
        <v>83.762794092333394</v>
      </c>
      <c r="T13" s="98">
        <v>35795</v>
      </c>
      <c r="U13" s="101">
        <v>78.230431523318899</v>
      </c>
      <c r="V13" s="101">
        <v>83.679270942387603</v>
      </c>
    </row>
    <row r="14" spans="1:22" x14ac:dyDescent="0.25">
      <c r="P14" s="98">
        <v>36068</v>
      </c>
      <c r="Q14" s="99">
        <v>79.528159737232002</v>
      </c>
      <c r="R14" s="100">
        <v>84.948002325121493</v>
      </c>
      <c r="T14" s="98">
        <v>35885</v>
      </c>
      <c r="U14" s="101">
        <v>77.143127118844106</v>
      </c>
      <c r="V14" s="101">
        <v>82.5061067548436</v>
      </c>
    </row>
    <row r="15" spans="1:22" x14ac:dyDescent="0.25">
      <c r="P15" s="98">
        <v>36099</v>
      </c>
      <c r="Q15" s="99">
        <v>80.472224333621199</v>
      </c>
      <c r="R15" s="100">
        <v>85.927131339345607</v>
      </c>
      <c r="T15" s="98">
        <v>35976</v>
      </c>
      <c r="U15" s="101">
        <v>80.426082607134305</v>
      </c>
      <c r="V15" s="101">
        <v>85.012820934266102</v>
      </c>
    </row>
    <row r="16" spans="1:22" x14ac:dyDescent="0.25">
      <c r="P16" s="98">
        <v>36129</v>
      </c>
      <c r="Q16" s="99">
        <v>82.358544499463406</v>
      </c>
      <c r="R16" s="100">
        <v>89.857384492038705</v>
      </c>
      <c r="T16" s="98">
        <v>36068</v>
      </c>
      <c r="U16" s="101">
        <v>79.384366774457504</v>
      </c>
      <c r="V16" s="101">
        <v>84.402602459533796</v>
      </c>
    </row>
    <row r="17" spans="16:22" x14ac:dyDescent="0.25">
      <c r="P17" s="98">
        <v>36160</v>
      </c>
      <c r="Q17" s="99">
        <v>83.772692641046305</v>
      </c>
      <c r="R17" s="100">
        <v>91.507689118311205</v>
      </c>
      <c r="T17" s="98">
        <v>36160</v>
      </c>
      <c r="U17" s="101">
        <v>83.953901977677106</v>
      </c>
      <c r="V17" s="101">
        <v>91.902744136031501</v>
      </c>
    </row>
    <row r="18" spans="16:22" x14ac:dyDescent="0.25">
      <c r="P18" s="98">
        <v>36191</v>
      </c>
      <c r="Q18" s="99">
        <v>84.157996817567394</v>
      </c>
      <c r="R18" s="100">
        <v>92.095799679034798</v>
      </c>
      <c r="T18" s="98">
        <v>36250</v>
      </c>
      <c r="U18" s="101">
        <v>83.3362463176082</v>
      </c>
      <c r="V18" s="101">
        <v>86.071929726579398</v>
      </c>
    </row>
    <row r="19" spans="16:22" x14ac:dyDescent="0.25">
      <c r="P19" s="98">
        <v>36219</v>
      </c>
      <c r="Q19" s="99">
        <v>83.746246151192906</v>
      </c>
      <c r="R19" s="100">
        <v>88.303442113409702</v>
      </c>
      <c r="T19" s="98">
        <v>36341</v>
      </c>
      <c r="U19" s="101">
        <v>87.1846924851003</v>
      </c>
      <c r="V19" s="101">
        <v>92.494279105983196</v>
      </c>
    </row>
    <row r="20" spans="16:22" x14ac:dyDescent="0.25">
      <c r="P20" s="98">
        <v>36250</v>
      </c>
      <c r="Q20" s="99">
        <v>83.9029653727777</v>
      </c>
      <c r="R20" s="100">
        <v>86.551647701206605</v>
      </c>
      <c r="T20" s="98">
        <v>36433</v>
      </c>
      <c r="U20" s="101">
        <v>88.750743872290201</v>
      </c>
      <c r="V20" s="101">
        <v>94.884665279566505</v>
      </c>
    </row>
    <row r="21" spans="16:22" x14ac:dyDescent="0.25">
      <c r="P21" s="98">
        <v>36280</v>
      </c>
      <c r="Q21" s="99">
        <v>84.932183408018503</v>
      </c>
      <c r="R21" s="100">
        <v>86.3768878866628</v>
      </c>
      <c r="T21" s="98">
        <v>36525</v>
      </c>
      <c r="U21" s="101">
        <v>90.568332401557797</v>
      </c>
      <c r="V21" s="101">
        <v>94.826964518904305</v>
      </c>
    </row>
    <row r="22" spans="16:22" x14ac:dyDescent="0.25">
      <c r="P22" s="98">
        <v>36311</v>
      </c>
      <c r="Q22" s="99">
        <v>86.508303400943205</v>
      </c>
      <c r="R22" s="100">
        <v>91.075525670331004</v>
      </c>
      <c r="T22" s="98">
        <v>36616</v>
      </c>
      <c r="U22" s="101">
        <v>92.627670465563696</v>
      </c>
      <c r="V22" s="101">
        <v>96.560031879810595</v>
      </c>
    </row>
    <row r="23" spans="16:22" x14ac:dyDescent="0.25">
      <c r="P23" s="98">
        <v>36341</v>
      </c>
      <c r="Q23" s="99">
        <v>87.7637124739976</v>
      </c>
      <c r="R23" s="100">
        <v>93.614074958716799</v>
      </c>
      <c r="T23" s="98">
        <v>36707</v>
      </c>
      <c r="U23" s="101">
        <v>96.834043888063306</v>
      </c>
      <c r="V23" s="101">
        <v>101.081307013095</v>
      </c>
    </row>
    <row r="24" spans="16:22" x14ac:dyDescent="0.25">
      <c r="P24" s="98">
        <v>36372</v>
      </c>
      <c r="Q24" s="99">
        <v>88.461367792223101</v>
      </c>
      <c r="R24" s="100">
        <v>96.556037338318006</v>
      </c>
      <c r="T24" s="98">
        <v>36799</v>
      </c>
      <c r="U24" s="101">
        <v>96.619343859435304</v>
      </c>
      <c r="V24" s="101">
        <v>102.06542772165599</v>
      </c>
    </row>
    <row r="25" spans="16:22" x14ac:dyDescent="0.25">
      <c r="P25" s="98">
        <v>36403</v>
      </c>
      <c r="Q25" s="99">
        <v>88.610749432561605</v>
      </c>
      <c r="R25" s="100">
        <v>94.876153439474095</v>
      </c>
      <c r="T25" s="98">
        <v>36891</v>
      </c>
      <c r="U25" s="101">
        <v>100</v>
      </c>
      <c r="V25" s="101">
        <v>100</v>
      </c>
    </row>
    <row r="26" spans="16:22" x14ac:dyDescent="0.25">
      <c r="P26" s="98">
        <v>36433</v>
      </c>
      <c r="Q26" s="99">
        <v>88.931650325649102</v>
      </c>
      <c r="R26" s="100">
        <v>94.957186351963102</v>
      </c>
      <c r="T26" s="98">
        <v>36981</v>
      </c>
      <c r="U26" s="101">
        <v>99.742228526151493</v>
      </c>
      <c r="V26" s="101">
        <v>103.87282670912801</v>
      </c>
    </row>
    <row r="27" spans="16:22" x14ac:dyDescent="0.25">
      <c r="P27" s="98">
        <v>36464</v>
      </c>
      <c r="Q27" s="99">
        <v>89.442809509731404</v>
      </c>
      <c r="R27" s="100">
        <v>93.476308691962899</v>
      </c>
      <c r="T27" s="98">
        <v>37072</v>
      </c>
      <c r="U27" s="101">
        <v>101.46015205407301</v>
      </c>
      <c r="V27" s="101">
        <v>102.031997939543</v>
      </c>
    </row>
    <row r="28" spans="16:22" x14ac:dyDescent="0.25">
      <c r="P28" s="98">
        <v>36494</v>
      </c>
      <c r="Q28" s="99">
        <v>90.588022245825996</v>
      </c>
      <c r="R28" s="100">
        <v>95.828966357043299</v>
      </c>
      <c r="T28" s="98">
        <v>37164</v>
      </c>
      <c r="U28" s="101">
        <v>106.20969409237399</v>
      </c>
      <c r="V28" s="101">
        <v>106.853625039474</v>
      </c>
    </row>
    <row r="29" spans="16:22" x14ac:dyDescent="0.25">
      <c r="P29" s="98">
        <v>36525</v>
      </c>
      <c r="Q29" s="99">
        <v>91.200228986443904</v>
      </c>
      <c r="R29" s="100">
        <v>95.906066353754298</v>
      </c>
      <c r="T29" s="98">
        <v>37256</v>
      </c>
      <c r="U29" s="101">
        <v>103.049031529682</v>
      </c>
      <c r="V29" s="101">
        <v>100.97530915343199</v>
      </c>
    </row>
    <row r="30" spans="16:22" x14ac:dyDescent="0.25">
      <c r="P30" s="98">
        <v>36556</v>
      </c>
      <c r="Q30" s="99">
        <v>92.302476194568499</v>
      </c>
      <c r="R30" s="100">
        <v>98.255129214488704</v>
      </c>
      <c r="T30" s="98">
        <v>37346</v>
      </c>
      <c r="U30" s="101">
        <v>107.153812399279</v>
      </c>
      <c r="V30" s="101">
        <v>101.662060780866</v>
      </c>
    </row>
    <row r="31" spans="16:22" x14ac:dyDescent="0.25">
      <c r="P31" s="98">
        <v>36585</v>
      </c>
      <c r="Q31" s="99">
        <v>92.622794031132102</v>
      </c>
      <c r="R31" s="100">
        <v>97.441909966197301</v>
      </c>
      <c r="T31" s="98">
        <v>37437</v>
      </c>
      <c r="U31" s="101">
        <v>108.952946272823</v>
      </c>
      <c r="V31" s="101">
        <v>99.162549667805393</v>
      </c>
    </row>
    <row r="32" spans="16:22" x14ac:dyDescent="0.25">
      <c r="P32" s="98">
        <v>36616</v>
      </c>
      <c r="Q32" s="99">
        <v>93.180463620432704</v>
      </c>
      <c r="R32" s="100">
        <v>97.975822020258605</v>
      </c>
      <c r="T32" s="98">
        <v>37529</v>
      </c>
      <c r="U32" s="101">
        <v>112.834053050951</v>
      </c>
      <c r="V32" s="101">
        <v>106.539276912255</v>
      </c>
    </row>
    <row r="33" spans="16:22" x14ac:dyDescent="0.25">
      <c r="P33" s="98">
        <v>36646</v>
      </c>
      <c r="Q33" s="99">
        <v>93.8209112675261</v>
      </c>
      <c r="R33" s="100">
        <v>96.763675125596393</v>
      </c>
      <c r="T33" s="98">
        <v>37621</v>
      </c>
      <c r="U33" s="101">
        <v>116.673538876222</v>
      </c>
      <c r="V33" s="101">
        <v>108.00863819881</v>
      </c>
    </row>
    <row r="34" spans="16:22" x14ac:dyDescent="0.25">
      <c r="P34" s="98">
        <v>36677</v>
      </c>
      <c r="Q34" s="99">
        <v>95.581271156942705</v>
      </c>
      <c r="R34" s="100">
        <v>98.536284545355599</v>
      </c>
      <c r="T34" s="98">
        <v>37711</v>
      </c>
      <c r="U34" s="101">
        <v>117.991600662453</v>
      </c>
      <c r="V34" s="101">
        <v>110.46589680389199</v>
      </c>
    </row>
    <row r="35" spans="16:22" x14ac:dyDescent="0.25">
      <c r="P35" s="98">
        <v>36707</v>
      </c>
      <c r="Q35" s="99">
        <v>97.582249078496304</v>
      </c>
      <c r="R35" s="100">
        <v>101.492652007099</v>
      </c>
      <c r="T35" s="98">
        <v>37802</v>
      </c>
      <c r="U35" s="101">
        <v>122.053648473305</v>
      </c>
      <c r="V35" s="101">
        <v>113.21646072404501</v>
      </c>
    </row>
    <row r="36" spans="16:22" x14ac:dyDescent="0.25">
      <c r="P36" s="98">
        <v>36738</v>
      </c>
      <c r="Q36" s="99">
        <v>98.011985826831804</v>
      </c>
      <c r="R36" s="100">
        <v>105.06039015045199</v>
      </c>
      <c r="T36" s="98">
        <v>37894</v>
      </c>
      <c r="U36" s="101">
        <v>125.61221969907901</v>
      </c>
      <c r="V36" s="101">
        <v>113.764179011298</v>
      </c>
    </row>
    <row r="37" spans="16:22" x14ac:dyDescent="0.25">
      <c r="P37" s="98">
        <v>36769</v>
      </c>
      <c r="Q37" s="99">
        <v>97.637803346724496</v>
      </c>
      <c r="R37" s="100">
        <v>105.746569061684</v>
      </c>
      <c r="T37" s="98">
        <v>37986</v>
      </c>
      <c r="U37" s="101">
        <v>128.374081730028</v>
      </c>
      <c r="V37" s="101">
        <v>115.72042990502899</v>
      </c>
    </row>
    <row r="38" spans="16:22" x14ac:dyDescent="0.25">
      <c r="P38" s="98">
        <v>36799</v>
      </c>
      <c r="Q38" s="99">
        <v>97.089373940754101</v>
      </c>
      <c r="R38" s="100">
        <v>103.57898580239601</v>
      </c>
      <c r="T38" s="98">
        <v>38077</v>
      </c>
      <c r="U38" s="101">
        <v>133.36446413905901</v>
      </c>
      <c r="V38" s="101">
        <v>121.261259363278</v>
      </c>
    </row>
    <row r="39" spans="16:22" x14ac:dyDescent="0.25">
      <c r="P39" s="98">
        <v>36830</v>
      </c>
      <c r="Q39" s="99">
        <v>98.225381522475701</v>
      </c>
      <c r="R39" s="100">
        <v>101.15517734123399</v>
      </c>
      <c r="T39" s="98">
        <v>38168</v>
      </c>
      <c r="U39" s="101">
        <v>140.385857046643</v>
      </c>
      <c r="V39" s="101">
        <v>124.890648114939</v>
      </c>
    </row>
    <row r="40" spans="16:22" x14ac:dyDescent="0.25">
      <c r="P40" s="98">
        <v>36860</v>
      </c>
      <c r="Q40" s="99">
        <v>99.291557518486599</v>
      </c>
      <c r="R40" s="100">
        <v>99.782309353207296</v>
      </c>
      <c r="T40" s="98">
        <v>38260</v>
      </c>
      <c r="U40" s="101">
        <v>144.333099458682</v>
      </c>
      <c r="V40" s="101">
        <v>128.72403076762899</v>
      </c>
    </row>
    <row r="41" spans="16:22" x14ac:dyDescent="0.25">
      <c r="P41" s="98">
        <v>36891</v>
      </c>
      <c r="Q41" s="99">
        <v>100</v>
      </c>
      <c r="R41" s="100">
        <v>100</v>
      </c>
      <c r="T41" s="98">
        <v>38352</v>
      </c>
      <c r="U41" s="101">
        <v>144.924309257104</v>
      </c>
      <c r="V41" s="101">
        <v>128.98446059693001</v>
      </c>
    </row>
    <row r="42" spans="16:22" x14ac:dyDescent="0.25">
      <c r="P42" s="98">
        <v>36922</v>
      </c>
      <c r="Q42" s="99">
        <v>100.10907397095301</v>
      </c>
      <c r="R42" s="100">
        <v>101.53647517774699</v>
      </c>
      <c r="T42" s="98">
        <v>38442</v>
      </c>
      <c r="U42" s="101">
        <v>155.15643185820599</v>
      </c>
      <c r="V42" s="101">
        <v>134.23206510859899</v>
      </c>
    </row>
    <row r="43" spans="16:22" x14ac:dyDescent="0.25">
      <c r="P43" s="98">
        <v>36950</v>
      </c>
      <c r="Q43" s="99">
        <v>100.275215510508</v>
      </c>
      <c r="R43" s="100">
        <v>103.87645207474</v>
      </c>
      <c r="T43" s="98">
        <v>38533</v>
      </c>
      <c r="U43" s="101">
        <v>160.483070485003</v>
      </c>
      <c r="V43" s="101">
        <v>139.03395726079501</v>
      </c>
    </row>
    <row r="44" spans="16:22" x14ac:dyDescent="0.25">
      <c r="P44" s="98">
        <v>36981</v>
      </c>
      <c r="Q44" s="99">
        <v>100.33039862781401</v>
      </c>
      <c r="R44" s="100">
        <v>104.77772716486901</v>
      </c>
      <c r="T44" s="98">
        <v>38625</v>
      </c>
      <c r="U44" s="101">
        <v>164.734315440758</v>
      </c>
      <c r="V44" s="101">
        <v>149.24650487930799</v>
      </c>
    </row>
    <row r="45" spans="16:22" x14ac:dyDescent="0.25">
      <c r="P45" s="98">
        <v>37011</v>
      </c>
      <c r="Q45" s="99">
        <v>100.39943424344899</v>
      </c>
      <c r="R45" s="100">
        <v>103.651531096185</v>
      </c>
      <c r="T45" s="98">
        <v>38717</v>
      </c>
      <c r="U45" s="101">
        <v>167.18174143576101</v>
      </c>
      <c r="V45" s="101">
        <v>149.24959463859901</v>
      </c>
    </row>
    <row r="46" spans="16:22" x14ac:dyDescent="0.25">
      <c r="P46" s="98">
        <v>37042</v>
      </c>
      <c r="Q46" s="99">
        <v>100.78017621538901</v>
      </c>
      <c r="R46" s="100">
        <v>102.735296684174</v>
      </c>
      <c r="T46" s="98">
        <v>38807</v>
      </c>
      <c r="U46" s="101">
        <v>171.71973008309899</v>
      </c>
      <c r="V46" s="101">
        <v>151.265924523595</v>
      </c>
    </row>
    <row r="47" spans="16:22" x14ac:dyDescent="0.25">
      <c r="P47" s="98">
        <v>37072</v>
      </c>
      <c r="Q47" s="99">
        <v>102.105925532173</v>
      </c>
      <c r="R47" s="100">
        <v>103.112090436923</v>
      </c>
      <c r="T47" s="98">
        <v>38898</v>
      </c>
      <c r="U47" s="101">
        <v>175.834972992915</v>
      </c>
      <c r="V47" s="101">
        <v>153.24364172624999</v>
      </c>
    </row>
    <row r="48" spans="16:22" x14ac:dyDescent="0.25">
      <c r="P48" s="98">
        <v>37103</v>
      </c>
      <c r="Q48" s="99">
        <v>103.7867523898</v>
      </c>
      <c r="R48" s="100">
        <v>105.74793112647301</v>
      </c>
      <c r="T48" s="98">
        <v>38990</v>
      </c>
      <c r="U48" s="101">
        <v>175.50015555217601</v>
      </c>
      <c r="V48" s="101">
        <v>156.888605104395</v>
      </c>
    </row>
    <row r="49" spans="16:22" x14ac:dyDescent="0.25">
      <c r="P49" s="98">
        <v>37134</v>
      </c>
      <c r="Q49" s="99">
        <v>105.73490593803299</v>
      </c>
      <c r="R49" s="100">
        <v>108.089864500754</v>
      </c>
      <c r="T49" s="98">
        <v>39082</v>
      </c>
      <c r="U49" s="101">
        <v>174.88056375193901</v>
      </c>
      <c r="V49" s="101">
        <v>160.69409572010301</v>
      </c>
    </row>
    <row r="50" spans="16:22" x14ac:dyDescent="0.25">
      <c r="P50" s="98">
        <v>37164</v>
      </c>
      <c r="Q50" s="99">
        <v>106.700225588468</v>
      </c>
      <c r="R50" s="100">
        <v>107.585129139074</v>
      </c>
      <c r="T50" s="98">
        <v>39172</v>
      </c>
      <c r="U50" s="101">
        <v>181.36376938658699</v>
      </c>
      <c r="V50" s="101">
        <v>166.30990934737201</v>
      </c>
    </row>
    <row r="51" spans="16:22" x14ac:dyDescent="0.25">
      <c r="P51" s="98">
        <v>37195</v>
      </c>
      <c r="Q51" s="99">
        <v>106.33539124637301</v>
      </c>
      <c r="R51" s="100">
        <v>103.538383904073</v>
      </c>
      <c r="T51" s="98">
        <v>39263</v>
      </c>
      <c r="U51" s="101">
        <v>184.238116768553</v>
      </c>
      <c r="V51" s="101">
        <v>170.395699434314</v>
      </c>
    </row>
    <row r="52" spans="16:22" x14ac:dyDescent="0.25">
      <c r="P52" s="98">
        <v>37225</v>
      </c>
      <c r="Q52" s="99">
        <v>105.247352187245</v>
      </c>
      <c r="R52" s="100">
        <v>102.148908944561</v>
      </c>
      <c r="T52" s="98">
        <v>39355</v>
      </c>
      <c r="U52" s="101">
        <v>185.20300676479499</v>
      </c>
      <c r="V52" s="101">
        <v>167.95385780284201</v>
      </c>
    </row>
    <row r="53" spans="16:22" x14ac:dyDescent="0.25">
      <c r="P53" s="98">
        <v>37256</v>
      </c>
      <c r="Q53" s="99">
        <v>103.987076219485</v>
      </c>
      <c r="R53" s="100">
        <v>102.166627013194</v>
      </c>
      <c r="T53" s="98">
        <v>39447</v>
      </c>
      <c r="U53" s="101">
        <v>177.91233867317999</v>
      </c>
      <c r="V53" s="101">
        <v>157.44393375353499</v>
      </c>
    </row>
    <row r="54" spans="16:22" x14ac:dyDescent="0.25">
      <c r="P54" s="98">
        <v>37287</v>
      </c>
      <c r="Q54" s="99">
        <v>104.409034617815</v>
      </c>
      <c r="R54" s="100">
        <v>104.646713294668</v>
      </c>
      <c r="T54" s="98">
        <v>39538</v>
      </c>
      <c r="U54" s="101">
        <v>180.11573764596901</v>
      </c>
      <c r="V54" s="101">
        <v>162.76084097252999</v>
      </c>
    </row>
    <row r="55" spans="16:22" x14ac:dyDescent="0.25">
      <c r="P55" s="98">
        <v>37315</v>
      </c>
      <c r="Q55" s="99">
        <v>105.724814536894</v>
      </c>
      <c r="R55" s="100">
        <v>103.981168422484</v>
      </c>
      <c r="T55" s="98">
        <v>39629</v>
      </c>
      <c r="U55" s="101">
        <v>175.276587782136</v>
      </c>
      <c r="V55" s="101">
        <v>158.25002959015401</v>
      </c>
    </row>
    <row r="56" spans="16:22" x14ac:dyDescent="0.25">
      <c r="P56" s="98">
        <v>37346</v>
      </c>
      <c r="Q56" s="99">
        <v>107.613825708617</v>
      </c>
      <c r="R56" s="100">
        <v>102.120911940307</v>
      </c>
      <c r="T56" s="98">
        <v>39721</v>
      </c>
      <c r="U56" s="101">
        <v>172.80582445647201</v>
      </c>
      <c r="V56" s="101">
        <v>162.235724758971</v>
      </c>
    </row>
    <row r="57" spans="16:22" x14ac:dyDescent="0.25">
      <c r="P57" s="98">
        <v>37376</v>
      </c>
      <c r="Q57" s="99">
        <v>108.475259098431</v>
      </c>
      <c r="R57" s="100">
        <v>100.327446812224</v>
      </c>
      <c r="T57" s="98">
        <v>39813</v>
      </c>
      <c r="U57" s="101">
        <v>160.00474174661099</v>
      </c>
      <c r="V57" s="101">
        <v>136.80607941378599</v>
      </c>
    </row>
    <row r="58" spans="16:22" x14ac:dyDescent="0.25">
      <c r="P58" s="98">
        <v>37407</v>
      </c>
      <c r="Q58" s="99">
        <v>109.073325966979</v>
      </c>
      <c r="R58" s="100">
        <v>99.4466898876139</v>
      </c>
      <c r="T58" s="98">
        <v>39903</v>
      </c>
      <c r="U58" s="101">
        <v>147.21347451608599</v>
      </c>
      <c r="V58" s="101">
        <v>119.44773825717699</v>
      </c>
    </row>
    <row r="59" spans="16:22" x14ac:dyDescent="0.25">
      <c r="P59" s="98">
        <v>37437</v>
      </c>
      <c r="Q59" s="99">
        <v>109.51711498446799</v>
      </c>
      <c r="R59" s="100">
        <v>99.970984878671999</v>
      </c>
      <c r="T59" s="98">
        <v>39994</v>
      </c>
      <c r="U59" s="101">
        <v>145.903958978177</v>
      </c>
      <c r="V59" s="101">
        <v>116.340658400351</v>
      </c>
    </row>
    <row r="60" spans="16:22" x14ac:dyDescent="0.25">
      <c r="P60" s="98">
        <v>37468</v>
      </c>
      <c r="Q60" s="99">
        <v>110.564783051107</v>
      </c>
      <c r="R60" s="100">
        <v>101.022751392077</v>
      </c>
      <c r="T60" s="98">
        <v>40086</v>
      </c>
      <c r="U60" s="101">
        <v>139.376640323347</v>
      </c>
      <c r="V60" s="101">
        <v>103.511667217652</v>
      </c>
    </row>
    <row r="61" spans="16:22" x14ac:dyDescent="0.25">
      <c r="P61" s="98">
        <v>37499</v>
      </c>
      <c r="Q61" s="99">
        <v>111.783283439549</v>
      </c>
      <c r="R61" s="100">
        <v>104.076578679951</v>
      </c>
      <c r="T61" s="98">
        <v>40178</v>
      </c>
      <c r="U61" s="101">
        <v>135.33232599623599</v>
      </c>
      <c r="V61" s="101">
        <v>108.700699884984</v>
      </c>
    </row>
    <row r="62" spans="16:22" x14ac:dyDescent="0.25">
      <c r="P62" s="98">
        <v>37529</v>
      </c>
      <c r="Q62" s="99">
        <v>113.251212690824</v>
      </c>
      <c r="R62" s="100">
        <v>106.73172783765899</v>
      </c>
      <c r="T62" s="98">
        <v>40268</v>
      </c>
      <c r="U62" s="101">
        <v>137.13084831504599</v>
      </c>
      <c r="V62" s="101">
        <v>105.913555030176</v>
      </c>
    </row>
    <row r="63" spans="16:22" x14ac:dyDescent="0.25">
      <c r="P63" s="98">
        <v>37560</v>
      </c>
      <c r="Q63" s="99">
        <v>114.947808321862</v>
      </c>
      <c r="R63" s="100">
        <v>109.64305493339501</v>
      </c>
      <c r="T63" s="98">
        <v>40359</v>
      </c>
      <c r="U63" s="101">
        <v>130.22138159267499</v>
      </c>
      <c r="V63" s="101">
        <v>115.914151097809</v>
      </c>
    </row>
    <row r="64" spans="16:22" x14ac:dyDescent="0.25">
      <c r="P64" s="98">
        <v>37590</v>
      </c>
      <c r="Q64" s="99">
        <v>116.694936489052</v>
      </c>
      <c r="R64" s="100">
        <v>109.842041283432</v>
      </c>
      <c r="T64" s="98">
        <v>40451</v>
      </c>
      <c r="U64" s="101">
        <v>130.94637001179501</v>
      </c>
      <c r="V64" s="101">
        <v>110.90717041063699</v>
      </c>
    </row>
    <row r="65" spans="16:22" x14ac:dyDescent="0.25">
      <c r="P65" s="98">
        <v>37621</v>
      </c>
      <c r="Q65" s="99">
        <v>117.66726992157101</v>
      </c>
      <c r="R65" s="100">
        <v>109.096931834702</v>
      </c>
      <c r="T65" s="98">
        <v>40543</v>
      </c>
      <c r="U65" s="101">
        <v>130.91529980007101</v>
      </c>
      <c r="V65" s="101">
        <v>123.670654085</v>
      </c>
    </row>
    <row r="66" spans="16:22" x14ac:dyDescent="0.25">
      <c r="P66" s="98">
        <v>37652</v>
      </c>
      <c r="Q66" s="99">
        <v>117.590438230521</v>
      </c>
      <c r="R66" s="100">
        <v>107.48863509636099</v>
      </c>
      <c r="T66" s="98">
        <v>40633</v>
      </c>
      <c r="U66" s="101">
        <v>126.53443095068</v>
      </c>
      <c r="V66" s="101">
        <v>111.032861328259</v>
      </c>
    </row>
    <row r="67" spans="16:22" x14ac:dyDescent="0.25">
      <c r="P67" s="98">
        <v>37680</v>
      </c>
      <c r="Q67" s="99">
        <v>117.465383128974</v>
      </c>
      <c r="R67" s="100">
        <v>108.019389837906</v>
      </c>
      <c r="T67" s="98">
        <v>40724</v>
      </c>
      <c r="U67" s="101">
        <v>129.011719917779</v>
      </c>
      <c r="V67" s="101">
        <v>116.316494458053</v>
      </c>
    </row>
    <row r="68" spans="16:22" x14ac:dyDescent="0.25">
      <c r="P68" s="98">
        <v>37711</v>
      </c>
      <c r="Q68" s="99">
        <v>118.345393641115</v>
      </c>
      <c r="R68" s="100">
        <v>110.436813887708</v>
      </c>
      <c r="T68" s="98">
        <v>40816</v>
      </c>
      <c r="U68" s="101">
        <v>131.28418556919499</v>
      </c>
      <c r="V68" s="101">
        <v>120.47244034813301</v>
      </c>
    </row>
    <row r="69" spans="16:22" x14ac:dyDescent="0.25">
      <c r="P69" s="98">
        <v>37741</v>
      </c>
      <c r="Q69" s="99">
        <v>120.122128345349</v>
      </c>
      <c r="R69" s="100">
        <v>113.057313617869</v>
      </c>
      <c r="T69" s="98">
        <v>40908</v>
      </c>
      <c r="U69" s="101">
        <v>132.19688366240601</v>
      </c>
      <c r="V69" s="101">
        <v>122.934586971022</v>
      </c>
    </row>
    <row r="70" spans="16:22" x14ac:dyDescent="0.25">
      <c r="P70" s="98">
        <v>37772</v>
      </c>
      <c r="Q70" s="99">
        <v>121.762419880929</v>
      </c>
      <c r="R70" s="100">
        <v>114.31862357337501</v>
      </c>
      <c r="T70" s="98">
        <v>40999</v>
      </c>
      <c r="U70" s="101">
        <v>129.028287711643</v>
      </c>
      <c r="V70" s="101">
        <v>117.470745934673</v>
      </c>
    </row>
    <row r="71" spans="16:22" x14ac:dyDescent="0.25">
      <c r="P71" s="98">
        <v>37802</v>
      </c>
      <c r="Q71" s="99">
        <v>122.662914480943</v>
      </c>
      <c r="R71" s="100">
        <v>113.769352336116</v>
      </c>
      <c r="T71" s="98">
        <v>41090</v>
      </c>
      <c r="U71" s="101">
        <v>133.083743600964</v>
      </c>
      <c r="V71" s="101">
        <v>125.01914842235701</v>
      </c>
    </row>
    <row r="72" spans="16:22" x14ac:dyDescent="0.25">
      <c r="P72" s="98">
        <v>37833</v>
      </c>
      <c r="Q72" s="99">
        <v>123.57138234573399</v>
      </c>
      <c r="R72" s="100">
        <v>113.09850727190999</v>
      </c>
      <c r="T72" s="98">
        <v>41182</v>
      </c>
      <c r="U72" s="101">
        <v>135.07056724502399</v>
      </c>
      <c r="V72" s="101">
        <v>126.959962722602</v>
      </c>
    </row>
    <row r="73" spans="16:22" x14ac:dyDescent="0.25">
      <c r="P73" s="98">
        <v>37864</v>
      </c>
      <c r="Q73" s="99">
        <v>124.78003612824099</v>
      </c>
      <c r="R73" s="100">
        <v>112.919081323955</v>
      </c>
      <c r="T73" s="98">
        <v>41274</v>
      </c>
      <c r="U73" s="101">
        <v>140.585135136199</v>
      </c>
      <c r="V73" s="101">
        <v>129.29620768212101</v>
      </c>
    </row>
    <row r="74" spans="16:22" x14ac:dyDescent="0.25">
      <c r="P74" s="98">
        <v>37894</v>
      </c>
      <c r="Q74" s="99">
        <v>126.329904105637</v>
      </c>
      <c r="R74" s="100">
        <v>113.88842667949901</v>
      </c>
      <c r="T74" s="98">
        <v>41364</v>
      </c>
      <c r="U74" s="101">
        <v>134.98418084098299</v>
      </c>
      <c r="V74" s="101">
        <v>129.225095744214</v>
      </c>
    </row>
    <row r="75" spans="16:22" x14ac:dyDescent="0.25">
      <c r="P75" s="98">
        <v>37925</v>
      </c>
      <c r="Q75" s="99">
        <v>127.447019561614</v>
      </c>
      <c r="R75" s="100">
        <v>115.172952912057</v>
      </c>
      <c r="T75" s="98">
        <v>41455</v>
      </c>
      <c r="U75" s="101">
        <v>145.24977879276</v>
      </c>
      <c r="V75" s="101">
        <v>136.07051485209701</v>
      </c>
    </row>
    <row r="76" spans="16:22" x14ac:dyDescent="0.25">
      <c r="P76" s="98">
        <v>37955</v>
      </c>
      <c r="Q76" s="99">
        <v>127.957940178573</v>
      </c>
      <c r="R76" s="100">
        <v>116.053775532044</v>
      </c>
      <c r="T76" s="98">
        <v>41547</v>
      </c>
      <c r="U76" s="101">
        <v>146.724159274752</v>
      </c>
      <c r="V76" s="101">
        <v>136.11740451736401</v>
      </c>
    </row>
    <row r="77" spans="16:22" x14ac:dyDescent="0.25">
      <c r="P77" s="98">
        <v>37986</v>
      </c>
      <c r="Q77" s="99">
        <v>128.48474483793399</v>
      </c>
      <c r="R77" s="100">
        <v>116.187598593443</v>
      </c>
      <c r="T77" s="98">
        <v>41639</v>
      </c>
      <c r="U77" s="101">
        <v>151.68724842517901</v>
      </c>
      <c r="V77" s="101">
        <v>143.42141568801199</v>
      </c>
    </row>
    <row r="78" spans="16:22" x14ac:dyDescent="0.25">
      <c r="P78" s="98">
        <v>38017</v>
      </c>
      <c r="Q78" s="99">
        <v>129.57063045800999</v>
      </c>
      <c r="R78" s="100">
        <v>116.664772202791</v>
      </c>
      <c r="T78" s="98">
        <v>41729</v>
      </c>
      <c r="U78" s="101">
        <v>154.102052810945</v>
      </c>
      <c r="V78" s="101">
        <v>145.046369510337</v>
      </c>
    </row>
    <row r="79" spans="16:22" x14ac:dyDescent="0.25">
      <c r="P79" s="98">
        <v>38046</v>
      </c>
      <c r="Q79" s="99">
        <v>132.00657530929499</v>
      </c>
      <c r="R79" s="100">
        <v>119.096995341058</v>
      </c>
      <c r="T79" s="98">
        <v>41820</v>
      </c>
      <c r="U79" s="101">
        <v>158.66560919274301</v>
      </c>
      <c r="V79" s="101">
        <v>150.636974318005</v>
      </c>
    </row>
    <row r="80" spans="16:22" x14ac:dyDescent="0.25">
      <c r="P80" s="98">
        <v>38077</v>
      </c>
      <c r="Q80" s="99">
        <v>134.49867135939701</v>
      </c>
      <c r="R80" s="100">
        <v>121.88513686342201</v>
      </c>
      <c r="T80" s="98">
        <v>41912</v>
      </c>
      <c r="U80" s="101">
        <v>163.478176007424</v>
      </c>
      <c r="V80" s="101">
        <v>152.27786447567399</v>
      </c>
    </row>
    <row r="81" spans="16:22" x14ac:dyDescent="0.25">
      <c r="P81" s="98">
        <v>38107</v>
      </c>
      <c r="Q81" s="99">
        <v>137.18713891345001</v>
      </c>
      <c r="R81" s="100">
        <v>124.124899313303</v>
      </c>
      <c r="T81" s="98">
        <v>42004</v>
      </c>
      <c r="U81" s="101">
        <v>166.95413450551001</v>
      </c>
      <c r="V81" s="101">
        <v>159.12111110233201</v>
      </c>
    </row>
    <row r="82" spans="16:22" x14ac:dyDescent="0.25">
      <c r="P82" s="98">
        <v>38138</v>
      </c>
      <c r="Q82" s="99">
        <v>138.80485327821901</v>
      </c>
      <c r="R82" s="100">
        <v>124.712606775008</v>
      </c>
      <c r="T82" s="98">
        <v>42094</v>
      </c>
      <c r="U82" s="101">
        <v>169.94907589569601</v>
      </c>
      <c r="V82" s="101">
        <v>162.56970705053499</v>
      </c>
    </row>
    <row r="83" spans="16:22" x14ac:dyDescent="0.25">
      <c r="P83" s="98">
        <v>38168</v>
      </c>
      <c r="Q83" s="99">
        <v>140.91455498027301</v>
      </c>
      <c r="R83" s="100">
        <v>125.297628929056</v>
      </c>
      <c r="T83" s="98">
        <v>42185</v>
      </c>
      <c r="U83" s="101">
        <v>174.88617906476901</v>
      </c>
      <c r="V83" s="101">
        <v>166.583383831345</v>
      </c>
    </row>
    <row r="84" spans="16:22" x14ac:dyDescent="0.25">
      <c r="P84" s="98">
        <v>38199</v>
      </c>
      <c r="Q84" s="99">
        <v>142.772770877683</v>
      </c>
      <c r="R84" s="100">
        <v>125.788021828401</v>
      </c>
      <c r="T84" s="98">
        <v>42277</v>
      </c>
      <c r="U84" s="101">
        <v>178.581582352883</v>
      </c>
      <c r="V84" s="101">
        <v>169.031982442783</v>
      </c>
    </row>
    <row r="85" spans="16:22" x14ac:dyDescent="0.25">
      <c r="P85" s="98">
        <v>38230</v>
      </c>
      <c r="Q85" s="99">
        <v>145.00239667385901</v>
      </c>
      <c r="R85" s="100">
        <v>127.600561226666</v>
      </c>
      <c r="T85" s="98">
        <v>42369</v>
      </c>
      <c r="U85" s="101">
        <v>179.11420996116701</v>
      </c>
      <c r="V85" s="101">
        <v>170.35922334877</v>
      </c>
    </row>
    <row r="86" spans="16:22" x14ac:dyDescent="0.25">
      <c r="P86" s="98">
        <v>38260</v>
      </c>
      <c r="Q86" s="99">
        <v>145.75553809988401</v>
      </c>
      <c r="R86" s="100">
        <v>129.20253353725701</v>
      </c>
      <c r="T86" s="98">
        <v>42460</v>
      </c>
      <c r="U86" s="101">
        <v>183.96067434323601</v>
      </c>
      <c r="V86" s="101">
        <v>176.20638520996499</v>
      </c>
    </row>
    <row r="87" spans="16:22" x14ac:dyDescent="0.25">
      <c r="P87" s="98">
        <v>38291</v>
      </c>
      <c r="Q87" s="99">
        <v>145.42162740031699</v>
      </c>
      <c r="R87" s="100">
        <v>130.84449261877899</v>
      </c>
      <c r="T87" s="98">
        <v>42551</v>
      </c>
      <c r="U87" s="101">
        <v>187.22413219510301</v>
      </c>
      <c r="V87" s="101">
        <v>178.548546636315</v>
      </c>
    </row>
    <row r="88" spans="16:22" x14ac:dyDescent="0.25">
      <c r="P88" s="98">
        <v>38321</v>
      </c>
      <c r="Q88" s="99">
        <v>145.16303089426401</v>
      </c>
      <c r="R88" s="100">
        <v>130.273222041498</v>
      </c>
      <c r="T88" s="98">
        <v>42643</v>
      </c>
      <c r="U88" s="101">
        <v>194.710148138595</v>
      </c>
      <c r="V88" s="101">
        <v>185.741062461235</v>
      </c>
    </row>
    <row r="89" spans="16:22" x14ac:dyDescent="0.25">
      <c r="P89" s="98">
        <v>38352</v>
      </c>
      <c r="Q89" s="99">
        <v>146.369287571445</v>
      </c>
      <c r="R89" s="100">
        <v>130.42749073039599</v>
      </c>
      <c r="T89" s="98">
        <v>42735</v>
      </c>
      <c r="U89" s="101">
        <v>195.36251274188399</v>
      </c>
      <c r="V89" s="101">
        <v>182.29008053228301</v>
      </c>
    </row>
    <row r="90" spans="16:22" x14ac:dyDescent="0.25">
      <c r="P90" s="98">
        <v>38383</v>
      </c>
      <c r="Q90" s="99">
        <v>149.587722937584</v>
      </c>
      <c r="R90" s="100">
        <v>129.77139534221399</v>
      </c>
      <c r="T90" s="98">
        <v>42825</v>
      </c>
      <c r="U90" s="101">
        <v>204.792245459881</v>
      </c>
      <c r="V90" s="101">
        <v>190.65703721381399</v>
      </c>
    </row>
    <row r="91" spans="16:22" x14ac:dyDescent="0.25">
      <c r="P91" s="98">
        <v>38411</v>
      </c>
      <c r="Q91" s="99">
        <v>153.46426066111701</v>
      </c>
      <c r="R91" s="100">
        <v>132.75999413049499</v>
      </c>
      <c r="T91" s="98">
        <v>42916</v>
      </c>
      <c r="U91" s="101">
        <v>214.289725085432</v>
      </c>
      <c r="V91" s="101">
        <v>193.14699308716499</v>
      </c>
    </row>
    <row r="92" spans="16:22" x14ac:dyDescent="0.25">
      <c r="P92" s="98">
        <v>38442</v>
      </c>
      <c r="Q92" s="99">
        <v>156.83353650912801</v>
      </c>
      <c r="R92" s="100">
        <v>134.90878213413399</v>
      </c>
      <c r="T92" s="98">
        <v>43008</v>
      </c>
      <c r="U92" s="101">
        <v>215.18706298658299</v>
      </c>
      <c r="V92" s="101">
        <v>199.15692400243299</v>
      </c>
    </row>
    <row r="93" spans="16:22" x14ac:dyDescent="0.25">
      <c r="P93" s="98">
        <v>38472</v>
      </c>
      <c r="Q93" s="99">
        <v>159.097712245671</v>
      </c>
      <c r="R93" s="100">
        <v>137.84560690454899</v>
      </c>
      <c r="T93" s="98">
        <v>43100</v>
      </c>
      <c r="U93" s="101">
        <v>219.49855821325099</v>
      </c>
      <c r="V93" s="101">
        <v>198.020425858148</v>
      </c>
    </row>
    <row r="94" spans="16:22" x14ac:dyDescent="0.25">
      <c r="P94" s="98">
        <v>38503</v>
      </c>
      <c r="Q94" s="99">
        <v>160.80164819038399</v>
      </c>
      <c r="R94" s="100">
        <v>139.336103383856</v>
      </c>
      <c r="T94" s="98">
        <v>43190</v>
      </c>
      <c r="U94" s="101">
        <v>219.46723478298199</v>
      </c>
      <c r="V94" s="101">
        <v>209.58747404797199</v>
      </c>
    </row>
    <row r="95" spans="16:22" x14ac:dyDescent="0.25">
      <c r="P95" s="98">
        <v>38533</v>
      </c>
      <c r="Q95" s="99">
        <v>162.216463226565</v>
      </c>
      <c r="R95" s="100">
        <v>140.365592119327</v>
      </c>
      <c r="T95" s="98">
        <v>43281</v>
      </c>
      <c r="U95" s="101">
        <v>226.14233376850001</v>
      </c>
      <c r="V95" s="101">
        <v>207.90927583189901</v>
      </c>
    </row>
    <row r="96" spans="16:22" x14ac:dyDescent="0.25">
      <c r="P96" s="98">
        <v>38564</v>
      </c>
      <c r="Q96" s="99">
        <v>163.96145469715299</v>
      </c>
      <c r="R96" s="100">
        <v>143.40374733723201</v>
      </c>
      <c r="T96" s="98">
        <v>43373</v>
      </c>
      <c r="U96" s="101">
        <v>227.45626530843199</v>
      </c>
      <c r="V96" s="101">
        <v>218.482205669965</v>
      </c>
    </row>
    <row r="97" spans="16:22" x14ac:dyDescent="0.25">
      <c r="P97" s="98">
        <v>38595</v>
      </c>
      <c r="Q97" s="99">
        <v>166.19988487492</v>
      </c>
      <c r="R97" s="100">
        <v>147.179797339788</v>
      </c>
      <c r="T97" s="98">
        <v>43465</v>
      </c>
      <c r="U97" s="101">
        <v>231.676478030683</v>
      </c>
      <c r="V97" s="101">
        <v>215.60308563628101</v>
      </c>
    </row>
    <row r="98" spans="16:22" x14ac:dyDescent="0.25">
      <c r="P98" s="98">
        <v>38625</v>
      </c>
      <c r="Q98" s="99">
        <v>167.90513403425501</v>
      </c>
      <c r="R98" s="100">
        <v>151.29271125930501</v>
      </c>
      <c r="T98" s="98">
        <v>43555</v>
      </c>
      <c r="U98" s="101">
        <v>234.30989602750401</v>
      </c>
      <c r="V98" s="101">
        <v>225.20235834648901</v>
      </c>
    </row>
    <row r="99" spans="16:22" x14ac:dyDescent="0.25">
      <c r="P99" s="98">
        <v>38656</v>
      </c>
      <c r="Q99" s="99">
        <v>169.098015316128</v>
      </c>
      <c r="R99" s="100">
        <v>152.21828297294701</v>
      </c>
      <c r="T99" s="98">
        <v>43646</v>
      </c>
      <c r="U99" s="101">
        <v>238.574016357483</v>
      </c>
      <c r="V99" s="101">
        <v>226.93357925006299</v>
      </c>
    </row>
    <row r="100" spans="16:22" x14ac:dyDescent="0.25">
      <c r="P100" s="98">
        <v>38686</v>
      </c>
      <c r="Q100" s="99">
        <v>169.08772422429399</v>
      </c>
      <c r="R100" s="100">
        <v>151.505395527676</v>
      </c>
      <c r="T100" s="98">
        <v>43738</v>
      </c>
      <c r="U100" s="101">
        <v>243.52550406234701</v>
      </c>
      <c r="V100" s="101">
        <v>225.95683773740501</v>
      </c>
    </row>
    <row r="101" spans="16:22" x14ac:dyDescent="0.25">
      <c r="P101" s="98">
        <v>38717</v>
      </c>
      <c r="Q101" s="99">
        <v>170.506593785512</v>
      </c>
      <c r="R101" s="100">
        <v>150.97969368889099</v>
      </c>
      <c r="T101" s="98">
        <v>43830</v>
      </c>
      <c r="U101" s="101">
        <v>241.96565593017701</v>
      </c>
      <c r="V101" s="101">
        <v>231.82780956126899</v>
      </c>
    </row>
    <row r="102" spans="16:22" x14ac:dyDescent="0.25">
      <c r="P102" s="98">
        <v>38748</v>
      </c>
      <c r="Q102" s="99">
        <v>172.26709676078599</v>
      </c>
      <c r="R102" s="100">
        <v>151.61065301583099</v>
      </c>
      <c r="T102" s="98">
        <v>43921</v>
      </c>
      <c r="U102" s="101">
        <v>252.72986191171901</v>
      </c>
      <c r="V102" s="101">
        <v>246.95487800993101</v>
      </c>
    </row>
    <row r="103" spans="16:22" x14ac:dyDescent="0.25">
      <c r="P103" s="98">
        <v>38776</v>
      </c>
      <c r="Q103" s="99">
        <v>175.02334170760599</v>
      </c>
      <c r="R103" s="100">
        <v>153.59085433135701</v>
      </c>
      <c r="T103" s="98">
        <v>44012</v>
      </c>
      <c r="U103" s="101">
        <v>247.88731622478599</v>
      </c>
      <c r="V103" s="101">
        <v>228.15313082846799</v>
      </c>
    </row>
    <row r="104" spans="16:22" x14ac:dyDescent="0.25">
      <c r="P104" s="98">
        <v>38807</v>
      </c>
      <c r="Q104" s="99">
        <v>175.718665759522</v>
      </c>
      <c r="R104" s="100">
        <v>153.89681903855299</v>
      </c>
      <c r="T104" s="98">
        <v>44104</v>
      </c>
      <c r="U104" s="101">
        <v>254.54402342549301</v>
      </c>
      <c r="V104" s="101">
        <v>244.67547483992101</v>
      </c>
    </row>
    <row r="105" spans="16:22" x14ac:dyDescent="0.25">
      <c r="P105" s="98">
        <v>38837</v>
      </c>
      <c r="Q105" s="99">
        <v>176.89624842841599</v>
      </c>
      <c r="R105" s="100">
        <v>154.92113401229801</v>
      </c>
      <c r="T105" s="98">
        <v>44196</v>
      </c>
      <c r="U105" s="101">
        <v>266.80481448331102</v>
      </c>
      <c r="V105" s="101">
        <v>260.73870489086897</v>
      </c>
    </row>
    <row r="106" spans="16:22" x14ac:dyDescent="0.25">
      <c r="P106" s="98">
        <v>38868</v>
      </c>
      <c r="Q106" s="99">
        <v>177.44978741044801</v>
      </c>
      <c r="R106" s="100">
        <v>154.506539456544</v>
      </c>
      <c r="T106" s="98">
        <v>44286</v>
      </c>
      <c r="U106" s="101">
        <v>269.05872353678097</v>
      </c>
      <c r="V106" s="101">
        <v>262.76013915398801</v>
      </c>
    </row>
    <row r="107" spans="16:22" x14ac:dyDescent="0.25">
      <c r="P107" s="98">
        <v>38898</v>
      </c>
      <c r="Q107" s="99">
        <v>179.05818828453201</v>
      </c>
      <c r="R107" s="100">
        <v>155.67753989530399</v>
      </c>
      <c r="T107" s="98">
        <v>44377</v>
      </c>
      <c r="U107" s="101">
        <v>280.40492250291601</v>
      </c>
      <c r="V107" s="101">
        <v>272.49038061951097</v>
      </c>
    </row>
    <row r="108" spans="16:22" x14ac:dyDescent="0.25">
      <c r="P108" s="98">
        <v>38929</v>
      </c>
      <c r="Q108" s="99">
        <v>178.885997503764</v>
      </c>
      <c r="R108" s="100">
        <v>155.39165127421001</v>
      </c>
      <c r="T108" s="98">
        <v>44469</v>
      </c>
      <c r="U108" s="101">
        <v>293.86269163410498</v>
      </c>
      <c r="V108" s="101">
        <v>292.73401685005399</v>
      </c>
    </row>
    <row r="109" spans="16:22" x14ac:dyDescent="0.25">
      <c r="P109" s="98">
        <v>38960</v>
      </c>
      <c r="Q109" s="99">
        <v>178.28515148280201</v>
      </c>
      <c r="R109" s="100">
        <v>156.62490591503399</v>
      </c>
      <c r="T109" s="98">
        <v>44561</v>
      </c>
      <c r="U109" s="101">
        <v>308.60284339338102</v>
      </c>
      <c r="V109" s="101">
        <v>303.90654662649098</v>
      </c>
    </row>
    <row r="110" spans="16:22" x14ac:dyDescent="0.25">
      <c r="P110" s="98">
        <v>38990</v>
      </c>
      <c r="Q110" s="99">
        <v>176.29008586618801</v>
      </c>
      <c r="R110" s="100">
        <v>156.03619254879399</v>
      </c>
      <c r="T110" s="98">
        <v>44651</v>
      </c>
      <c r="U110" s="101">
        <v>311.64631915959097</v>
      </c>
      <c r="V110" s="101">
        <v>301.76882509050398</v>
      </c>
    </row>
    <row r="111" spans="16:22" x14ac:dyDescent="0.25">
      <c r="P111" s="98">
        <v>39021</v>
      </c>
      <c r="Q111" s="99">
        <v>174.970341170974</v>
      </c>
      <c r="R111" s="100">
        <v>157.32853341455899</v>
      </c>
      <c r="T111" s="98">
        <v>44742</v>
      </c>
      <c r="U111" s="101">
        <v>332.25599747120799</v>
      </c>
      <c r="V111" s="101">
        <v>332.80613915021399</v>
      </c>
    </row>
    <row r="112" spans="16:22" x14ac:dyDescent="0.25">
      <c r="P112" s="98">
        <v>39051</v>
      </c>
      <c r="Q112" s="99">
        <v>175.18422507459999</v>
      </c>
      <c r="R112" s="100">
        <v>158.534542348191</v>
      </c>
      <c r="T112" s="98">
        <v>44834</v>
      </c>
      <c r="U112" s="101">
        <v>333.32554266834899</v>
      </c>
      <c r="V112" s="101">
        <v>331.010650174104</v>
      </c>
    </row>
    <row r="113" spans="16:22" x14ac:dyDescent="0.25">
      <c r="P113" s="98">
        <v>39082</v>
      </c>
      <c r="Q113" s="99">
        <v>176.75356732152201</v>
      </c>
      <c r="R113" s="100">
        <v>162.09108009409599</v>
      </c>
      <c r="T113" s="98">
        <v>44926</v>
      </c>
      <c r="U113" s="101">
        <v>327.097922214059</v>
      </c>
      <c r="V113" s="101">
        <v>312.467412669476</v>
      </c>
    </row>
    <row r="114" spans="16:22" x14ac:dyDescent="0.25">
      <c r="P114" s="98">
        <v>39113</v>
      </c>
      <c r="Q114" s="99">
        <v>179.62542925958701</v>
      </c>
      <c r="R114" s="100">
        <v>164.664553128112</v>
      </c>
      <c r="T114" s="98">
        <v>45016</v>
      </c>
      <c r="U114" s="101">
        <v>329.89704061425499</v>
      </c>
      <c r="V114" s="101">
        <v>293.49329700457099</v>
      </c>
    </row>
    <row r="115" spans="16:22" x14ac:dyDescent="0.25">
      <c r="P115" s="98">
        <v>39141</v>
      </c>
      <c r="Q115" s="99">
        <v>182.011673964594</v>
      </c>
      <c r="R115" s="100">
        <v>167.38169495789799</v>
      </c>
      <c r="T115" s="98">
        <v>45107</v>
      </c>
      <c r="U115" s="101" t="s">
        <v>76</v>
      </c>
      <c r="V115" s="101" t="s">
        <v>76</v>
      </c>
    </row>
    <row r="116" spans="16:22" x14ac:dyDescent="0.25">
      <c r="P116" s="98">
        <v>39172</v>
      </c>
      <c r="Q116" s="99">
        <v>183.65177316424601</v>
      </c>
      <c r="R116" s="100">
        <v>167.191853243829</v>
      </c>
      <c r="T116" s="98">
        <v>45199</v>
      </c>
      <c r="U116" s="101" t="s">
        <v>76</v>
      </c>
      <c r="V116" s="101" t="s">
        <v>76</v>
      </c>
    </row>
    <row r="117" spans="16:22" x14ac:dyDescent="0.25">
      <c r="P117" s="98">
        <v>39202</v>
      </c>
      <c r="Q117" s="99">
        <v>185.15932602428401</v>
      </c>
      <c r="R117" s="100">
        <v>168.289783966583</v>
      </c>
      <c r="T117" s="98">
        <v>45291</v>
      </c>
      <c r="U117" s="101" t="s">
        <v>76</v>
      </c>
      <c r="V117" s="101" t="s">
        <v>76</v>
      </c>
    </row>
    <row r="118" spans="16:22" x14ac:dyDescent="0.25">
      <c r="P118" s="98">
        <v>39233</v>
      </c>
      <c r="Q118" s="99">
        <v>185.264447541267</v>
      </c>
      <c r="R118" s="100">
        <v>168.03116876959101</v>
      </c>
      <c r="T118" s="98">
        <v>45382</v>
      </c>
      <c r="U118" s="101" t="s">
        <v>76</v>
      </c>
      <c r="V118" s="101" t="s">
        <v>76</v>
      </c>
    </row>
    <row r="119" spans="16:22" x14ac:dyDescent="0.25">
      <c r="P119" s="98">
        <v>39263</v>
      </c>
      <c r="Q119" s="99">
        <v>186.279272834859</v>
      </c>
      <c r="R119" s="100">
        <v>169.944959072411</v>
      </c>
      <c r="T119" s="98">
        <v>45473</v>
      </c>
      <c r="U119" s="101" t="s">
        <v>76</v>
      </c>
      <c r="V119" s="101" t="s">
        <v>76</v>
      </c>
    </row>
    <row r="120" spans="16:22" x14ac:dyDescent="0.25">
      <c r="P120" s="98">
        <v>39294</v>
      </c>
      <c r="Q120" s="99">
        <v>186.17042990838499</v>
      </c>
      <c r="R120" s="100">
        <v>169.708672424051</v>
      </c>
      <c r="T120" s="98">
        <v>45565</v>
      </c>
      <c r="U120" s="101" t="s">
        <v>76</v>
      </c>
      <c r="V120" s="101" t="s">
        <v>76</v>
      </c>
    </row>
    <row r="121" spans="16:22" x14ac:dyDescent="0.25">
      <c r="P121" s="98">
        <v>39325</v>
      </c>
      <c r="Q121" s="99">
        <v>187.26689025532499</v>
      </c>
      <c r="R121" s="100">
        <v>170.20266921194201</v>
      </c>
      <c r="T121" s="98">
        <v>45657</v>
      </c>
      <c r="U121" s="101" t="s">
        <v>76</v>
      </c>
      <c r="V121" s="101" t="s">
        <v>76</v>
      </c>
    </row>
    <row r="122" spans="16:22" x14ac:dyDescent="0.25">
      <c r="P122" s="98">
        <v>39355</v>
      </c>
      <c r="Q122" s="99">
        <v>185.383921348407</v>
      </c>
      <c r="R122" s="100">
        <v>166.32504974768</v>
      </c>
      <c r="T122" s="98">
        <v>45747</v>
      </c>
      <c r="U122" s="101" t="s">
        <v>76</v>
      </c>
      <c r="V122" s="101" t="s">
        <v>76</v>
      </c>
    </row>
    <row r="123" spans="16:22" x14ac:dyDescent="0.25">
      <c r="P123" s="98">
        <v>39386</v>
      </c>
      <c r="Q123" s="99">
        <v>182.09538050132099</v>
      </c>
      <c r="R123" s="100">
        <v>162.144846693495</v>
      </c>
      <c r="T123" s="98">
        <v>45838</v>
      </c>
      <c r="U123" s="101" t="s">
        <v>76</v>
      </c>
      <c r="V123" s="101" t="s">
        <v>76</v>
      </c>
    </row>
    <row r="124" spans="16:22" x14ac:dyDescent="0.25">
      <c r="P124" s="98">
        <v>39416</v>
      </c>
      <c r="Q124" s="99">
        <v>178.93060581076</v>
      </c>
      <c r="R124" s="100">
        <v>155.98910994891099</v>
      </c>
      <c r="T124" s="98">
        <v>45930</v>
      </c>
      <c r="U124" s="101" t="s">
        <v>76</v>
      </c>
      <c r="V124" s="101" t="s">
        <v>76</v>
      </c>
    </row>
    <row r="125" spans="16:22" x14ac:dyDescent="0.25">
      <c r="P125" s="98">
        <v>39447</v>
      </c>
      <c r="Q125" s="99">
        <v>178.41625974126401</v>
      </c>
      <c r="R125" s="100">
        <v>153.57852183417799</v>
      </c>
      <c r="T125" s="98">
        <v>46022</v>
      </c>
      <c r="U125" s="101" t="s">
        <v>76</v>
      </c>
      <c r="V125" s="101" t="s">
        <v>76</v>
      </c>
    </row>
    <row r="126" spans="16:22" x14ac:dyDescent="0.25">
      <c r="P126" s="98">
        <v>39478</v>
      </c>
      <c r="Q126" s="99">
        <v>180.22476619224901</v>
      </c>
      <c r="R126" s="100">
        <v>153.43964576091699</v>
      </c>
      <c r="T126" s="98">
        <v>46112</v>
      </c>
      <c r="U126" s="101" t="s">
        <v>76</v>
      </c>
      <c r="V126" s="101" t="s">
        <v>76</v>
      </c>
    </row>
    <row r="127" spans="16:22" x14ac:dyDescent="0.25">
      <c r="P127" s="98">
        <v>39507</v>
      </c>
      <c r="Q127" s="99">
        <v>180.499378957358</v>
      </c>
      <c r="R127" s="100">
        <v>158.49277889918599</v>
      </c>
      <c r="T127" s="98"/>
    </row>
    <row r="128" spans="16:22" x14ac:dyDescent="0.25">
      <c r="P128" s="98">
        <v>39538</v>
      </c>
      <c r="Q128" s="99">
        <v>178.52762859460699</v>
      </c>
      <c r="R128" s="100">
        <v>161.32881087808099</v>
      </c>
      <c r="T128" s="98"/>
    </row>
    <row r="129" spans="16:20" x14ac:dyDescent="0.25">
      <c r="P129" s="98">
        <v>39568</v>
      </c>
      <c r="Q129" s="99">
        <v>175.38254116509799</v>
      </c>
      <c r="R129" s="100">
        <v>161.63331492442401</v>
      </c>
      <c r="T129" s="98"/>
    </row>
    <row r="130" spans="16:20" x14ac:dyDescent="0.25">
      <c r="P130" s="98">
        <v>39599</v>
      </c>
      <c r="Q130" s="99">
        <v>173.75425718550301</v>
      </c>
      <c r="R130" s="100">
        <v>157.144015176972</v>
      </c>
      <c r="T130" s="98"/>
    </row>
    <row r="131" spans="16:20" x14ac:dyDescent="0.25">
      <c r="P131" s="98">
        <v>39629</v>
      </c>
      <c r="Q131" s="99">
        <v>173.182972342369</v>
      </c>
      <c r="R131" s="100">
        <v>153.865288586177</v>
      </c>
      <c r="T131" s="98"/>
    </row>
    <row r="132" spans="16:20" x14ac:dyDescent="0.25">
      <c r="P132" s="98">
        <v>39660</v>
      </c>
      <c r="Q132" s="99">
        <v>173.089002470905</v>
      </c>
      <c r="R132" s="100">
        <v>153.81676864922201</v>
      </c>
      <c r="T132" s="98"/>
    </row>
    <row r="133" spans="16:20" x14ac:dyDescent="0.25">
      <c r="P133" s="98">
        <v>39691</v>
      </c>
      <c r="Q133" s="99">
        <v>172.13443057343</v>
      </c>
      <c r="R133" s="100">
        <v>155.31857744482301</v>
      </c>
      <c r="T133" s="98"/>
    </row>
    <row r="134" spans="16:20" x14ac:dyDescent="0.25">
      <c r="P134" s="98">
        <v>39721</v>
      </c>
      <c r="Q134" s="99">
        <v>168.51894052150899</v>
      </c>
      <c r="R134" s="100">
        <v>152.71882945186201</v>
      </c>
      <c r="T134" s="98"/>
    </row>
    <row r="135" spans="16:20" x14ac:dyDescent="0.25">
      <c r="P135" s="98">
        <v>39752</v>
      </c>
      <c r="Q135" s="99">
        <v>164.26760062581599</v>
      </c>
      <c r="R135" s="100">
        <v>144.86433180753701</v>
      </c>
      <c r="T135" s="98"/>
    </row>
    <row r="136" spans="16:20" x14ac:dyDescent="0.25">
      <c r="P136" s="98">
        <v>39782</v>
      </c>
      <c r="Q136" s="99">
        <v>158.31160596583399</v>
      </c>
      <c r="R136" s="100">
        <v>135.351151264278</v>
      </c>
      <c r="T136" s="98"/>
    </row>
    <row r="137" spans="16:20" x14ac:dyDescent="0.25">
      <c r="P137" s="98">
        <v>39813</v>
      </c>
      <c r="Q137" s="99">
        <v>155.283703248027</v>
      </c>
      <c r="R137" s="100">
        <v>131.452302495873</v>
      </c>
      <c r="T137" s="98"/>
    </row>
    <row r="138" spans="16:20" x14ac:dyDescent="0.25">
      <c r="P138" s="98">
        <v>39844</v>
      </c>
      <c r="Q138" s="99">
        <v>151.468435666972</v>
      </c>
      <c r="R138" s="100">
        <v>129.53300035977301</v>
      </c>
      <c r="T138" s="98"/>
    </row>
    <row r="139" spans="16:20" x14ac:dyDescent="0.25">
      <c r="P139" s="98">
        <v>39872</v>
      </c>
      <c r="Q139" s="99">
        <v>148.87665945481299</v>
      </c>
      <c r="R139" s="100">
        <v>126.72567293212499</v>
      </c>
      <c r="T139" s="98"/>
    </row>
    <row r="140" spans="16:20" x14ac:dyDescent="0.25">
      <c r="P140" s="98">
        <v>39903</v>
      </c>
      <c r="Q140" s="99">
        <v>144.21825190131099</v>
      </c>
      <c r="R140" s="100">
        <v>118.208131488478</v>
      </c>
      <c r="T140" s="98"/>
    </row>
    <row r="141" spans="16:20" x14ac:dyDescent="0.25">
      <c r="P141" s="98">
        <v>39933</v>
      </c>
      <c r="Q141" s="99">
        <v>141.077891359056</v>
      </c>
      <c r="R141" s="100">
        <v>113.435118009589</v>
      </c>
      <c r="T141" s="98"/>
    </row>
    <row r="142" spans="16:20" x14ac:dyDescent="0.25">
      <c r="P142" s="98">
        <v>39964</v>
      </c>
      <c r="Q142" s="99">
        <v>139.213581792534</v>
      </c>
      <c r="R142" s="100">
        <v>110.20439052588</v>
      </c>
      <c r="T142" s="98"/>
    </row>
    <row r="143" spans="16:20" x14ac:dyDescent="0.25">
      <c r="P143" s="98">
        <v>39994</v>
      </c>
      <c r="Q143" s="99">
        <v>139.65888392122301</v>
      </c>
      <c r="R143" s="100">
        <v>111.393503913888</v>
      </c>
      <c r="T143" s="98"/>
    </row>
    <row r="144" spans="16:20" x14ac:dyDescent="0.25">
      <c r="P144" s="98">
        <v>40025</v>
      </c>
      <c r="Q144" s="99">
        <v>140.07433611790299</v>
      </c>
      <c r="R144" s="100">
        <v>110.182396997799</v>
      </c>
      <c r="T144" s="98"/>
    </row>
    <row r="145" spans="16:20" x14ac:dyDescent="0.25">
      <c r="P145" s="98">
        <v>40056</v>
      </c>
      <c r="Q145" s="99">
        <v>139.124944163664</v>
      </c>
      <c r="R145" s="100">
        <v>108.109045211657</v>
      </c>
      <c r="T145" s="98"/>
    </row>
    <row r="146" spans="16:20" x14ac:dyDescent="0.25">
      <c r="P146" s="98">
        <v>40086</v>
      </c>
      <c r="Q146" s="99">
        <v>135.26049155071701</v>
      </c>
      <c r="R146" s="100">
        <v>104.021767441797</v>
      </c>
      <c r="T146" s="98"/>
    </row>
    <row r="147" spans="16:20" x14ac:dyDescent="0.25">
      <c r="P147" s="98">
        <v>40117</v>
      </c>
      <c r="Q147" s="99">
        <v>130.63266435622799</v>
      </c>
      <c r="R147" s="100">
        <v>101.078459072947</v>
      </c>
      <c r="T147" s="98"/>
    </row>
    <row r="148" spans="16:20" x14ac:dyDescent="0.25">
      <c r="P148" s="98">
        <v>40147</v>
      </c>
      <c r="Q148" s="99">
        <v>128.683756988456</v>
      </c>
      <c r="R148" s="100">
        <v>100.698154226272</v>
      </c>
      <c r="T148" s="98"/>
    </row>
    <row r="149" spans="16:20" x14ac:dyDescent="0.25">
      <c r="P149" s="98">
        <v>40178</v>
      </c>
      <c r="Q149" s="99">
        <v>129.19863579635799</v>
      </c>
      <c r="R149" s="100">
        <v>101.258765053799</v>
      </c>
      <c r="T149" s="98"/>
    </row>
    <row r="150" spans="16:20" x14ac:dyDescent="0.25">
      <c r="P150" s="98">
        <v>40209</v>
      </c>
      <c r="Q150" s="99">
        <v>131.387192004133</v>
      </c>
      <c r="R150" s="100">
        <v>101.456815910396</v>
      </c>
      <c r="T150" s="98"/>
    </row>
    <row r="151" spans="16:20" x14ac:dyDescent="0.25">
      <c r="P151" s="98">
        <v>40237</v>
      </c>
      <c r="Q151" s="99">
        <v>132.52315568534999</v>
      </c>
      <c r="R151" s="100">
        <v>100.635859797393</v>
      </c>
      <c r="T151" s="98"/>
    </row>
    <row r="152" spans="16:20" x14ac:dyDescent="0.25">
      <c r="P152" s="98">
        <v>40268</v>
      </c>
      <c r="Q152" s="99">
        <v>131.74332866194499</v>
      </c>
      <c r="R152" s="100">
        <v>101.52150333034</v>
      </c>
      <c r="T152" s="98"/>
    </row>
    <row r="153" spans="16:20" x14ac:dyDescent="0.25">
      <c r="P153" s="98">
        <v>40298</v>
      </c>
      <c r="Q153" s="99">
        <v>129.29009979362201</v>
      </c>
      <c r="R153" s="100">
        <v>105.150575840397</v>
      </c>
      <c r="T153" s="98"/>
    </row>
    <row r="154" spans="16:20" x14ac:dyDescent="0.25">
      <c r="P154" s="98">
        <v>40329</v>
      </c>
      <c r="Q154" s="99">
        <v>125.98162641071499</v>
      </c>
      <c r="R154" s="100">
        <v>107.767586905933</v>
      </c>
      <c r="T154" s="98"/>
    </row>
    <row r="155" spans="16:20" x14ac:dyDescent="0.25">
      <c r="P155" s="98">
        <v>40359</v>
      </c>
      <c r="Q155" s="99">
        <v>124.0965467093</v>
      </c>
      <c r="R155" s="100">
        <v>107.75995243209201</v>
      </c>
      <c r="T155" s="98"/>
    </row>
    <row r="156" spans="16:20" x14ac:dyDescent="0.25">
      <c r="P156" s="98">
        <v>40390</v>
      </c>
      <c r="Q156" s="99">
        <v>123.937988899993</v>
      </c>
      <c r="R156" s="100">
        <v>104.718190054015</v>
      </c>
      <c r="T156" s="98"/>
    </row>
    <row r="157" spans="16:20" x14ac:dyDescent="0.25">
      <c r="P157" s="98">
        <v>40421</v>
      </c>
      <c r="Q157" s="99">
        <v>124.760365586999</v>
      </c>
      <c r="R157" s="100">
        <v>103.052013117751</v>
      </c>
      <c r="T157" s="98"/>
    </row>
    <row r="158" spans="16:20" x14ac:dyDescent="0.25">
      <c r="P158" s="98">
        <v>40451</v>
      </c>
      <c r="Q158" s="99">
        <v>124.278862373321</v>
      </c>
      <c r="R158" s="100">
        <v>103.241026177514</v>
      </c>
      <c r="T158" s="98"/>
    </row>
    <row r="159" spans="16:20" x14ac:dyDescent="0.25">
      <c r="P159" s="98">
        <v>40482</v>
      </c>
      <c r="Q159" s="99">
        <v>123.20533093173999</v>
      </c>
      <c r="R159" s="100">
        <v>106.09635796105199</v>
      </c>
      <c r="T159" s="98"/>
    </row>
    <row r="160" spans="16:20" x14ac:dyDescent="0.25">
      <c r="P160" s="98">
        <v>40512</v>
      </c>
      <c r="Q160" s="99">
        <v>122.460042356315</v>
      </c>
      <c r="R160" s="100">
        <v>109.44018498056001</v>
      </c>
      <c r="T160" s="98"/>
    </row>
    <row r="161" spans="16:20" x14ac:dyDescent="0.25">
      <c r="P161" s="98">
        <v>40543</v>
      </c>
      <c r="Q161" s="99">
        <v>123.01978251219199</v>
      </c>
      <c r="R161" s="100">
        <v>111.833071345416</v>
      </c>
      <c r="T161" s="98"/>
    </row>
    <row r="162" spans="16:20" x14ac:dyDescent="0.25">
      <c r="P162" s="98">
        <v>40574</v>
      </c>
      <c r="Q162" s="99">
        <v>122.288278127597</v>
      </c>
      <c r="R162" s="100">
        <v>110.926483769401</v>
      </c>
      <c r="T162" s="98"/>
    </row>
    <row r="163" spans="16:20" x14ac:dyDescent="0.25">
      <c r="P163" s="98">
        <v>40602</v>
      </c>
      <c r="Q163" s="99">
        <v>120.85461039665201</v>
      </c>
      <c r="R163" s="100">
        <v>106.202409034905</v>
      </c>
      <c r="T163" s="98"/>
    </row>
    <row r="164" spans="16:20" x14ac:dyDescent="0.25">
      <c r="P164" s="98">
        <v>40633</v>
      </c>
      <c r="Q164" s="99">
        <v>119.494241432626</v>
      </c>
      <c r="R164" s="100">
        <v>102.351202026344</v>
      </c>
      <c r="T164" s="98"/>
    </row>
    <row r="165" spans="16:20" x14ac:dyDescent="0.25">
      <c r="P165" s="98">
        <v>40663</v>
      </c>
      <c r="Q165" s="99">
        <v>120.065913661191</v>
      </c>
      <c r="R165" s="100">
        <v>101.514112334974</v>
      </c>
      <c r="T165" s="98"/>
    </row>
    <row r="166" spans="16:20" x14ac:dyDescent="0.25">
      <c r="P166" s="98">
        <v>40694</v>
      </c>
      <c r="Q166" s="99">
        <v>120.897362269564</v>
      </c>
      <c r="R166" s="100">
        <v>103.868649544124</v>
      </c>
      <c r="T166" s="98"/>
    </row>
    <row r="167" spans="16:20" x14ac:dyDescent="0.25">
      <c r="P167" s="98">
        <v>40724</v>
      </c>
      <c r="Q167" s="99">
        <v>120.84102870114501</v>
      </c>
      <c r="R167" s="100">
        <v>105.706996220984</v>
      </c>
      <c r="T167" s="98"/>
    </row>
    <row r="168" spans="16:20" x14ac:dyDescent="0.25">
      <c r="P168" s="98">
        <v>40755</v>
      </c>
      <c r="Q168" s="99">
        <v>120.598431704699</v>
      </c>
      <c r="R168" s="100">
        <v>108.23052453245199</v>
      </c>
      <c r="T168" s="98"/>
    </row>
    <row r="169" spans="16:20" x14ac:dyDescent="0.25">
      <c r="P169" s="98">
        <v>40786</v>
      </c>
      <c r="Q169" s="99">
        <v>121.42692032353899</v>
      </c>
      <c r="R169" s="100">
        <v>110.071931723361</v>
      </c>
      <c r="T169" s="98"/>
    </row>
    <row r="170" spans="16:20" x14ac:dyDescent="0.25">
      <c r="P170" s="98">
        <v>40816</v>
      </c>
      <c r="Q170" s="99">
        <v>122.953664834062</v>
      </c>
      <c r="R170" s="100">
        <v>111.737074583797</v>
      </c>
      <c r="T170" s="98"/>
    </row>
    <row r="171" spans="16:20" x14ac:dyDescent="0.25">
      <c r="P171" s="98">
        <v>40847</v>
      </c>
      <c r="Q171" s="99">
        <v>124.143112371428</v>
      </c>
      <c r="R171" s="100">
        <v>113.767914006483</v>
      </c>
    </row>
    <row r="172" spans="16:20" x14ac:dyDescent="0.25">
      <c r="P172" s="98">
        <v>40877</v>
      </c>
      <c r="Q172" s="99">
        <v>124.17483739969001</v>
      </c>
      <c r="R172" s="100">
        <v>113.565854670322</v>
      </c>
    </row>
    <row r="173" spans="16:20" x14ac:dyDescent="0.25">
      <c r="P173" s="98">
        <v>40908</v>
      </c>
      <c r="Q173" s="99">
        <v>123.638324921327</v>
      </c>
      <c r="R173" s="100">
        <v>113.799422601012</v>
      </c>
    </row>
    <row r="174" spans="16:20" x14ac:dyDescent="0.25">
      <c r="P174" s="98">
        <v>40939</v>
      </c>
      <c r="Q174" s="99">
        <v>122.139618458672</v>
      </c>
      <c r="R174" s="100">
        <v>110.897041100625</v>
      </c>
    </row>
    <row r="175" spans="16:20" x14ac:dyDescent="0.25">
      <c r="P175" s="98">
        <v>40968</v>
      </c>
      <c r="Q175" s="99">
        <v>120.362946540309</v>
      </c>
      <c r="R175" s="100">
        <v>109.380654047593</v>
      </c>
    </row>
    <row r="176" spans="16:20" x14ac:dyDescent="0.25">
      <c r="P176" s="98">
        <v>40999</v>
      </c>
      <c r="Q176" s="99">
        <v>120.33572643509299</v>
      </c>
      <c r="R176" s="100">
        <v>108.567749036894</v>
      </c>
    </row>
    <row r="177" spans="16:18" x14ac:dyDescent="0.25">
      <c r="P177" s="98">
        <v>41029</v>
      </c>
      <c r="Q177" s="99">
        <v>121.040459927966</v>
      </c>
      <c r="R177" s="100">
        <v>110.218241623341</v>
      </c>
    </row>
    <row r="178" spans="16:18" x14ac:dyDescent="0.25">
      <c r="P178" s="98">
        <v>41060</v>
      </c>
      <c r="Q178" s="99">
        <v>122.584505157187</v>
      </c>
      <c r="R178" s="100">
        <v>111.357514408136</v>
      </c>
    </row>
    <row r="179" spans="16:18" x14ac:dyDescent="0.25">
      <c r="P179" s="98">
        <v>41090</v>
      </c>
      <c r="Q179" s="99">
        <v>123.23628437753899</v>
      </c>
      <c r="R179" s="100">
        <v>112.937515841541</v>
      </c>
    </row>
    <row r="180" spans="16:18" x14ac:dyDescent="0.25">
      <c r="P180" s="98">
        <v>41121</v>
      </c>
      <c r="Q180" s="99">
        <v>124.330075019408</v>
      </c>
      <c r="R180" s="100">
        <v>114.99213652942299</v>
      </c>
    </row>
    <row r="181" spans="16:18" x14ac:dyDescent="0.25">
      <c r="P181" s="98">
        <v>41152</v>
      </c>
      <c r="Q181" s="99">
        <v>125.42339110351</v>
      </c>
      <c r="R181" s="100">
        <v>117.198683116124</v>
      </c>
    </row>
    <row r="182" spans="16:18" x14ac:dyDescent="0.25">
      <c r="P182" s="98">
        <v>41182</v>
      </c>
      <c r="Q182" s="99">
        <v>126.44566682734499</v>
      </c>
      <c r="R182" s="100">
        <v>117.165719380586</v>
      </c>
    </row>
    <row r="183" spans="16:18" x14ac:dyDescent="0.25">
      <c r="P183" s="98">
        <v>41213</v>
      </c>
      <c r="Q183" s="99">
        <v>128.196269393714</v>
      </c>
      <c r="R183" s="100">
        <v>116.812461206305</v>
      </c>
    </row>
    <row r="184" spans="16:18" x14ac:dyDescent="0.25">
      <c r="P184" s="98">
        <v>41243</v>
      </c>
      <c r="Q184" s="99">
        <v>129.33539695752401</v>
      </c>
      <c r="R184" s="100">
        <v>115.94455847322</v>
      </c>
    </row>
    <row r="185" spans="16:18" x14ac:dyDescent="0.25">
      <c r="P185" s="98">
        <v>41274</v>
      </c>
      <c r="Q185" s="99">
        <v>130.258107736493</v>
      </c>
      <c r="R185" s="100">
        <v>116.619106071755</v>
      </c>
    </row>
    <row r="186" spans="16:18" x14ac:dyDescent="0.25">
      <c r="P186" s="98">
        <v>41305</v>
      </c>
      <c r="Q186" s="99">
        <v>128.95530753743799</v>
      </c>
      <c r="R186" s="100">
        <v>116.01088631219901</v>
      </c>
    </row>
    <row r="187" spans="16:18" x14ac:dyDescent="0.25">
      <c r="P187" s="98">
        <v>41333</v>
      </c>
      <c r="Q187" s="99">
        <v>127.35978613811901</v>
      </c>
      <c r="R187" s="100">
        <v>117.096925640167</v>
      </c>
    </row>
    <row r="188" spans="16:18" x14ac:dyDescent="0.25">
      <c r="P188" s="98">
        <v>41364</v>
      </c>
      <c r="Q188" s="99">
        <v>127.085113394728</v>
      </c>
      <c r="R188" s="100">
        <v>118.41059436835501</v>
      </c>
    </row>
    <row r="189" spans="16:18" x14ac:dyDescent="0.25">
      <c r="P189" s="98">
        <v>41394</v>
      </c>
      <c r="Q189" s="99">
        <v>129.28178028945399</v>
      </c>
      <c r="R189" s="100">
        <v>122.193722124716</v>
      </c>
    </row>
    <row r="190" spans="16:18" x14ac:dyDescent="0.25">
      <c r="P190" s="98">
        <v>41425</v>
      </c>
      <c r="Q190" s="99">
        <v>132.07636970969699</v>
      </c>
      <c r="R190" s="100">
        <v>123.70883966482801</v>
      </c>
    </row>
    <row r="191" spans="16:18" x14ac:dyDescent="0.25">
      <c r="P191" s="98">
        <v>41455</v>
      </c>
      <c r="Q191" s="99">
        <v>134.38541834594201</v>
      </c>
      <c r="R191" s="100">
        <v>124.661110955811</v>
      </c>
    </row>
    <row r="192" spans="16:18" x14ac:dyDescent="0.25">
      <c r="P192" s="98">
        <v>41486</v>
      </c>
      <c r="Q192" s="99">
        <v>135.39552622439501</v>
      </c>
      <c r="R192" s="100">
        <v>123.852378212426</v>
      </c>
    </row>
    <row r="193" spans="16:18" x14ac:dyDescent="0.25">
      <c r="P193" s="98">
        <v>41517</v>
      </c>
      <c r="Q193" s="99">
        <v>136.173660958732</v>
      </c>
      <c r="R193" s="100">
        <v>124.049833490157</v>
      </c>
    </row>
    <row r="194" spans="16:18" x14ac:dyDescent="0.25">
      <c r="P194" s="98">
        <v>41547</v>
      </c>
      <c r="Q194" s="99">
        <v>137.00113754618201</v>
      </c>
      <c r="R194" s="100">
        <v>124.526722348844</v>
      </c>
    </row>
    <row r="195" spans="16:18" x14ac:dyDescent="0.25">
      <c r="P195" s="98">
        <v>41578</v>
      </c>
      <c r="Q195" s="99">
        <v>137.71599108379101</v>
      </c>
      <c r="R195" s="100">
        <v>125.802594150199</v>
      </c>
    </row>
    <row r="196" spans="16:18" x14ac:dyDescent="0.25">
      <c r="P196" s="98">
        <v>41608</v>
      </c>
      <c r="Q196" s="99">
        <v>138.62572300759899</v>
      </c>
      <c r="R196" s="100">
        <v>127.516491050361</v>
      </c>
    </row>
    <row r="197" spans="16:18" x14ac:dyDescent="0.25">
      <c r="P197" s="98">
        <v>41639</v>
      </c>
      <c r="Q197" s="99">
        <v>139.87199039512501</v>
      </c>
      <c r="R197" s="100">
        <v>128.361148833794</v>
      </c>
    </row>
    <row r="198" spans="16:18" x14ac:dyDescent="0.25">
      <c r="P198" s="98">
        <v>41670</v>
      </c>
      <c r="Q198" s="99">
        <v>141.888954507081</v>
      </c>
      <c r="R198" s="100">
        <v>130.18650743095799</v>
      </c>
    </row>
    <row r="199" spans="16:18" x14ac:dyDescent="0.25">
      <c r="P199" s="98">
        <v>41698</v>
      </c>
      <c r="Q199" s="99">
        <v>142.627138578272</v>
      </c>
      <c r="R199" s="100">
        <v>130.72853374912199</v>
      </c>
    </row>
    <row r="200" spans="16:18" x14ac:dyDescent="0.25">
      <c r="P200" s="98">
        <v>41729</v>
      </c>
      <c r="Q200" s="99">
        <v>143.09548295567799</v>
      </c>
      <c r="R200" s="100">
        <v>133.08493925471299</v>
      </c>
    </row>
    <row r="201" spans="16:18" x14ac:dyDescent="0.25">
      <c r="P201" s="98">
        <v>41759</v>
      </c>
      <c r="Q201" s="99">
        <v>143.41198552837</v>
      </c>
      <c r="R201" s="100">
        <v>134.38127522400001</v>
      </c>
    </row>
    <row r="202" spans="16:18" x14ac:dyDescent="0.25">
      <c r="P202" s="98">
        <v>41790</v>
      </c>
      <c r="Q202" s="99">
        <v>145.50832285593199</v>
      </c>
      <c r="R202" s="100">
        <v>136.120169625335</v>
      </c>
    </row>
    <row r="203" spans="16:18" x14ac:dyDescent="0.25">
      <c r="P203" s="98">
        <v>41820</v>
      </c>
      <c r="Q203" s="99">
        <v>147.73204229953899</v>
      </c>
      <c r="R203" s="100">
        <v>136.38127140990699</v>
      </c>
    </row>
    <row r="204" spans="16:18" x14ac:dyDescent="0.25">
      <c r="P204" s="98">
        <v>41851</v>
      </c>
      <c r="Q204" s="99">
        <v>150.22263621672201</v>
      </c>
      <c r="R204" s="100">
        <v>136.79965909478099</v>
      </c>
    </row>
    <row r="205" spans="16:18" x14ac:dyDescent="0.25">
      <c r="P205" s="98">
        <v>41882</v>
      </c>
      <c r="Q205" s="99">
        <v>151.65329770785399</v>
      </c>
      <c r="R205" s="100">
        <v>137.59035484390901</v>
      </c>
    </row>
    <row r="206" spans="16:18" x14ac:dyDescent="0.25">
      <c r="P206" s="98">
        <v>41912</v>
      </c>
      <c r="Q206" s="99">
        <v>153.047094283685</v>
      </c>
      <c r="R206" s="100">
        <v>139.52866366708801</v>
      </c>
    </row>
    <row r="207" spans="16:18" x14ac:dyDescent="0.25">
      <c r="P207" s="98">
        <v>41943</v>
      </c>
      <c r="Q207" s="99">
        <v>153.74362877271599</v>
      </c>
      <c r="R207" s="100">
        <v>141.356102143177</v>
      </c>
    </row>
    <row r="208" spans="16:18" x14ac:dyDescent="0.25">
      <c r="P208" s="98">
        <v>41973</v>
      </c>
      <c r="Q208" s="99">
        <v>155.06530188669299</v>
      </c>
      <c r="R208" s="100">
        <v>143.85052270403199</v>
      </c>
    </row>
    <row r="209" spans="16:18" x14ac:dyDescent="0.25">
      <c r="P209" s="98">
        <v>42004</v>
      </c>
      <c r="Q209" s="99">
        <v>155.92956697370701</v>
      </c>
      <c r="R209" s="100">
        <v>146.00080342902601</v>
      </c>
    </row>
    <row r="210" spans="16:18" x14ac:dyDescent="0.25">
      <c r="P210" s="98">
        <v>42035</v>
      </c>
      <c r="Q210" s="99">
        <v>157.288150243367</v>
      </c>
      <c r="R210" s="100">
        <v>148.46057717402601</v>
      </c>
    </row>
    <row r="211" spans="16:18" x14ac:dyDescent="0.25">
      <c r="P211" s="98">
        <v>42063</v>
      </c>
      <c r="Q211" s="99">
        <v>157.57012671020499</v>
      </c>
      <c r="R211" s="100">
        <v>148.407733554283</v>
      </c>
    </row>
    <row r="212" spans="16:18" x14ac:dyDescent="0.25">
      <c r="P212" s="98">
        <v>42094</v>
      </c>
      <c r="Q212" s="99">
        <v>158.41687157002701</v>
      </c>
      <c r="R212" s="100">
        <v>149.08318771011801</v>
      </c>
    </row>
    <row r="213" spans="16:18" x14ac:dyDescent="0.25">
      <c r="P213" s="98">
        <v>42124</v>
      </c>
      <c r="Q213" s="99">
        <v>159.34923371393799</v>
      </c>
      <c r="R213" s="100">
        <v>149.59476105773001</v>
      </c>
    </row>
    <row r="214" spans="16:18" x14ac:dyDescent="0.25">
      <c r="P214" s="98">
        <v>42155</v>
      </c>
      <c r="Q214" s="99">
        <v>161.817574136774</v>
      </c>
      <c r="R214" s="100">
        <v>151.692576581059</v>
      </c>
    </row>
    <row r="215" spans="16:18" x14ac:dyDescent="0.25">
      <c r="P215" s="98">
        <v>42185</v>
      </c>
      <c r="Q215" s="99">
        <v>164.169630463836</v>
      </c>
      <c r="R215" s="100">
        <v>152.27622962450801</v>
      </c>
    </row>
    <row r="216" spans="16:18" x14ac:dyDescent="0.25">
      <c r="P216" s="98">
        <v>42216</v>
      </c>
      <c r="Q216" s="99">
        <v>166.55435965296499</v>
      </c>
      <c r="R216" s="100">
        <v>154.00271162144401</v>
      </c>
    </row>
    <row r="217" spans="16:18" x14ac:dyDescent="0.25">
      <c r="P217" s="98">
        <v>42247</v>
      </c>
      <c r="Q217" s="99">
        <v>167.58366153274901</v>
      </c>
      <c r="R217" s="100">
        <v>155.13364008803501</v>
      </c>
    </row>
    <row r="218" spans="16:18" x14ac:dyDescent="0.25">
      <c r="P218" s="98">
        <v>42277</v>
      </c>
      <c r="Q218" s="99">
        <v>167.29690433699901</v>
      </c>
      <c r="R218" s="100">
        <v>155.48737244748801</v>
      </c>
    </row>
    <row r="219" spans="16:18" x14ac:dyDescent="0.25">
      <c r="P219" s="98">
        <v>42308</v>
      </c>
      <c r="Q219" s="99">
        <v>165.91051183176</v>
      </c>
      <c r="R219" s="100">
        <v>153.63373736817201</v>
      </c>
    </row>
    <row r="220" spans="16:18" x14ac:dyDescent="0.25">
      <c r="P220" s="98">
        <v>42338</v>
      </c>
      <c r="Q220" s="99">
        <v>165.96823468916401</v>
      </c>
      <c r="R220" s="100">
        <v>153.13429617157499</v>
      </c>
    </row>
    <row r="221" spans="16:18" x14ac:dyDescent="0.25">
      <c r="P221" s="98">
        <v>42369</v>
      </c>
      <c r="Q221" s="99">
        <v>167.69911305411901</v>
      </c>
      <c r="R221" s="100">
        <v>155.06815396817299</v>
      </c>
    </row>
    <row r="222" spans="16:18" x14ac:dyDescent="0.25">
      <c r="P222" s="98">
        <v>42400</v>
      </c>
      <c r="Q222" s="99">
        <v>171.40584655516599</v>
      </c>
      <c r="R222" s="100">
        <v>159.66691136422199</v>
      </c>
    </row>
    <row r="223" spans="16:18" x14ac:dyDescent="0.25">
      <c r="P223" s="98">
        <v>42429</v>
      </c>
      <c r="Q223" s="99">
        <v>172.92370644758199</v>
      </c>
      <c r="R223" s="100">
        <v>161.88900527451401</v>
      </c>
    </row>
    <row r="224" spans="16:18" x14ac:dyDescent="0.25">
      <c r="P224" s="98">
        <v>42460</v>
      </c>
      <c r="Q224" s="99">
        <v>172.760333600195</v>
      </c>
      <c r="R224" s="100">
        <v>161.61870074879201</v>
      </c>
    </row>
    <row r="225" spans="16:18" x14ac:dyDescent="0.25">
      <c r="P225" s="98">
        <v>42490</v>
      </c>
      <c r="Q225" s="99">
        <v>171.224929521874</v>
      </c>
      <c r="R225" s="100">
        <v>159.31797390104299</v>
      </c>
    </row>
    <row r="226" spans="16:18" x14ac:dyDescent="0.25">
      <c r="P226" s="98">
        <v>42521</v>
      </c>
      <c r="Q226" s="99">
        <v>172.644544282727</v>
      </c>
      <c r="R226" s="100">
        <v>160.173115945794</v>
      </c>
    </row>
    <row r="227" spans="16:18" x14ac:dyDescent="0.25">
      <c r="P227" s="98">
        <v>42551</v>
      </c>
      <c r="Q227" s="99">
        <v>175.26469490982799</v>
      </c>
      <c r="R227" s="100">
        <v>162.41473339834801</v>
      </c>
    </row>
    <row r="228" spans="16:18" x14ac:dyDescent="0.25">
      <c r="P228" s="98">
        <v>42582</v>
      </c>
      <c r="Q228" s="99">
        <v>179.88126618718201</v>
      </c>
      <c r="R228" s="100">
        <v>166.34752375312399</v>
      </c>
    </row>
    <row r="229" spans="16:18" x14ac:dyDescent="0.25">
      <c r="P229" s="98">
        <v>42613</v>
      </c>
      <c r="Q229" s="99">
        <v>182.37574641776399</v>
      </c>
      <c r="R229" s="100">
        <v>168.869138721909</v>
      </c>
    </row>
    <row r="230" spans="16:18" x14ac:dyDescent="0.25">
      <c r="P230" s="98">
        <v>42643</v>
      </c>
      <c r="Q230" s="99">
        <v>183.697086066868</v>
      </c>
      <c r="R230" s="100">
        <v>169.79682290172201</v>
      </c>
    </row>
    <row r="231" spans="16:18" x14ac:dyDescent="0.25">
      <c r="P231" s="98">
        <v>42674</v>
      </c>
      <c r="Q231" s="99">
        <v>182.49828090267701</v>
      </c>
      <c r="R231" s="100">
        <v>168.58339511181401</v>
      </c>
    </row>
    <row r="232" spans="16:18" x14ac:dyDescent="0.25">
      <c r="P232" s="98">
        <v>42704</v>
      </c>
      <c r="Q232" s="99">
        <v>182.19805010579199</v>
      </c>
      <c r="R232" s="100">
        <v>166.83018798326799</v>
      </c>
    </row>
    <row r="233" spans="16:18" x14ac:dyDescent="0.25">
      <c r="P233" s="98">
        <v>42735</v>
      </c>
      <c r="Q233" s="99">
        <v>183.31647879089999</v>
      </c>
      <c r="R233" s="100">
        <v>165.83687104856199</v>
      </c>
    </row>
    <row r="234" spans="16:18" x14ac:dyDescent="0.25">
      <c r="P234" s="98">
        <v>42766</v>
      </c>
      <c r="Q234" s="99">
        <v>187.03683749634399</v>
      </c>
      <c r="R234" s="100">
        <v>167.498506367516</v>
      </c>
    </row>
    <row r="235" spans="16:18" x14ac:dyDescent="0.25">
      <c r="P235" s="98">
        <v>42794</v>
      </c>
      <c r="Q235" s="99">
        <v>191.43792220596299</v>
      </c>
      <c r="R235" s="100">
        <v>171.27997637612</v>
      </c>
    </row>
    <row r="236" spans="16:18" x14ac:dyDescent="0.25">
      <c r="P236" s="98">
        <v>42825</v>
      </c>
      <c r="Q236" s="99">
        <v>194.03974108238501</v>
      </c>
      <c r="R236" s="100">
        <v>175.056153144989</v>
      </c>
    </row>
    <row r="237" spans="16:18" x14ac:dyDescent="0.25">
      <c r="P237" s="98">
        <v>42855</v>
      </c>
      <c r="Q237" s="99">
        <v>195.47932807358899</v>
      </c>
      <c r="R237" s="100">
        <v>176.53904876005399</v>
      </c>
    </row>
    <row r="238" spans="16:18" x14ac:dyDescent="0.25">
      <c r="P238" s="98">
        <v>42886</v>
      </c>
      <c r="Q238" s="99">
        <v>197.823387958414</v>
      </c>
      <c r="R238" s="100">
        <v>176.282136641633</v>
      </c>
    </row>
    <row r="239" spans="16:18" x14ac:dyDescent="0.25">
      <c r="P239" s="98">
        <v>42916</v>
      </c>
      <c r="Q239" s="99">
        <v>202.441018809735</v>
      </c>
      <c r="R239" s="100">
        <v>176.58218998884999</v>
      </c>
    </row>
    <row r="240" spans="16:18" x14ac:dyDescent="0.25">
      <c r="P240" s="98">
        <v>42947</v>
      </c>
      <c r="Q240" s="99">
        <v>205.62419340439101</v>
      </c>
      <c r="R240" s="100">
        <v>176.96944593884501</v>
      </c>
    </row>
    <row r="241" spans="16:18" x14ac:dyDescent="0.25">
      <c r="P241" s="98">
        <v>42978</v>
      </c>
      <c r="Q241" s="99">
        <v>206.12773692593601</v>
      </c>
      <c r="R241" s="100">
        <v>179.67259786425001</v>
      </c>
    </row>
    <row r="242" spans="16:18" x14ac:dyDescent="0.25">
      <c r="P242" s="98">
        <v>43008</v>
      </c>
      <c r="Q242" s="99">
        <v>203.77048838155099</v>
      </c>
      <c r="R242" s="100">
        <v>181.22644991459299</v>
      </c>
    </row>
    <row r="243" spans="16:18" x14ac:dyDescent="0.25">
      <c r="P243" s="98">
        <v>43039</v>
      </c>
      <c r="Q243" s="99">
        <v>202.471047064685</v>
      </c>
      <c r="R243" s="100">
        <v>182.765099793541</v>
      </c>
    </row>
    <row r="244" spans="16:18" x14ac:dyDescent="0.25">
      <c r="P244" s="98">
        <v>43069</v>
      </c>
      <c r="Q244" s="99">
        <v>203.73947147846201</v>
      </c>
      <c r="R244" s="100">
        <v>180.95757345055901</v>
      </c>
    </row>
    <row r="245" spans="16:18" x14ac:dyDescent="0.25">
      <c r="P245" s="98">
        <v>43100</v>
      </c>
      <c r="Q245" s="99">
        <v>206.75431100685199</v>
      </c>
      <c r="R245" s="100">
        <v>181.21308895738801</v>
      </c>
    </row>
    <row r="246" spans="16:18" x14ac:dyDescent="0.25">
      <c r="P246" s="98">
        <v>43131</v>
      </c>
      <c r="Q246" s="99">
        <v>209.99628337857001</v>
      </c>
      <c r="R246" s="100">
        <v>183.33598199974099</v>
      </c>
    </row>
    <row r="247" spans="16:18" x14ac:dyDescent="0.25">
      <c r="P247" s="98">
        <v>43159</v>
      </c>
      <c r="Q247" s="99">
        <v>209.634931825557</v>
      </c>
      <c r="R247" s="100">
        <v>189.05192337835501</v>
      </c>
    </row>
    <row r="248" spans="16:18" x14ac:dyDescent="0.25">
      <c r="P248" s="98">
        <v>43190</v>
      </c>
      <c r="Q248" s="99">
        <v>207.51120821767</v>
      </c>
      <c r="R248" s="100">
        <v>192.03262870047999</v>
      </c>
    </row>
    <row r="249" spans="16:18" x14ac:dyDescent="0.25">
      <c r="P249" s="98">
        <v>43220</v>
      </c>
      <c r="Q249" s="99">
        <v>206.82845721623701</v>
      </c>
      <c r="R249" s="100">
        <v>191.24782510468299</v>
      </c>
    </row>
    <row r="250" spans="16:18" x14ac:dyDescent="0.25">
      <c r="P250" s="98">
        <v>43251</v>
      </c>
      <c r="Q250" s="99">
        <v>208.970616911251</v>
      </c>
      <c r="R250" s="100">
        <v>188.66780130329499</v>
      </c>
    </row>
    <row r="251" spans="16:18" x14ac:dyDescent="0.25">
      <c r="P251" s="98">
        <v>43281</v>
      </c>
      <c r="Q251" s="99">
        <v>213.64758933521901</v>
      </c>
      <c r="R251" s="100">
        <v>188.65885547363499</v>
      </c>
    </row>
    <row r="252" spans="16:18" x14ac:dyDescent="0.25">
      <c r="P252" s="98">
        <v>43312</v>
      </c>
      <c r="Q252" s="99">
        <v>215.67905346267699</v>
      </c>
      <c r="R252" s="100">
        <v>191.472972033128</v>
      </c>
    </row>
    <row r="253" spans="16:18" x14ac:dyDescent="0.25">
      <c r="P253" s="98">
        <v>43343</v>
      </c>
      <c r="Q253" s="99">
        <v>216.685241253838</v>
      </c>
      <c r="R253" s="100">
        <v>195.78460318937999</v>
      </c>
    </row>
    <row r="254" spans="16:18" x14ac:dyDescent="0.25">
      <c r="P254" s="98">
        <v>43373</v>
      </c>
      <c r="Q254" s="99">
        <v>215.351369302107</v>
      </c>
      <c r="R254" s="100">
        <v>199.29073113886</v>
      </c>
    </row>
    <row r="255" spans="16:18" x14ac:dyDescent="0.25">
      <c r="P255" s="98">
        <v>43404</v>
      </c>
      <c r="Q255" s="99">
        <v>216.32075741542801</v>
      </c>
      <c r="R255" s="100">
        <v>199.95972706544899</v>
      </c>
    </row>
    <row r="256" spans="16:18" x14ac:dyDescent="0.25">
      <c r="P256" s="98">
        <v>43434</v>
      </c>
      <c r="Q256" s="99">
        <v>217.700851028778</v>
      </c>
      <c r="R256" s="100">
        <v>198.45993021389501</v>
      </c>
    </row>
    <row r="257" spans="16:18" x14ac:dyDescent="0.25">
      <c r="P257" s="98">
        <v>43465</v>
      </c>
      <c r="Q257" s="99">
        <v>219.553805732396</v>
      </c>
      <c r="R257" s="100">
        <v>196.62947597053801</v>
      </c>
    </row>
    <row r="258" spans="16:18" x14ac:dyDescent="0.25">
      <c r="P258" s="98">
        <v>43496</v>
      </c>
      <c r="Q258" s="99">
        <v>220.60044545665099</v>
      </c>
      <c r="R258" s="100">
        <v>197.156386120181</v>
      </c>
    </row>
    <row r="259" spans="16:18" x14ac:dyDescent="0.25">
      <c r="P259" s="98">
        <v>43524</v>
      </c>
      <c r="Q259" s="99">
        <v>220.620956213813</v>
      </c>
      <c r="R259" s="100">
        <v>200.108917765401</v>
      </c>
    </row>
    <row r="260" spans="16:18" x14ac:dyDescent="0.25">
      <c r="P260" s="98">
        <v>43555</v>
      </c>
      <c r="Q260" s="99">
        <v>221.26745094436899</v>
      </c>
      <c r="R260" s="100">
        <v>204.33332319281701</v>
      </c>
    </row>
    <row r="261" spans="16:18" x14ac:dyDescent="0.25">
      <c r="P261" s="98">
        <v>43585</v>
      </c>
      <c r="Q261" s="99">
        <v>221.968709248659</v>
      </c>
      <c r="R261" s="100">
        <v>205.787974415734</v>
      </c>
    </row>
    <row r="262" spans="16:18" x14ac:dyDescent="0.25">
      <c r="P262" s="98">
        <v>43616</v>
      </c>
      <c r="Q262" s="99">
        <v>223.94018738733001</v>
      </c>
      <c r="R262" s="100">
        <v>206.68465383678</v>
      </c>
    </row>
    <row r="263" spans="16:18" x14ac:dyDescent="0.25">
      <c r="P263" s="98">
        <v>43646</v>
      </c>
      <c r="Q263" s="99">
        <v>225.3478576393</v>
      </c>
      <c r="R263" s="100">
        <v>206.967918710226</v>
      </c>
    </row>
    <row r="264" spans="16:18" x14ac:dyDescent="0.25">
      <c r="P264" s="98">
        <v>43677</v>
      </c>
      <c r="Q264" s="99">
        <v>227.19928830142501</v>
      </c>
      <c r="R264" s="100">
        <v>207.18110431572799</v>
      </c>
    </row>
    <row r="265" spans="16:18" x14ac:dyDescent="0.25">
      <c r="P265" s="98">
        <v>43708</v>
      </c>
      <c r="Q265" s="99">
        <v>228.98562625291299</v>
      </c>
      <c r="R265" s="100">
        <v>205.77491760265301</v>
      </c>
    </row>
    <row r="266" spans="16:18" x14ac:dyDescent="0.25">
      <c r="P266" s="98">
        <v>43738</v>
      </c>
      <c r="Q266" s="99">
        <v>230.05482004433401</v>
      </c>
      <c r="R266" s="100">
        <v>205.382074560478</v>
      </c>
    </row>
    <row r="267" spans="16:18" x14ac:dyDescent="0.25">
      <c r="P267" s="98">
        <v>43769</v>
      </c>
      <c r="Q267" s="99">
        <v>229.147073028465</v>
      </c>
      <c r="R267" s="100">
        <v>204.994884797602</v>
      </c>
    </row>
    <row r="268" spans="16:18" x14ac:dyDescent="0.25">
      <c r="P268" s="98">
        <v>43799</v>
      </c>
      <c r="Q268" s="99">
        <v>228.03159936497099</v>
      </c>
      <c r="R268" s="100">
        <v>208.213658545714</v>
      </c>
    </row>
    <row r="269" spans="16:18" x14ac:dyDescent="0.25">
      <c r="P269" s="98">
        <v>43830</v>
      </c>
      <c r="Q269" s="99">
        <v>229.108768675905</v>
      </c>
      <c r="R269" s="100">
        <v>212.61576117058399</v>
      </c>
    </row>
    <row r="270" spans="16:18" x14ac:dyDescent="0.25">
      <c r="P270" s="98">
        <v>43861</v>
      </c>
      <c r="Q270" s="99">
        <v>232.337651213295</v>
      </c>
      <c r="R270" s="100">
        <v>219.288254589052</v>
      </c>
    </row>
    <row r="271" spans="16:18" x14ac:dyDescent="0.25">
      <c r="P271" s="98">
        <v>43890</v>
      </c>
      <c r="Q271" s="99">
        <v>236.820508772415</v>
      </c>
      <c r="R271" s="100">
        <v>223.850779499114</v>
      </c>
    </row>
    <row r="272" spans="16:18" x14ac:dyDescent="0.25">
      <c r="P272" s="98">
        <v>43921</v>
      </c>
      <c r="Q272" s="99">
        <v>239.041895038397</v>
      </c>
      <c r="R272" s="100">
        <v>224.93008271107001</v>
      </c>
    </row>
    <row r="273" spans="16:18" x14ac:dyDescent="0.25">
      <c r="P273" s="98">
        <v>43951</v>
      </c>
      <c r="Q273" s="99">
        <v>238.45000222017899</v>
      </c>
      <c r="R273" s="100">
        <v>216.94628397704599</v>
      </c>
    </row>
    <row r="274" spans="16:18" x14ac:dyDescent="0.25">
      <c r="P274" s="98">
        <v>43982</v>
      </c>
      <c r="Q274" s="99">
        <v>235.68113065687101</v>
      </c>
      <c r="R274" s="100">
        <v>208.815711577852</v>
      </c>
    </row>
    <row r="275" spans="16:18" x14ac:dyDescent="0.25">
      <c r="P275" s="98">
        <v>44012</v>
      </c>
      <c r="Q275" s="99">
        <v>234.27010456218201</v>
      </c>
      <c r="R275" s="100">
        <v>207.39384080395601</v>
      </c>
    </row>
    <row r="276" spans="16:18" x14ac:dyDescent="0.25">
      <c r="P276" s="98">
        <v>44043</v>
      </c>
      <c r="Q276" s="99">
        <v>234.068942505503</v>
      </c>
      <c r="R276" s="100">
        <v>210.78238376790301</v>
      </c>
    </row>
    <row r="277" spans="16:18" x14ac:dyDescent="0.25">
      <c r="P277" s="98">
        <v>44074</v>
      </c>
      <c r="Q277" s="99">
        <v>236.81177110498999</v>
      </c>
      <c r="R277" s="100">
        <v>217.28060002133199</v>
      </c>
    </row>
    <row r="278" spans="16:18" x14ac:dyDescent="0.25">
      <c r="P278" s="98">
        <v>44104</v>
      </c>
      <c r="Q278" s="99">
        <v>240.85680118975901</v>
      </c>
      <c r="R278" s="100">
        <v>221.49200874404201</v>
      </c>
    </row>
    <row r="279" spans="16:18" x14ac:dyDescent="0.25">
      <c r="P279" s="98">
        <v>44135</v>
      </c>
      <c r="Q279" s="99">
        <v>246.13619629316401</v>
      </c>
      <c r="R279" s="100">
        <v>227.16571143287601</v>
      </c>
    </row>
    <row r="280" spans="16:18" x14ac:dyDescent="0.25">
      <c r="P280" s="98">
        <v>44165</v>
      </c>
      <c r="Q280" s="99">
        <v>249.67068472017601</v>
      </c>
      <c r="R280" s="100">
        <v>231.27798773504199</v>
      </c>
    </row>
    <row r="281" spans="16:18" x14ac:dyDescent="0.25">
      <c r="P281" s="98">
        <v>44196</v>
      </c>
      <c r="Q281" s="99">
        <v>251.88502835158801</v>
      </c>
      <c r="R281" s="100">
        <v>235.853811846599</v>
      </c>
    </row>
    <row r="282" spans="16:18" x14ac:dyDescent="0.25">
      <c r="P282" s="98">
        <v>44227</v>
      </c>
      <c r="Q282" s="99">
        <v>251.733726877202</v>
      </c>
      <c r="R282" s="100">
        <v>235.92876029033101</v>
      </c>
    </row>
    <row r="283" spans="16:18" x14ac:dyDescent="0.25">
      <c r="P283" s="98">
        <v>44255</v>
      </c>
      <c r="Q283" s="99">
        <v>252.060274235637</v>
      </c>
      <c r="R283" s="100">
        <v>235.79917716665599</v>
      </c>
    </row>
    <row r="284" spans="16:18" x14ac:dyDescent="0.25">
      <c r="P284" s="98">
        <v>44286</v>
      </c>
      <c r="Q284" s="99">
        <v>255.05867598150701</v>
      </c>
      <c r="R284" s="100">
        <v>238.59108465185901</v>
      </c>
    </row>
    <row r="285" spans="16:18" x14ac:dyDescent="0.25">
      <c r="P285" s="98">
        <v>44316</v>
      </c>
      <c r="Q285" s="99">
        <v>258.558857832782</v>
      </c>
      <c r="R285" s="100">
        <v>243.28135373615601</v>
      </c>
    </row>
    <row r="286" spans="16:18" x14ac:dyDescent="0.25">
      <c r="P286" s="98">
        <v>44347</v>
      </c>
      <c r="Q286" s="99">
        <v>262.04933736843702</v>
      </c>
      <c r="R286" s="100">
        <v>247.23529321872201</v>
      </c>
    </row>
    <row r="287" spans="16:18" x14ac:dyDescent="0.25">
      <c r="P287" s="98">
        <v>44377</v>
      </c>
      <c r="Q287" s="99">
        <v>265.27255126523602</v>
      </c>
      <c r="R287" s="100">
        <v>249.07679088942501</v>
      </c>
    </row>
    <row r="288" spans="16:18" x14ac:dyDescent="0.25">
      <c r="P288" s="98">
        <v>44408</v>
      </c>
      <c r="Q288" s="99">
        <v>269.37512323317702</v>
      </c>
      <c r="R288" s="100">
        <v>252.913818483038</v>
      </c>
    </row>
    <row r="289" spans="16:18" x14ac:dyDescent="0.25">
      <c r="P289" s="98">
        <v>44439</v>
      </c>
      <c r="Q289" s="99">
        <v>274.18701073442202</v>
      </c>
      <c r="R289" s="100">
        <v>257.59066506994401</v>
      </c>
    </row>
    <row r="290" spans="16:18" x14ac:dyDescent="0.25">
      <c r="P290" s="98">
        <v>44469</v>
      </c>
      <c r="Q290" s="99">
        <v>278.80461569499403</v>
      </c>
      <c r="R290" s="100">
        <v>267.152838991838</v>
      </c>
    </row>
    <row r="291" spans="16:18" x14ac:dyDescent="0.25">
      <c r="P291" s="98">
        <v>44500</v>
      </c>
      <c r="Q291" s="99">
        <v>284.67376942898801</v>
      </c>
      <c r="R291" s="100">
        <v>275.65194414303801</v>
      </c>
    </row>
    <row r="292" spans="16:18" x14ac:dyDescent="0.25">
      <c r="P292" s="98">
        <v>44530</v>
      </c>
      <c r="Q292" s="99">
        <v>289.98301339834302</v>
      </c>
      <c r="R292" s="100">
        <v>280.354276626196</v>
      </c>
    </row>
    <row r="293" spans="16:18" x14ac:dyDescent="0.25">
      <c r="P293" s="98">
        <v>44561</v>
      </c>
      <c r="Q293" s="99">
        <v>292.91240816342201</v>
      </c>
      <c r="R293" s="100">
        <v>277.99954140212702</v>
      </c>
    </row>
    <row r="294" spans="16:18" x14ac:dyDescent="0.25">
      <c r="P294" s="98">
        <v>44592</v>
      </c>
      <c r="Q294" s="99">
        <v>291.39228233313497</v>
      </c>
      <c r="R294" s="100">
        <v>270.219268599207</v>
      </c>
    </row>
    <row r="295" spans="16:18" x14ac:dyDescent="0.25">
      <c r="P295" s="98">
        <v>44620</v>
      </c>
      <c r="Q295" s="99">
        <v>289.80374637546299</v>
      </c>
      <c r="R295" s="100">
        <v>265.020940470298</v>
      </c>
    </row>
    <row r="296" spans="16:18" x14ac:dyDescent="0.25">
      <c r="P296" s="98">
        <v>44651</v>
      </c>
      <c r="Q296" s="99">
        <v>294.795559879547</v>
      </c>
      <c r="R296" s="100">
        <v>272.07139397144999</v>
      </c>
    </row>
    <row r="297" spans="16:18" x14ac:dyDescent="0.25">
      <c r="P297" s="98">
        <v>44681</v>
      </c>
      <c r="Q297" s="99">
        <v>303.96783134869702</v>
      </c>
      <c r="R297" s="100">
        <v>288.57645132251901</v>
      </c>
    </row>
    <row r="298" spans="16:18" x14ac:dyDescent="0.25">
      <c r="P298" s="98">
        <v>44712</v>
      </c>
      <c r="Q298" s="99">
        <v>311.94868740476397</v>
      </c>
      <c r="R298" s="100">
        <v>299.98216446188701</v>
      </c>
    </row>
    <row r="299" spans="16:18" x14ac:dyDescent="0.25">
      <c r="P299" s="98">
        <v>44742</v>
      </c>
      <c r="Q299" s="99">
        <v>315.47980715103103</v>
      </c>
      <c r="R299" s="100">
        <v>303.48481962225998</v>
      </c>
    </row>
    <row r="300" spans="16:18" x14ac:dyDescent="0.25">
      <c r="P300" s="98">
        <v>44773</v>
      </c>
      <c r="Q300" s="99">
        <v>314.81122234499799</v>
      </c>
      <c r="R300" s="100">
        <v>298.613228913863</v>
      </c>
    </row>
    <row r="301" spans="16:18" x14ac:dyDescent="0.25">
      <c r="P301" s="98">
        <v>44804</v>
      </c>
      <c r="Q301" s="99">
        <v>314.638306299997</v>
      </c>
      <c r="R301" s="100">
        <v>297.29405071502401</v>
      </c>
    </row>
    <row r="302" spans="16:18" x14ac:dyDescent="0.25">
      <c r="P302" s="98">
        <v>44834</v>
      </c>
      <c r="Q302" s="99">
        <v>314.47054631216798</v>
      </c>
      <c r="R302" s="100">
        <v>297.371032007792</v>
      </c>
    </row>
    <row r="303" spans="16:18" x14ac:dyDescent="0.25">
      <c r="P303" s="98">
        <v>44865</v>
      </c>
      <c r="Q303" s="99">
        <v>314.66204378061099</v>
      </c>
      <c r="R303" s="100">
        <v>298.75971352449</v>
      </c>
    </row>
    <row r="304" spans="16:18" x14ac:dyDescent="0.25">
      <c r="P304" s="98">
        <v>44895</v>
      </c>
      <c r="Q304" s="99">
        <v>311.48332519265301</v>
      </c>
      <c r="R304" s="100">
        <v>288.24196230321002</v>
      </c>
    </row>
    <row r="305" spans="16:18" x14ac:dyDescent="0.25">
      <c r="P305" s="98">
        <v>44926</v>
      </c>
      <c r="Q305" s="99">
        <v>307.41794385078902</v>
      </c>
      <c r="R305" s="100">
        <v>277.32803922573902</v>
      </c>
    </row>
    <row r="306" spans="16:18" x14ac:dyDescent="0.25">
      <c r="P306" s="98">
        <v>44957</v>
      </c>
      <c r="Q306" s="99">
        <v>305.14787575931598</v>
      </c>
      <c r="R306" s="100">
        <v>265.029082890111</v>
      </c>
    </row>
    <row r="307" spans="16:18" x14ac:dyDescent="0.25">
      <c r="P307" s="98">
        <v>44985</v>
      </c>
      <c r="Q307" s="99">
        <v>305.36997513537199</v>
      </c>
      <c r="R307" s="100">
        <v>264.24789629154702</v>
      </c>
    </row>
    <row r="308" spans="16:18" x14ac:dyDescent="0.25">
      <c r="P308" s="98">
        <v>45016</v>
      </c>
      <c r="Q308" s="99">
        <v>310.26553744919801</v>
      </c>
      <c r="R308" s="100">
        <v>263.03580782016098</v>
      </c>
    </row>
    <row r="309" spans="16:18" x14ac:dyDescent="0.25">
      <c r="P309" s="98">
        <v>45046</v>
      </c>
      <c r="Q309" s="99">
        <v>312.65837313179702</v>
      </c>
      <c r="R309" s="100">
        <v>261.86272349963701</v>
      </c>
    </row>
    <row r="310" spans="16:18" x14ac:dyDescent="0.25">
      <c r="P310" s="98">
        <v>45077</v>
      </c>
      <c r="Q310" s="99">
        <v>314.4867797151</v>
      </c>
      <c r="R310" s="100">
        <v>259.14126129873102</v>
      </c>
    </row>
    <row r="311" spans="16:18" x14ac:dyDescent="0.25">
      <c r="P311" s="98">
        <v>45107</v>
      </c>
      <c r="Q311" s="99" t="s">
        <v>76</v>
      </c>
      <c r="R311" s="100" t="s">
        <v>76</v>
      </c>
    </row>
    <row r="312" spans="16:18" x14ac:dyDescent="0.25">
      <c r="P312" s="98">
        <v>45138</v>
      </c>
      <c r="Q312" s="99" t="s">
        <v>76</v>
      </c>
      <c r="R312" s="100" t="s">
        <v>76</v>
      </c>
    </row>
    <row r="313" spans="16:18" x14ac:dyDescent="0.25">
      <c r="P313" s="98">
        <v>45169</v>
      </c>
      <c r="Q313" s="99" t="s">
        <v>76</v>
      </c>
      <c r="R313" s="100" t="s">
        <v>76</v>
      </c>
    </row>
    <row r="314" spans="16:18" x14ac:dyDescent="0.25">
      <c r="P314" s="98">
        <v>45199</v>
      </c>
      <c r="Q314" s="99" t="s">
        <v>76</v>
      </c>
      <c r="R314" s="100" t="s">
        <v>76</v>
      </c>
    </row>
    <row r="315" spans="16:18" x14ac:dyDescent="0.25">
      <c r="P315" s="98">
        <v>45230</v>
      </c>
      <c r="Q315" s="99" t="s">
        <v>76</v>
      </c>
      <c r="R315" s="100" t="s">
        <v>76</v>
      </c>
    </row>
    <row r="316" spans="16:18" x14ac:dyDescent="0.25">
      <c r="P316" s="98">
        <v>45260</v>
      </c>
      <c r="Q316" s="99" t="s">
        <v>76</v>
      </c>
      <c r="R316" s="100" t="s">
        <v>76</v>
      </c>
    </row>
    <row r="317" spans="16:18" x14ac:dyDescent="0.25">
      <c r="P317" s="98">
        <v>45291</v>
      </c>
      <c r="Q317" s="99" t="s">
        <v>76</v>
      </c>
      <c r="R317" s="100" t="s">
        <v>76</v>
      </c>
    </row>
    <row r="318" spans="16:18" x14ac:dyDescent="0.25">
      <c r="P318" s="98">
        <v>45322</v>
      </c>
      <c r="Q318" s="99" t="s">
        <v>76</v>
      </c>
      <c r="R318" s="100" t="s">
        <v>76</v>
      </c>
    </row>
    <row r="319" spans="16:18" x14ac:dyDescent="0.25">
      <c r="P319" s="98">
        <v>45351</v>
      </c>
      <c r="Q319" s="99" t="s">
        <v>76</v>
      </c>
      <c r="R319" s="100" t="s">
        <v>76</v>
      </c>
    </row>
    <row r="320" spans="16:18" x14ac:dyDescent="0.25">
      <c r="P320" s="98">
        <v>45382</v>
      </c>
      <c r="Q320" s="99" t="s">
        <v>76</v>
      </c>
      <c r="R320" s="100" t="s">
        <v>76</v>
      </c>
    </row>
    <row r="321" spans="16:18" x14ac:dyDescent="0.25">
      <c r="P321" s="98">
        <v>45412</v>
      </c>
      <c r="Q321" s="99" t="s">
        <v>76</v>
      </c>
      <c r="R321" s="100" t="s">
        <v>76</v>
      </c>
    </row>
    <row r="322" spans="16:18" x14ac:dyDescent="0.25">
      <c r="P322" s="98">
        <v>45443</v>
      </c>
      <c r="Q322" s="99" t="s">
        <v>76</v>
      </c>
      <c r="R322" s="100" t="s">
        <v>76</v>
      </c>
    </row>
    <row r="323" spans="16:18" x14ac:dyDescent="0.25">
      <c r="P323" s="98">
        <v>45473</v>
      </c>
      <c r="Q323" s="99" t="s">
        <v>76</v>
      </c>
      <c r="R323" s="100" t="s">
        <v>76</v>
      </c>
    </row>
    <row r="324" spans="16:18" x14ac:dyDescent="0.25">
      <c r="P324" s="98">
        <v>45504</v>
      </c>
      <c r="Q324" s="99" t="s">
        <v>76</v>
      </c>
      <c r="R324" s="100" t="s">
        <v>76</v>
      </c>
    </row>
    <row r="325" spans="16:18" x14ac:dyDescent="0.25">
      <c r="P325" s="98">
        <v>45535</v>
      </c>
      <c r="Q325" s="99" t="s">
        <v>76</v>
      </c>
      <c r="R325" s="100" t="s">
        <v>76</v>
      </c>
    </row>
    <row r="326" spans="16:18" x14ac:dyDescent="0.25">
      <c r="P326" s="98">
        <v>45565</v>
      </c>
      <c r="Q326" s="99" t="s">
        <v>76</v>
      </c>
      <c r="R326" s="100" t="s">
        <v>76</v>
      </c>
    </row>
    <row r="327" spans="16:18" x14ac:dyDescent="0.25">
      <c r="P327" s="98">
        <v>45596</v>
      </c>
      <c r="Q327" s="99" t="s">
        <v>76</v>
      </c>
      <c r="R327" s="100" t="s">
        <v>76</v>
      </c>
    </row>
    <row r="328" spans="16:18" x14ac:dyDescent="0.25">
      <c r="P328" s="98">
        <v>45626</v>
      </c>
      <c r="Q328" s="99" t="s">
        <v>76</v>
      </c>
      <c r="R328" s="100" t="s">
        <v>76</v>
      </c>
    </row>
    <row r="329" spans="16:18" x14ac:dyDescent="0.25">
      <c r="P329" s="98">
        <v>45657</v>
      </c>
      <c r="Q329" s="99" t="s">
        <v>76</v>
      </c>
      <c r="R329" s="100" t="s">
        <v>76</v>
      </c>
    </row>
    <row r="330" spans="16:18" x14ac:dyDescent="0.25">
      <c r="P330" s="98">
        <v>45688</v>
      </c>
      <c r="Q330" s="99" t="s">
        <v>76</v>
      </c>
      <c r="R330" s="100" t="s">
        <v>76</v>
      </c>
    </row>
    <row r="331" spans="16:18" x14ac:dyDescent="0.25">
      <c r="P331" s="98">
        <v>45716</v>
      </c>
      <c r="Q331" s="99" t="s">
        <v>76</v>
      </c>
      <c r="R331" s="100" t="s">
        <v>76</v>
      </c>
    </row>
    <row r="332" spans="16:18" x14ac:dyDescent="0.25">
      <c r="P332" s="98">
        <v>45747</v>
      </c>
      <c r="Q332" s="99" t="s">
        <v>76</v>
      </c>
      <c r="R332" s="100" t="s">
        <v>76</v>
      </c>
    </row>
    <row r="333" spans="16:18" x14ac:dyDescent="0.25">
      <c r="P333" s="98">
        <v>45777</v>
      </c>
      <c r="Q333" s="99" t="s">
        <v>76</v>
      </c>
      <c r="R333" s="100" t="s">
        <v>76</v>
      </c>
    </row>
    <row r="334" spans="16:18" x14ac:dyDescent="0.25">
      <c r="P334" s="98">
        <v>45808</v>
      </c>
      <c r="Q334" s="99" t="s">
        <v>76</v>
      </c>
      <c r="R334" s="100" t="s">
        <v>76</v>
      </c>
    </row>
    <row r="335" spans="16:18" x14ac:dyDescent="0.25">
      <c r="P335" s="98">
        <v>45838</v>
      </c>
      <c r="Q335" s="99" t="s">
        <v>76</v>
      </c>
      <c r="R335" s="100" t="s">
        <v>76</v>
      </c>
    </row>
    <row r="336" spans="16:18" x14ac:dyDescent="0.25">
      <c r="P336" s="98">
        <v>45869</v>
      </c>
      <c r="Q336" s="99" t="s">
        <v>76</v>
      </c>
      <c r="R336" s="100" t="s">
        <v>76</v>
      </c>
    </row>
    <row r="337" spans="16:18" x14ac:dyDescent="0.25">
      <c r="P337" s="98">
        <v>45900</v>
      </c>
      <c r="Q337" s="99" t="s">
        <v>76</v>
      </c>
      <c r="R337" s="100" t="s">
        <v>76</v>
      </c>
    </row>
    <row r="338" spans="16:18" x14ac:dyDescent="0.25">
      <c r="P338" s="98">
        <v>45930</v>
      </c>
      <c r="Q338" s="99" t="s">
        <v>76</v>
      </c>
      <c r="R338" s="100" t="s">
        <v>76</v>
      </c>
    </row>
    <row r="339" spans="16:18" x14ac:dyDescent="0.25">
      <c r="P339" s="98">
        <v>45961</v>
      </c>
      <c r="Q339" s="99" t="s">
        <v>76</v>
      </c>
      <c r="R339" s="100" t="s">
        <v>76</v>
      </c>
    </row>
    <row r="340" spans="16:18" x14ac:dyDescent="0.25">
      <c r="P340" s="98">
        <v>45991</v>
      </c>
      <c r="Q340" s="99" t="s">
        <v>76</v>
      </c>
      <c r="R340" s="100" t="s">
        <v>76</v>
      </c>
    </row>
    <row r="341" spans="16:18" x14ac:dyDescent="0.25">
      <c r="P341" s="98">
        <v>46022</v>
      </c>
      <c r="Q341" s="99" t="s">
        <v>76</v>
      </c>
      <c r="R341" s="100" t="s">
        <v>76</v>
      </c>
    </row>
    <row r="342" spans="16:18" x14ac:dyDescent="0.25">
      <c r="P342" s="98">
        <v>46053</v>
      </c>
      <c r="Q342" s="99" t="s">
        <v>76</v>
      </c>
      <c r="R342" s="100" t="s">
        <v>76</v>
      </c>
    </row>
    <row r="343" spans="16:18" x14ac:dyDescent="0.25">
      <c r="P343" s="98">
        <v>46081</v>
      </c>
      <c r="Q343" s="99" t="s">
        <v>76</v>
      </c>
      <c r="R343" s="100" t="s">
        <v>76</v>
      </c>
    </row>
    <row r="344" spans="16:18" x14ac:dyDescent="0.25">
      <c r="P344" s="98">
        <v>46112</v>
      </c>
      <c r="Q344" s="99" t="s">
        <v>76</v>
      </c>
      <c r="R344" s="100" t="s">
        <v>76</v>
      </c>
    </row>
    <row r="345" spans="16:18" x14ac:dyDescent="0.25">
      <c r="P345" s="98">
        <v>46142</v>
      </c>
      <c r="Q345" s="99" t="s">
        <v>76</v>
      </c>
      <c r="R345" s="100" t="s">
        <v>76</v>
      </c>
    </row>
    <row r="346" spans="16:18" x14ac:dyDescent="0.25">
      <c r="P346" s="98">
        <v>46173</v>
      </c>
      <c r="Q346" s="99" t="s">
        <v>76</v>
      </c>
      <c r="R346" s="100" t="s">
        <v>76</v>
      </c>
    </row>
    <row r="347" spans="16:18" x14ac:dyDescent="0.25">
      <c r="P347" s="98">
        <v>46203</v>
      </c>
      <c r="Q347" s="99" t="s">
        <v>76</v>
      </c>
      <c r="R347" s="100" t="s">
        <v>76</v>
      </c>
    </row>
    <row r="348" spans="16:18" x14ac:dyDescent="0.25">
      <c r="P348" s="98">
        <v>46234</v>
      </c>
      <c r="Q348" s="99" t="s">
        <v>76</v>
      </c>
      <c r="R348" s="100" t="s">
        <v>76</v>
      </c>
    </row>
    <row r="349" spans="16:18" x14ac:dyDescent="0.25">
      <c r="P349" s="98">
        <v>46265</v>
      </c>
      <c r="Q349" s="99" t="s">
        <v>76</v>
      </c>
      <c r="R349" s="100" t="s">
        <v>76</v>
      </c>
    </row>
    <row r="350" spans="16:18" x14ac:dyDescent="0.25">
      <c r="P350" s="98">
        <v>46295</v>
      </c>
      <c r="Q350" s="99" t="s">
        <v>76</v>
      </c>
      <c r="R350" s="100" t="s">
        <v>76</v>
      </c>
    </row>
    <row r="351" spans="16:18" x14ac:dyDescent="0.25">
      <c r="P351" s="98">
        <v>46326</v>
      </c>
      <c r="Q351" s="99" t="s">
        <v>76</v>
      </c>
      <c r="R351" s="100" t="s">
        <v>76</v>
      </c>
    </row>
    <row r="352" spans="16:18" x14ac:dyDescent="0.25">
      <c r="P352" s="98">
        <v>46356</v>
      </c>
      <c r="Q352" s="99" t="s">
        <v>76</v>
      </c>
      <c r="R352" s="100" t="s">
        <v>76</v>
      </c>
    </row>
    <row r="353" spans="16:18" x14ac:dyDescent="0.25">
      <c r="P353" s="98">
        <v>46387</v>
      </c>
      <c r="Q353" s="99" t="s">
        <v>76</v>
      </c>
      <c r="R353" s="100" t="s">
        <v>76</v>
      </c>
    </row>
    <row r="354" spans="16:18" x14ac:dyDescent="0.25">
      <c r="P354" s="98">
        <v>46418</v>
      </c>
      <c r="Q354" s="99" t="s">
        <v>76</v>
      </c>
      <c r="R354" s="100" t="s">
        <v>76</v>
      </c>
    </row>
    <row r="355" spans="16:18" x14ac:dyDescent="0.25">
      <c r="P355" s="98">
        <v>46446</v>
      </c>
      <c r="Q355" s="99" t="s">
        <v>76</v>
      </c>
      <c r="R355" s="100" t="s">
        <v>76</v>
      </c>
    </row>
    <row r="356" spans="16:18" x14ac:dyDescent="0.25">
      <c r="P356" s="98">
        <v>46477</v>
      </c>
      <c r="Q356" s="99" t="s">
        <v>76</v>
      </c>
      <c r="R356" s="100" t="s">
        <v>76</v>
      </c>
    </row>
    <row r="357" spans="16:18" x14ac:dyDescent="0.25">
      <c r="P357" s="98">
        <v>46507</v>
      </c>
      <c r="Q357" s="99" t="s">
        <v>76</v>
      </c>
      <c r="R357" s="100" t="s">
        <v>76</v>
      </c>
    </row>
    <row r="358" spans="16:18" x14ac:dyDescent="0.25">
      <c r="P358" s="98">
        <v>46538</v>
      </c>
      <c r="Q358" s="99" t="s">
        <v>76</v>
      </c>
      <c r="R358" s="100" t="s">
        <v>76</v>
      </c>
    </row>
    <row r="359" spans="16:18" x14ac:dyDescent="0.25">
      <c r="P359" s="98">
        <v>46568</v>
      </c>
      <c r="Q359" s="99" t="s">
        <v>76</v>
      </c>
      <c r="R359" s="100" t="s">
        <v>76</v>
      </c>
    </row>
    <row r="360" spans="16:18" x14ac:dyDescent="0.25">
      <c r="P360" s="98">
        <v>46599</v>
      </c>
      <c r="Q360" s="99" t="s">
        <v>76</v>
      </c>
      <c r="R360" s="100" t="s">
        <v>76</v>
      </c>
    </row>
    <row r="361" spans="16:18" x14ac:dyDescent="0.25">
      <c r="P361" s="98">
        <v>46630</v>
      </c>
      <c r="Q361" s="99" t="s">
        <v>76</v>
      </c>
      <c r="R361" s="100" t="s">
        <v>76</v>
      </c>
    </row>
    <row r="362" spans="16:18" x14ac:dyDescent="0.25">
      <c r="P362" s="98">
        <v>46660</v>
      </c>
      <c r="Q362" s="99" t="s">
        <v>76</v>
      </c>
      <c r="R362" s="100" t="s">
        <v>76</v>
      </c>
    </row>
    <row r="363" spans="16:18" x14ac:dyDescent="0.25">
      <c r="P363" s="98">
        <v>46691</v>
      </c>
      <c r="Q363" s="99" t="s">
        <v>76</v>
      </c>
      <c r="R363" s="100" t="s">
        <v>76</v>
      </c>
    </row>
    <row r="364" spans="16:18" x14ac:dyDescent="0.25">
      <c r="P364" s="98">
        <v>46721</v>
      </c>
      <c r="Q364" s="99" t="s">
        <v>76</v>
      </c>
      <c r="R364" s="100" t="s">
        <v>76</v>
      </c>
    </row>
    <row r="365" spans="16:18" x14ac:dyDescent="0.25">
      <c r="P365" s="98">
        <v>46752</v>
      </c>
      <c r="Q365" s="99" t="s">
        <v>76</v>
      </c>
      <c r="R365" s="100" t="s">
        <v>76</v>
      </c>
    </row>
    <row r="366" spans="16:18" x14ac:dyDescent="0.25">
      <c r="P366" s="98">
        <v>46783</v>
      </c>
      <c r="Q366" s="99" t="s">
        <v>76</v>
      </c>
      <c r="R366" s="100" t="s">
        <v>76</v>
      </c>
    </row>
    <row r="367" spans="16:18" x14ac:dyDescent="0.25">
      <c r="P367" s="98">
        <v>46812</v>
      </c>
      <c r="Q367" s="99" t="s">
        <v>76</v>
      </c>
      <c r="R367" s="100" t="s">
        <v>76</v>
      </c>
    </row>
    <row r="368" spans="16:18" x14ac:dyDescent="0.25">
      <c r="P368" s="98">
        <v>46843</v>
      </c>
      <c r="Q368" s="99" t="s">
        <v>76</v>
      </c>
      <c r="R368" s="100" t="s">
        <v>76</v>
      </c>
    </row>
    <row r="369" spans="16:18" x14ac:dyDescent="0.25">
      <c r="P369" s="98">
        <v>46873</v>
      </c>
      <c r="Q369" s="99" t="s">
        <v>76</v>
      </c>
      <c r="R369" s="100" t="s">
        <v>76</v>
      </c>
    </row>
    <row r="370" spans="16:18" x14ac:dyDescent="0.25">
      <c r="P370" s="98">
        <v>46904</v>
      </c>
      <c r="Q370" s="99" t="s">
        <v>76</v>
      </c>
      <c r="R370" s="100" t="s">
        <v>76</v>
      </c>
    </row>
    <row r="371" spans="16:18" x14ac:dyDescent="0.25">
      <c r="P371" s="98">
        <v>46934</v>
      </c>
      <c r="Q371" s="99" t="s">
        <v>76</v>
      </c>
      <c r="R371" s="100" t="s">
        <v>76</v>
      </c>
    </row>
    <row r="372" spans="16:18" x14ac:dyDescent="0.25">
      <c r="P372" s="98">
        <v>46965</v>
      </c>
      <c r="Q372" s="99" t="s">
        <v>76</v>
      </c>
      <c r="R372" s="100" t="s">
        <v>76</v>
      </c>
    </row>
    <row r="373" spans="16:18" x14ac:dyDescent="0.25">
      <c r="P373" s="98">
        <v>46996</v>
      </c>
      <c r="Q373" s="99" t="s">
        <v>76</v>
      </c>
      <c r="R373" s="100" t="s">
        <v>76</v>
      </c>
    </row>
    <row r="374" spans="16:18" x14ac:dyDescent="0.25">
      <c r="P374" s="98">
        <v>47026</v>
      </c>
      <c r="Q374" s="99" t="s">
        <v>76</v>
      </c>
      <c r="R374" s="100" t="s">
        <v>76</v>
      </c>
    </row>
    <row r="375" spans="16:18" x14ac:dyDescent="0.25">
      <c r="P375" s="98">
        <v>47057</v>
      </c>
      <c r="Q375" s="99" t="s">
        <v>76</v>
      </c>
      <c r="R375" s="100" t="s">
        <v>76</v>
      </c>
    </row>
    <row r="376" spans="16:18" x14ac:dyDescent="0.25">
      <c r="P376" s="98">
        <v>47087</v>
      </c>
      <c r="Q376" s="99" t="s">
        <v>76</v>
      </c>
      <c r="R376" s="100" t="s">
        <v>76</v>
      </c>
    </row>
    <row r="377" spans="16:18" x14ac:dyDescent="0.25">
      <c r="P377" s="98">
        <v>47118</v>
      </c>
      <c r="Q377" s="99" t="s">
        <v>76</v>
      </c>
      <c r="R377" s="100" t="s">
        <v>76</v>
      </c>
    </row>
    <row r="378" spans="16:18" x14ac:dyDescent="0.25">
      <c r="P378" s="98">
        <v>47149</v>
      </c>
      <c r="Q378" s="99" t="s">
        <v>76</v>
      </c>
      <c r="R378" s="100" t="s">
        <v>76</v>
      </c>
    </row>
    <row r="379" spans="16:18" x14ac:dyDescent="0.25">
      <c r="P379" s="98">
        <v>47177</v>
      </c>
      <c r="Q379" s="99" t="s">
        <v>76</v>
      </c>
      <c r="R379" s="100" t="s">
        <v>76</v>
      </c>
    </row>
    <row r="380" spans="16:18" x14ac:dyDescent="0.25">
      <c r="P380" s="98">
        <v>47208</v>
      </c>
      <c r="Q380" s="99" t="s">
        <v>76</v>
      </c>
      <c r="R380" s="100" t="s">
        <v>76</v>
      </c>
    </row>
    <row r="381" spans="16:18" x14ac:dyDescent="0.25">
      <c r="P381" s="98">
        <v>47238</v>
      </c>
      <c r="Q381" s="99" t="s">
        <v>76</v>
      </c>
      <c r="R381" s="100" t="s">
        <v>76</v>
      </c>
    </row>
    <row r="382" spans="16:18" x14ac:dyDescent="0.25">
      <c r="P382" s="98">
        <v>47269</v>
      </c>
      <c r="Q382" s="99" t="s">
        <v>76</v>
      </c>
      <c r="R382" s="100" t="s">
        <v>76</v>
      </c>
    </row>
    <row r="383" spans="16:18" x14ac:dyDescent="0.25">
      <c r="P383" s="98">
        <v>47299</v>
      </c>
      <c r="Q383" s="99" t="s">
        <v>76</v>
      </c>
      <c r="R383" s="100" t="s">
        <v>76</v>
      </c>
    </row>
    <row r="384" spans="16:18" x14ac:dyDescent="0.25">
      <c r="P384" s="98">
        <v>47330</v>
      </c>
      <c r="Q384" s="99" t="s">
        <v>76</v>
      </c>
      <c r="R384" s="100" t="s">
        <v>76</v>
      </c>
    </row>
    <row r="385" spans="16:18" x14ac:dyDescent="0.25">
      <c r="P385" s="98">
        <v>47361</v>
      </c>
      <c r="Q385" s="99" t="s">
        <v>76</v>
      </c>
      <c r="R385" s="100" t="s">
        <v>76</v>
      </c>
    </row>
    <row r="386" spans="16:18" x14ac:dyDescent="0.25">
      <c r="P386" s="98">
        <v>47391</v>
      </c>
      <c r="Q386" s="99" t="s">
        <v>76</v>
      </c>
      <c r="R386" s="100" t="s">
        <v>76</v>
      </c>
    </row>
    <row r="387" spans="16:18" x14ac:dyDescent="0.25">
      <c r="P387" s="98">
        <v>47422</v>
      </c>
      <c r="Q387" s="99" t="s">
        <v>76</v>
      </c>
      <c r="R387" s="100" t="s">
        <v>76</v>
      </c>
    </row>
    <row r="388" spans="16:18" x14ac:dyDescent="0.25">
      <c r="P388" s="98">
        <v>47452</v>
      </c>
      <c r="Q388" s="99" t="s">
        <v>76</v>
      </c>
      <c r="R388" s="100" t="s">
        <v>76</v>
      </c>
    </row>
    <row r="389" spans="16:18" x14ac:dyDescent="0.25">
      <c r="P389" s="98">
        <v>47483</v>
      </c>
      <c r="Q389" s="99" t="s">
        <v>76</v>
      </c>
      <c r="R389" s="100" t="s">
        <v>76</v>
      </c>
    </row>
    <row r="390" spans="16:18" x14ac:dyDescent="0.25">
      <c r="P390" s="98">
        <v>47514</v>
      </c>
      <c r="Q390" s="99" t="s">
        <v>76</v>
      </c>
      <c r="R390" s="100" t="s">
        <v>76</v>
      </c>
    </row>
    <row r="391" spans="16:18" x14ac:dyDescent="0.25">
      <c r="P391" s="98">
        <v>47542</v>
      </c>
      <c r="Q391" s="99" t="s">
        <v>76</v>
      </c>
      <c r="R391" s="100" t="s">
        <v>76</v>
      </c>
    </row>
    <row r="392" spans="16:18" x14ac:dyDescent="0.25">
      <c r="P392" s="98">
        <v>47573</v>
      </c>
      <c r="Q392" s="99" t="s">
        <v>76</v>
      </c>
      <c r="R392" s="100" t="s">
        <v>76</v>
      </c>
    </row>
    <row r="393" spans="16:18" x14ac:dyDescent="0.25">
      <c r="P393" s="98">
        <v>47603</v>
      </c>
      <c r="Q393" s="99" t="s">
        <v>76</v>
      </c>
      <c r="R393" s="100" t="s">
        <v>76</v>
      </c>
    </row>
    <row r="394" spans="16:18" x14ac:dyDescent="0.25">
      <c r="P394" s="98">
        <v>47634</v>
      </c>
      <c r="Q394" s="99" t="s">
        <v>76</v>
      </c>
      <c r="R394" s="100" t="s">
        <v>76</v>
      </c>
    </row>
    <row r="395" spans="16:18" x14ac:dyDescent="0.25">
      <c r="P395" s="98">
        <v>47664</v>
      </c>
      <c r="Q395" s="99" t="s">
        <v>76</v>
      </c>
      <c r="R395" s="100" t="s">
        <v>76</v>
      </c>
    </row>
    <row r="396" spans="16:18" x14ac:dyDescent="0.25">
      <c r="P396" s="98">
        <v>47695</v>
      </c>
      <c r="Q396" s="99" t="s">
        <v>76</v>
      </c>
      <c r="R396" s="100" t="s">
        <v>76</v>
      </c>
    </row>
    <row r="397" spans="16:18" x14ac:dyDescent="0.25">
      <c r="P397" s="98">
        <v>47726</v>
      </c>
      <c r="Q397" s="99" t="s">
        <v>76</v>
      </c>
      <c r="R397" s="100" t="s">
        <v>76</v>
      </c>
    </row>
    <row r="398" spans="16:18" x14ac:dyDescent="0.25">
      <c r="P398" s="98">
        <v>47756</v>
      </c>
      <c r="Q398" s="99" t="s">
        <v>76</v>
      </c>
      <c r="R398" s="100" t="s">
        <v>76</v>
      </c>
    </row>
    <row r="399" spans="16:18" x14ac:dyDescent="0.25">
      <c r="P399" s="98">
        <v>47787</v>
      </c>
      <c r="Q399" s="99" t="s">
        <v>76</v>
      </c>
      <c r="R399" s="100" t="s">
        <v>76</v>
      </c>
    </row>
    <row r="400" spans="16:18" x14ac:dyDescent="0.25">
      <c r="P400" s="98">
        <v>47817</v>
      </c>
      <c r="Q400" s="99" t="s">
        <v>76</v>
      </c>
      <c r="R400" s="100" t="s">
        <v>76</v>
      </c>
    </row>
    <row r="401" spans="16:18" x14ac:dyDescent="0.25">
      <c r="P401" s="98">
        <v>47848</v>
      </c>
      <c r="Q401" s="99" t="s">
        <v>76</v>
      </c>
      <c r="R401" s="100" t="s">
        <v>76</v>
      </c>
    </row>
    <row r="402" spans="16:18" x14ac:dyDescent="0.25">
      <c r="P402" s="98">
        <v>47879</v>
      </c>
      <c r="Q402" s="99" t="s">
        <v>76</v>
      </c>
      <c r="R402" s="100" t="s">
        <v>76</v>
      </c>
    </row>
    <row r="403" spans="16:18" x14ac:dyDescent="0.25">
      <c r="P403" s="98">
        <v>47907</v>
      </c>
      <c r="Q403" s="99" t="s">
        <v>76</v>
      </c>
      <c r="R403" s="100" t="s">
        <v>76</v>
      </c>
    </row>
    <row r="404" spans="16:18" x14ac:dyDescent="0.25">
      <c r="P404" s="98">
        <v>47938</v>
      </c>
      <c r="Q404" s="99" t="s">
        <v>76</v>
      </c>
      <c r="R404" s="100" t="s">
        <v>76</v>
      </c>
    </row>
    <row r="405" spans="16:18" x14ac:dyDescent="0.25">
      <c r="P405" s="98">
        <v>47968</v>
      </c>
      <c r="Q405" s="99" t="s">
        <v>76</v>
      </c>
      <c r="R405" s="100" t="s">
        <v>76</v>
      </c>
    </row>
    <row r="406" spans="16:18" x14ac:dyDescent="0.25">
      <c r="P406" s="98">
        <v>47999</v>
      </c>
      <c r="Q406" s="99" t="s">
        <v>76</v>
      </c>
      <c r="R406" s="100" t="s">
        <v>76</v>
      </c>
    </row>
    <row r="407" spans="16:18" x14ac:dyDescent="0.25">
      <c r="P407" s="98">
        <v>48029</v>
      </c>
      <c r="Q407" s="99" t="s">
        <v>76</v>
      </c>
      <c r="R407" s="100" t="s">
        <v>76</v>
      </c>
    </row>
    <row r="408" spans="16:18" x14ac:dyDescent="0.25">
      <c r="P408" s="98">
        <v>48060</v>
      </c>
      <c r="Q408" s="99" t="s">
        <v>76</v>
      </c>
      <c r="R408" s="100" t="s">
        <v>76</v>
      </c>
    </row>
    <row r="409" spans="16:18" x14ac:dyDescent="0.25">
      <c r="P409" s="98">
        <v>48091</v>
      </c>
      <c r="Q409" s="99" t="s">
        <v>76</v>
      </c>
      <c r="R409" s="100" t="s">
        <v>76</v>
      </c>
    </row>
    <row r="410" spans="16:18" x14ac:dyDescent="0.25">
      <c r="P410" s="98">
        <v>48121</v>
      </c>
      <c r="Q410" s="99" t="s">
        <v>76</v>
      </c>
      <c r="R410" s="100" t="s">
        <v>76</v>
      </c>
    </row>
    <row r="411" spans="16:18" x14ac:dyDescent="0.25">
      <c r="P411" s="98">
        <v>48152</v>
      </c>
      <c r="Q411" s="99" t="s">
        <v>76</v>
      </c>
      <c r="R411" s="100" t="s">
        <v>76</v>
      </c>
    </row>
    <row r="412" spans="16:18" x14ac:dyDescent="0.25">
      <c r="P412" s="98">
        <v>48182</v>
      </c>
      <c r="Q412" s="99" t="s">
        <v>76</v>
      </c>
      <c r="R412" s="100" t="s">
        <v>76</v>
      </c>
    </row>
    <row r="413" spans="16:18" x14ac:dyDescent="0.25">
      <c r="P413" s="98">
        <v>48213</v>
      </c>
      <c r="Q413" s="99" t="s">
        <v>76</v>
      </c>
      <c r="R413" s="100" t="s">
        <v>76</v>
      </c>
    </row>
    <row r="414" spans="16:18" x14ac:dyDescent="0.25">
      <c r="P414" s="98">
        <v>48244</v>
      </c>
      <c r="Q414" s="99" t="s">
        <v>76</v>
      </c>
      <c r="R414" s="100" t="s">
        <v>76</v>
      </c>
    </row>
    <row r="415" spans="16:18" x14ac:dyDescent="0.25">
      <c r="P415" s="98">
        <v>48273</v>
      </c>
      <c r="Q415" s="99" t="s">
        <v>76</v>
      </c>
      <c r="R415" s="100" t="s">
        <v>76</v>
      </c>
    </row>
    <row r="416" spans="16:18" x14ac:dyDescent="0.25">
      <c r="P416" s="98">
        <v>48304</v>
      </c>
      <c r="Q416" s="99" t="s">
        <v>76</v>
      </c>
      <c r="R416" s="100" t="s">
        <v>76</v>
      </c>
    </row>
    <row r="417" spans="16:18" x14ac:dyDescent="0.25">
      <c r="P417" s="98">
        <v>48334</v>
      </c>
      <c r="Q417" s="99" t="s">
        <v>76</v>
      </c>
      <c r="R417" s="100" t="s">
        <v>76</v>
      </c>
    </row>
    <row r="418" spans="16:18" x14ac:dyDescent="0.25">
      <c r="P418" s="98">
        <v>48365</v>
      </c>
      <c r="Q418" s="99" t="s">
        <v>76</v>
      </c>
      <c r="R418" s="100" t="s">
        <v>76</v>
      </c>
    </row>
    <row r="419" spans="16:18" x14ac:dyDescent="0.25">
      <c r="P419" s="98">
        <v>48395</v>
      </c>
      <c r="Q419" s="99" t="s">
        <v>76</v>
      </c>
      <c r="R419" s="100" t="s">
        <v>76</v>
      </c>
    </row>
    <row r="420" spans="16:18" x14ac:dyDescent="0.25">
      <c r="P420" s="98">
        <v>48426</v>
      </c>
      <c r="Q420" s="99" t="s">
        <v>76</v>
      </c>
      <c r="R420" s="100" t="s">
        <v>76</v>
      </c>
    </row>
    <row r="421" spans="16:18" x14ac:dyDescent="0.25">
      <c r="P421" s="98">
        <v>48457</v>
      </c>
      <c r="Q421" s="99" t="s">
        <v>76</v>
      </c>
      <c r="R421" s="100" t="s">
        <v>76</v>
      </c>
    </row>
    <row r="422" spans="16:18" x14ac:dyDescent="0.25">
      <c r="P422" s="98">
        <v>48487</v>
      </c>
      <c r="Q422" s="99" t="s">
        <v>76</v>
      </c>
      <c r="R422" s="100" t="s">
        <v>76</v>
      </c>
    </row>
    <row r="423" spans="16:18" x14ac:dyDescent="0.25">
      <c r="P423" s="98">
        <v>48518</v>
      </c>
      <c r="Q423" s="99" t="s">
        <v>76</v>
      </c>
      <c r="R423" s="100" t="s">
        <v>76</v>
      </c>
    </row>
    <row r="424" spans="16:18" x14ac:dyDescent="0.25">
      <c r="P424" s="98">
        <v>48548</v>
      </c>
      <c r="Q424" s="99" t="s">
        <v>76</v>
      </c>
      <c r="R424" s="100" t="s">
        <v>76</v>
      </c>
    </row>
    <row r="425" spans="16:18" x14ac:dyDescent="0.25">
      <c r="P425" s="98">
        <v>48579</v>
      </c>
      <c r="Q425" s="99" t="s">
        <v>76</v>
      </c>
      <c r="R425" s="100" t="s">
        <v>76</v>
      </c>
    </row>
    <row r="426" spans="16:18" x14ac:dyDescent="0.25">
      <c r="P426" s="98">
        <v>48610</v>
      </c>
      <c r="Q426" s="99" t="s">
        <v>76</v>
      </c>
      <c r="R426" s="100" t="s">
        <v>76</v>
      </c>
    </row>
    <row r="427" spans="16:18" x14ac:dyDescent="0.25">
      <c r="P427" s="98">
        <v>48638</v>
      </c>
      <c r="Q427" s="99" t="s">
        <v>76</v>
      </c>
      <c r="R427" s="100" t="s">
        <v>76</v>
      </c>
    </row>
    <row r="428" spans="16:18" x14ac:dyDescent="0.25">
      <c r="P428" s="98">
        <v>48669</v>
      </c>
      <c r="Q428" s="99" t="s">
        <v>76</v>
      </c>
      <c r="R428" s="100" t="s">
        <v>76</v>
      </c>
    </row>
    <row r="429" spans="16:18" x14ac:dyDescent="0.25">
      <c r="P429" s="98">
        <v>48699</v>
      </c>
      <c r="Q429" s="99" t="s">
        <v>76</v>
      </c>
      <c r="R429" s="100" t="s">
        <v>76</v>
      </c>
    </row>
    <row r="430" spans="16:18" x14ac:dyDescent="0.25">
      <c r="P430" s="98">
        <v>48730</v>
      </c>
      <c r="Q430" s="99" t="s">
        <v>76</v>
      </c>
      <c r="R430" s="100" t="s">
        <v>76</v>
      </c>
    </row>
    <row r="431" spans="16:18" x14ac:dyDescent="0.25">
      <c r="P431" s="98">
        <v>48760</v>
      </c>
      <c r="Q431" s="99" t="s">
        <v>76</v>
      </c>
      <c r="R431" s="100" t="s">
        <v>76</v>
      </c>
    </row>
    <row r="432" spans="16:18" x14ac:dyDescent="0.25">
      <c r="P432" s="98">
        <v>48791</v>
      </c>
      <c r="Q432" s="99" t="s">
        <v>76</v>
      </c>
      <c r="R432" s="100" t="s">
        <v>76</v>
      </c>
    </row>
    <row r="433" spans="16:18" x14ac:dyDescent="0.25">
      <c r="P433" s="98">
        <v>48822</v>
      </c>
      <c r="Q433" s="99" t="s">
        <v>76</v>
      </c>
      <c r="R433" s="100" t="s">
        <v>76</v>
      </c>
    </row>
    <row r="434" spans="16:18" x14ac:dyDescent="0.25">
      <c r="P434" s="98">
        <v>48852</v>
      </c>
      <c r="Q434" s="99" t="s">
        <v>76</v>
      </c>
      <c r="R434" s="100" t="s">
        <v>76</v>
      </c>
    </row>
    <row r="435" spans="16:18" x14ac:dyDescent="0.25">
      <c r="P435" s="98">
        <v>48883</v>
      </c>
      <c r="Q435" s="99" t="s">
        <v>76</v>
      </c>
      <c r="R435" s="100" t="s">
        <v>76</v>
      </c>
    </row>
    <row r="436" spans="16:18" x14ac:dyDescent="0.25">
      <c r="P436" s="98">
        <v>48913</v>
      </c>
      <c r="Q436" s="99" t="s">
        <v>76</v>
      </c>
      <c r="R436" s="100" t="s">
        <v>76</v>
      </c>
    </row>
    <row r="437" spans="16:18" x14ac:dyDescent="0.25">
      <c r="P437" s="98">
        <v>48944</v>
      </c>
      <c r="Q437" s="99" t="s">
        <v>76</v>
      </c>
      <c r="R437" s="100" t="s">
        <v>76</v>
      </c>
    </row>
    <row r="438" spans="16:18" x14ac:dyDescent="0.25">
      <c r="P438" s="98">
        <v>48975</v>
      </c>
      <c r="Q438" s="99" t="s">
        <v>76</v>
      </c>
      <c r="R438" s="100" t="s">
        <v>76</v>
      </c>
    </row>
    <row r="439" spans="16:18" x14ac:dyDescent="0.25">
      <c r="P439" s="98">
        <v>49003</v>
      </c>
      <c r="Q439" s="99" t="s">
        <v>76</v>
      </c>
      <c r="R439" s="100" t="s">
        <v>76</v>
      </c>
    </row>
    <row r="440" spans="16:18" x14ac:dyDescent="0.25">
      <c r="P440" s="98">
        <v>49034</v>
      </c>
      <c r="Q440" s="99" t="s">
        <v>76</v>
      </c>
      <c r="R440" s="100" t="s">
        <v>76</v>
      </c>
    </row>
    <row r="441" spans="16:18" x14ac:dyDescent="0.25">
      <c r="P441" s="98">
        <v>49064</v>
      </c>
      <c r="Q441" s="99" t="s">
        <v>76</v>
      </c>
      <c r="R441" s="100" t="s">
        <v>76</v>
      </c>
    </row>
    <row r="442" spans="16:18" x14ac:dyDescent="0.25">
      <c r="P442" s="98">
        <v>49095</v>
      </c>
      <c r="Q442" s="99" t="s">
        <v>76</v>
      </c>
      <c r="R442" s="100" t="s">
        <v>76</v>
      </c>
    </row>
    <row r="443" spans="16:18" x14ac:dyDescent="0.25">
      <c r="P443" s="98">
        <v>49125</v>
      </c>
      <c r="Q443" s="99" t="s">
        <v>76</v>
      </c>
      <c r="R443" s="100" t="s">
        <v>76</v>
      </c>
    </row>
    <row r="444" spans="16:18" x14ac:dyDescent="0.25">
      <c r="P444" s="98">
        <v>49156</v>
      </c>
      <c r="Q444" s="99" t="s">
        <v>76</v>
      </c>
      <c r="R444" s="100" t="s">
        <v>76</v>
      </c>
    </row>
    <row r="445" spans="16:18" x14ac:dyDescent="0.25">
      <c r="P445" s="98">
        <v>49187</v>
      </c>
      <c r="Q445" s="99" t="s">
        <v>76</v>
      </c>
      <c r="R445" s="100" t="s">
        <v>76</v>
      </c>
    </row>
    <row r="446" spans="16:18" x14ac:dyDescent="0.25">
      <c r="P446" s="98">
        <v>49217</v>
      </c>
      <c r="Q446" s="99" t="s">
        <v>76</v>
      </c>
      <c r="R446" s="100" t="s">
        <v>76</v>
      </c>
    </row>
    <row r="447" spans="16:18" x14ac:dyDescent="0.25">
      <c r="P447" s="98">
        <v>49248</v>
      </c>
      <c r="Q447" s="99" t="s">
        <v>76</v>
      </c>
      <c r="R447" s="100" t="s">
        <v>76</v>
      </c>
    </row>
    <row r="448" spans="16:18" x14ac:dyDescent="0.25">
      <c r="P448" s="98">
        <v>49278</v>
      </c>
      <c r="Q448" s="99" t="s">
        <v>76</v>
      </c>
      <c r="R448" s="100" t="s">
        <v>76</v>
      </c>
    </row>
    <row r="449" spans="16:18" x14ac:dyDescent="0.25">
      <c r="P449" s="98">
        <v>49309</v>
      </c>
      <c r="Q449" s="99" t="s">
        <v>76</v>
      </c>
      <c r="R449" s="100" t="s">
        <v>76</v>
      </c>
    </row>
    <row r="450" spans="16:18" x14ac:dyDescent="0.25">
      <c r="P450" s="98">
        <v>49340</v>
      </c>
      <c r="Q450" s="99" t="s">
        <v>76</v>
      </c>
      <c r="R450" s="100" t="s">
        <v>76</v>
      </c>
    </row>
    <row r="451" spans="16:18" x14ac:dyDescent="0.25">
      <c r="P451" s="98">
        <v>49368</v>
      </c>
      <c r="Q451" s="99" t="s">
        <v>76</v>
      </c>
      <c r="R451" s="100" t="s">
        <v>76</v>
      </c>
    </row>
    <row r="452" spans="16:18" x14ac:dyDescent="0.25">
      <c r="P452" s="98">
        <v>49399</v>
      </c>
      <c r="Q452" s="99" t="s">
        <v>76</v>
      </c>
      <c r="R452" s="100" t="s">
        <v>76</v>
      </c>
    </row>
    <row r="453" spans="16:18" x14ac:dyDescent="0.25">
      <c r="P453" s="98">
        <v>49429</v>
      </c>
      <c r="Q453" s="99" t="s">
        <v>76</v>
      </c>
      <c r="R453" s="100" t="s">
        <v>76</v>
      </c>
    </row>
    <row r="454" spans="16:18" x14ac:dyDescent="0.25">
      <c r="P454" s="98">
        <v>49460</v>
      </c>
      <c r="Q454" s="99" t="s">
        <v>76</v>
      </c>
      <c r="R454" s="100" t="s">
        <v>76</v>
      </c>
    </row>
    <row r="455" spans="16:18" x14ac:dyDescent="0.25">
      <c r="P455" s="98">
        <v>49490</v>
      </c>
      <c r="Q455" s="99" t="s">
        <v>76</v>
      </c>
      <c r="R455" s="100" t="s">
        <v>76</v>
      </c>
    </row>
    <row r="456" spans="16:18" x14ac:dyDescent="0.25">
      <c r="P456" s="98">
        <v>49521</v>
      </c>
      <c r="Q456" s="99" t="s">
        <v>76</v>
      </c>
      <c r="R456" s="100" t="s">
        <v>76</v>
      </c>
    </row>
    <row r="457" spans="16:18" x14ac:dyDescent="0.25">
      <c r="P457" s="98">
        <v>49552</v>
      </c>
      <c r="Q457" s="99" t="s">
        <v>76</v>
      </c>
      <c r="R457" s="100" t="s">
        <v>76</v>
      </c>
    </row>
    <row r="458" spans="16:18" x14ac:dyDescent="0.25">
      <c r="P458" s="98">
        <v>49582</v>
      </c>
      <c r="Q458" s="99" t="s">
        <v>76</v>
      </c>
      <c r="R458" s="100" t="s">
        <v>76</v>
      </c>
    </row>
    <row r="459" spans="16:18" x14ac:dyDescent="0.25">
      <c r="P459" s="98">
        <v>49613</v>
      </c>
      <c r="Q459" s="99" t="s">
        <v>76</v>
      </c>
      <c r="R459" s="100" t="s">
        <v>76</v>
      </c>
    </row>
    <row r="460" spans="16:18" x14ac:dyDescent="0.25">
      <c r="P460" s="98">
        <v>49643</v>
      </c>
      <c r="Q460" s="99" t="s">
        <v>76</v>
      </c>
      <c r="R460" s="100" t="s">
        <v>76</v>
      </c>
    </row>
    <row r="461" spans="16:18" x14ac:dyDescent="0.25">
      <c r="P461" s="98">
        <v>49674</v>
      </c>
      <c r="Q461" s="99" t="s">
        <v>76</v>
      </c>
      <c r="R461" s="100" t="s">
        <v>76</v>
      </c>
    </row>
    <row r="462" spans="16:18" x14ac:dyDescent="0.25">
      <c r="P462" s="98">
        <v>49705</v>
      </c>
      <c r="Q462" s="99" t="s">
        <v>76</v>
      </c>
      <c r="R462" s="100" t="s">
        <v>76</v>
      </c>
    </row>
    <row r="463" spans="16:18" x14ac:dyDescent="0.25">
      <c r="P463" s="98">
        <v>49734</v>
      </c>
      <c r="Q463" s="99" t="s">
        <v>76</v>
      </c>
      <c r="R463" s="100" t="s">
        <v>76</v>
      </c>
    </row>
    <row r="464" spans="16:18" x14ac:dyDescent="0.25">
      <c r="P464" s="98">
        <v>49765</v>
      </c>
      <c r="Q464" s="99" t="s">
        <v>76</v>
      </c>
      <c r="R464" s="100" t="s">
        <v>76</v>
      </c>
    </row>
    <row r="465" spans="16:18" x14ac:dyDescent="0.25">
      <c r="P465" s="98">
        <v>49795</v>
      </c>
      <c r="Q465" s="99" t="s">
        <v>76</v>
      </c>
      <c r="R465" s="100" t="s">
        <v>76</v>
      </c>
    </row>
    <row r="466" spans="16:18" x14ac:dyDescent="0.25">
      <c r="P466" s="98">
        <v>49826</v>
      </c>
      <c r="Q466" s="99" t="s">
        <v>76</v>
      </c>
      <c r="R466" s="100" t="s">
        <v>76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RegionalPropertyType</vt:lpstr>
      <vt:lpstr>PrimeMarkets</vt:lpstr>
      <vt:lpstr>TransactionActivity</vt:lpstr>
      <vt:lpstr>National-NonDistress</vt:lpstr>
      <vt:lpstr>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Yujia Wang</dc:creator>
  <cp:lastModifiedBy>Yujia Wang</cp:lastModifiedBy>
  <dcterms:created xsi:type="dcterms:W3CDTF">2023-06-16T18:13:03Z</dcterms:created>
  <dcterms:modified xsi:type="dcterms:W3CDTF">2023-06-20T15:49:21Z</dcterms:modified>
</cp:coreProperties>
</file>