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5-04 Release\"/>
    </mc:Choice>
  </mc:AlternateContent>
  <xr:revisionPtr revIDLastSave="0" documentId="13_ncr:1_{71A05EA0-4B83-4E30-8DB5-67677C0B5696}" xr6:coauthVersionLast="47" xr6:coauthVersionMax="47" xr10:uidLastSave="{00000000-0000-0000-0000-000000000000}"/>
  <bookViews>
    <workbookView xWindow="16080" yWindow="4050" windowWidth="51840" windowHeight="21120" activeTab="7" xr2:uid="{ABBB6E41-78DB-4B4E-8372-BDD3643EE463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7" i="8" l="1"/>
  <c r="V318" i="8" s="1"/>
  <c r="U317" i="8"/>
  <c r="T317" i="8"/>
  <c r="T318" i="8" s="1"/>
  <c r="S317" i="8"/>
  <c r="S318" i="8" s="1"/>
  <c r="R317" i="8"/>
  <c r="Q317" i="8"/>
  <c r="Q318" i="8" s="1"/>
  <c r="P317" i="8"/>
  <c r="P318" i="8" s="1"/>
  <c r="O317" i="8"/>
  <c r="O318" i="8" s="1"/>
  <c r="V316" i="8"/>
  <c r="U316" i="8"/>
  <c r="U318" i="8" s="1"/>
  <c r="T316" i="8"/>
  <c r="S316" i="8"/>
  <c r="R316" i="8"/>
  <c r="R318" i="8" s="1"/>
  <c r="Q316" i="8"/>
  <c r="P316" i="8"/>
  <c r="O316" i="8"/>
  <c r="V315" i="8"/>
  <c r="U315" i="8"/>
  <c r="T315" i="8"/>
  <c r="S315" i="8"/>
  <c r="R315" i="8"/>
  <c r="Q315" i="8"/>
  <c r="P315" i="8"/>
  <c r="O315" i="8"/>
  <c r="V314" i="8"/>
  <c r="U314" i="8"/>
  <c r="T314" i="8"/>
  <c r="S314" i="8"/>
  <c r="R314" i="8"/>
  <c r="Q314" i="8"/>
  <c r="P314" i="8"/>
  <c r="O314" i="8"/>
  <c r="V313" i="8"/>
  <c r="U313" i="8"/>
  <c r="T313" i="8"/>
  <c r="S313" i="8"/>
  <c r="R313" i="8"/>
  <c r="Q313" i="8"/>
  <c r="P313" i="8"/>
  <c r="O313" i="8"/>
  <c r="V311" i="8"/>
  <c r="V312" i="8" s="1"/>
  <c r="U311" i="8"/>
  <c r="T311" i="8"/>
  <c r="T312" i="8" s="1"/>
  <c r="S311" i="8"/>
  <c r="S312" i="8" s="1"/>
  <c r="R311" i="8"/>
  <c r="Q311" i="8"/>
  <c r="Q312" i="8" s="1"/>
  <c r="P311" i="8"/>
  <c r="P312" i="8" s="1"/>
  <c r="O311" i="8"/>
  <c r="O312" i="8" s="1"/>
  <c r="V310" i="8"/>
  <c r="U310" i="8"/>
  <c r="U312" i="8" s="1"/>
  <c r="T310" i="8"/>
  <c r="S310" i="8"/>
  <c r="R310" i="8"/>
  <c r="R312" i="8" s="1"/>
  <c r="Q310" i="8"/>
  <c r="P310" i="8"/>
  <c r="O310" i="8"/>
  <c r="O305" i="8"/>
  <c r="O140" i="7"/>
  <c r="V139" i="7"/>
  <c r="V140" i="7" s="1"/>
  <c r="U139" i="7"/>
  <c r="U140" i="7" s="1"/>
  <c r="T139" i="7"/>
  <c r="T140" i="7" s="1"/>
  <c r="S139" i="7"/>
  <c r="S140" i="7" s="1"/>
  <c r="R139" i="7"/>
  <c r="R140" i="7" s="1"/>
  <c r="Q139" i="7"/>
  <c r="Q140" i="7" s="1"/>
  <c r="P139" i="7"/>
  <c r="P140" i="7" s="1"/>
  <c r="O139" i="7"/>
  <c r="V136" i="7"/>
  <c r="U136" i="7"/>
  <c r="T136" i="7"/>
  <c r="S136" i="7"/>
  <c r="R136" i="7"/>
  <c r="Q136" i="7"/>
  <c r="P136" i="7"/>
  <c r="O136" i="7"/>
  <c r="V135" i="7"/>
  <c r="U135" i="7"/>
  <c r="T135" i="7"/>
  <c r="S135" i="7"/>
  <c r="R135" i="7"/>
  <c r="Q135" i="7"/>
  <c r="P135" i="7"/>
  <c r="O135" i="7"/>
  <c r="V134" i="7"/>
  <c r="U134" i="7"/>
  <c r="T134" i="7"/>
  <c r="S134" i="7"/>
  <c r="R134" i="7"/>
  <c r="Q134" i="7"/>
  <c r="P134" i="7"/>
  <c r="O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29" i="7"/>
  <c r="U129" i="7"/>
  <c r="T129" i="7"/>
  <c r="S129" i="7"/>
  <c r="R129" i="7"/>
  <c r="Q129" i="7"/>
  <c r="P129" i="7"/>
  <c r="O129" i="7"/>
  <c r="N129" i="7"/>
  <c r="N136" i="7" s="1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AD119" i="6"/>
  <c r="AC119" i="6"/>
  <c r="AC120" i="6" s="1"/>
  <c r="AB119" i="6"/>
  <c r="AA119" i="6"/>
  <c r="AA120" i="6" s="1"/>
  <c r="Z119" i="6"/>
  <c r="Z120" i="6" s="1"/>
  <c r="Y119" i="6"/>
  <c r="Y120" i="6" s="1"/>
  <c r="X119" i="6"/>
  <c r="X120" i="6" s="1"/>
  <c r="W119" i="6"/>
  <c r="W120" i="6" s="1"/>
  <c r="V119" i="6"/>
  <c r="V120" i="6" s="1"/>
  <c r="U119" i="6"/>
  <c r="U120" i="6" s="1"/>
  <c r="T119" i="6"/>
  <c r="T120" i="6" s="1"/>
  <c r="S119" i="6"/>
  <c r="S120" i="6" s="1"/>
  <c r="R119" i="6"/>
  <c r="R120" i="6" s="1"/>
  <c r="Q119" i="6"/>
  <c r="AB120" i="6" s="1"/>
  <c r="P119" i="6"/>
  <c r="P120" i="6" s="1"/>
  <c r="O119" i="6"/>
  <c r="O120" i="6" s="1"/>
  <c r="N119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AD112" i="6"/>
  <c r="AD113" i="6" s="1"/>
  <c r="AC112" i="6"/>
  <c r="AC113" i="6" s="1"/>
  <c r="AB112" i="6"/>
  <c r="AB113" i="6" s="1"/>
  <c r="AA112" i="6"/>
  <c r="AA113" i="6" s="1"/>
  <c r="Z112" i="6"/>
  <c r="Z113" i="6" s="1"/>
  <c r="Y112" i="6"/>
  <c r="Y113" i="6" s="1"/>
  <c r="X112" i="6"/>
  <c r="X113" i="6" s="1"/>
  <c r="W112" i="6"/>
  <c r="W113" i="6" s="1"/>
  <c r="V112" i="6"/>
  <c r="V113" i="6" s="1"/>
  <c r="U112" i="6"/>
  <c r="U113" i="6" s="1"/>
  <c r="T112" i="6"/>
  <c r="S112" i="6"/>
  <c r="S113" i="6" s="1"/>
  <c r="R112" i="6"/>
  <c r="T113" i="6" s="1"/>
  <c r="Q112" i="6"/>
  <c r="Q113" i="6" s="1"/>
  <c r="P112" i="6"/>
  <c r="P113" i="6" s="1"/>
  <c r="O112" i="6"/>
  <c r="O113" i="6" s="1"/>
  <c r="N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V141" i="5"/>
  <c r="V140" i="5"/>
  <c r="U140" i="5"/>
  <c r="U141" i="5" s="1"/>
  <c r="T140" i="5"/>
  <c r="T141" i="5" s="1"/>
  <c r="S140" i="5"/>
  <c r="S141" i="5" s="1"/>
  <c r="R140" i="5"/>
  <c r="R141" i="5" s="1"/>
  <c r="Q140" i="5"/>
  <c r="Q141" i="5" s="1"/>
  <c r="P140" i="5"/>
  <c r="P141" i="5" s="1"/>
  <c r="O140" i="5"/>
  <c r="O141" i="5" s="1"/>
  <c r="V138" i="5"/>
  <c r="U138" i="5"/>
  <c r="T138" i="5"/>
  <c r="S138" i="5"/>
  <c r="R138" i="5"/>
  <c r="Q138" i="5"/>
  <c r="P138" i="5"/>
  <c r="O138" i="5"/>
  <c r="V137" i="5"/>
  <c r="U137" i="5"/>
  <c r="T137" i="5"/>
  <c r="S137" i="5"/>
  <c r="R137" i="5"/>
  <c r="Q137" i="5"/>
  <c r="P137" i="5"/>
  <c r="O137" i="5"/>
  <c r="V136" i="5"/>
  <c r="U136" i="5"/>
  <c r="T136" i="5"/>
  <c r="S136" i="5"/>
  <c r="R136" i="5"/>
  <c r="Q136" i="5"/>
  <c r="P136" i="5"/>
  <c r="O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0" i="5"/>
  <c r="U130" i="5"/>
  <c r="T130" i="5"/>
  <c r="S130" i="5"/>
  <c r="R130" i="5"/>
  <c r="Q130" i="5"/>
  <c r="P130" i="5"/>
  <c r="O130" i="5"/>
  <c r="N130" i="5"/>
  <c r="N138" i="5" s="1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AA123" i="4"/>
  <c r="AB123" i="4"/>
  <c r="AC123" i="4"/>
  <c r="AD123" i="4"/>
  <c r="AE123" i="4"/>
  <c r="AF123" i="4"/>
  <c r="AG123" i="4"/>
  <c r="AH123" i="4"/>
  <c r="AI123" i="4"/>
  <c r="AJ123" i="4"/>
  <c r="Z142" i="4"/>
  <c r="Y142" i="4"/>
  <c r="V142" i="4"/>
  <c r="U142" i="4"/>
  <c r="R142" i="4"/>
  <c r="Q142" i="4"/>
  <c r="Z141" i="4"/>
  <c r="Y141" i="4"/>
  <c r="X141" i="4"/>
  <c r="X142" i="4" s="1"/>
  <c r="W141" i="4"/>
  <c r="W142" i="4" s="1"/>
  <c r="V141" i="4"/>
  <c r="U141" i="4"/>
  <c r="T141" i="4"/>
  <c r="T142" i="4" s="1"/>
  <c r="S141" i="4"/>
  <c r="S142" i="4" s="1"/>
  <c r="R141" i="4"/>
  <c r="Q141" i="4"/>
  <c r="Z139" i="4"/>
  <c r="Y139" i="4"/>
  <c r="X139" i="4"/>
  <c r="W139" i="4"/>
  <c r="V139" i="4"/>
  <c r="U139" i="4"/>
  <c r="T139" i="4"/>
  <c r="S139" i="4"/>
  <c r="R139" i="4"/>
  <c r="Q139" i="4"/>
  <c r="Z138" i="4"/>
  <c r="Y138" i="4"/>
  <c r="X138" i="4"/>
  <c r="W138" i="4"/>
  <c r="V138" i="4"/>
  <c r="U138" i="4"/>
  <c r="T138" i="4"/>
  <c r="S138" i="4"/>
  <c r="R138" i="4"/>
  <c r="Q138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1" i="4"/>
  <c r="Y131" i="4"/>
  <c r="X131" i="4"/>
  <c r="W131" i="4"/>
  <c r="V131" i="4"/>
  <c r="U131" i="4"/>
  <c r="T131" i="4"/>
  <c r="S131" i="4"/>
  <c r="R131" i="4"/>
  <c r="Q131" i="4"/>
  <c r="P131" i="4"/>
  <c r="P139" i="4" s="1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AJ122" i="4"/>
  <c r="AI122" i="4"/>
  <c r="AH122" i="4"/>
  <c r="AG122" i="4"/>
  <c r="AF122" i="4"/>
  <c r="AE122" i="4"/>
  <c r="AD122" i="4"/>
  <c r="AC122" i="4"/>
  <c r="AB122" i="4"/>
  <c r="AA122" i="4"/>
  <c r="AJ121" i="4"/>
  <c r="AI121" i="4"/>
  <c r="AH121" i="4"/>
  <c r="AG121" i="4"/>
  <c r="AF121" i="4"/>
  <c r="AE121" i="4"/>
  <c r="AD121" i="4"/>
  <c r="AC121" i="4"/>
  <c r="AB121" i="4"/>
  <c r="AA121" i="4"/>
  <c r="AJ120" i="4"/>
  <c r="AI120" i="4"/>
  <c r="AH120" i="4"/>
  <c r="AG120" i="4"/>
  <c r="AF120" i="4"/>
  <c r="AE120" i="4"/>
  <c r="AD120" i="4"/>
  <c r="AC120" i="4"/>
  <c r="AB120" i="4"/>
  <c r="AA120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L360" i="3"/>
  <c r="P359" i="3"/>
  <c r="P360" i="3" s="1"/>
  <c r="L359" i="3"/>
  <c r="M356" i="3"/>
  <c r="N356" i="3"/>
  <c r="O356" i="3"/>
  <c r="Q356" i="3"/>
  <c r="R356" i="3"/>
  <c r="S356" i="3"/>
  <c r="S355" i="3"/>
  <c r="R355" i="3"/>
  <c r="Q355" i="3"/>
  <c r="S354" i="3"/>
  <c r="R354" i="3"/>
  <c r="Q354" i="3"/>
  <c r="S353" i="3"/>
  <c r="R353" i="3"/>
  <c r="Q353" i="3"/>
  <c r="S352" i="3"/>
  <c r="R352" i="3"/>
  <c r="Q352" i="3"/>
  <c r="S351" i="3"/>
  <c r="R351" i="3"/>
  <c r="Q351" i="3"/>
  <c r="S350" i="3"/>
  <c r="R350" i="3"/>
  <c r="Q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55" i="3"/>
  <c r="N355" i="3"/>
  <c r="M355" i="3"/>
  <c r="O354" i="3"/>
  <c r="N354" i="3"/>
  <c r="M354" i="3"/>
  <c r="O353" i="3"/>
  <c r="N353" i="3"/>
  <c r="M353" i="3"/>
  <c r="O352" i="3"/>
  <c r="N352" i="3"/>
  <c r="M352" i="3"/>
  <c r="O351" i="3"/>
  <c r="N351" i="3"/>
  <c r="M351" i="3"/>
  <c r="O350" i="3"/>
  <c r="N350" i="3"/>
  <c r="M350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39" i="2"/>
  <c r="M339" i="2"/>
  <c r="L339" i="2"/>
  <c r="Q338" i="2"/>
  <c r="M338" i="2"/>
  <c r="L338" i="2"/>
  <c r="Q337" i="2"/>
  <c r="M337" i="2"/>
  <c r="L337" i="2"/>
  <c r="M336" i="2"/>
  <c r="L336" i="2"/>
  <c r="Q335" i="2"/>
  <c r="Q336" i="2" s="1"/>
  <c r="M335" i="2"/>
  <c r="N335" i="2" s="1"/>
  <c r="L335" i="2"/>
  <c r="R332" i="2"/>
  <c r="S332" i="2"/>
  <c r="T332" i="2"/>
  <c r="N332" i="2"/>
  <c r="O332" i="2"/>
  <c r="P332" i="2"/>
  <c r="T331" i="2"/>
  <c r="S331" i="2"/>
  <c r="R331" i="2"/>
  <c r="T330" i="2"/>
  <c r="S330" i="2"/>
  <c r="R330" i="2"/>
  <c r="T329" i="2"/>
  <c r="S329" i="2"/>
  <c r="R329" i="2"/>
  <c r="T328" i="2"/>
  <c r="S328" i="2"/>
  <c r="R328" i="2"/>
  <c r="T327" i="2"/>
  <c r="S327" i="2"/>
  <c r="R327" i="2"/>
  <c r="T326" i="2"/>
  <c r="S326" i="2"/>
  <c r="R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31" i="2"/>
  <c r="O331" i="2"/>
  <c r="N331" i="2"/>
  <c r="P330" i="2"/>
  <c r="O330" i="2"/>
  <c r="N330" i="2"/>
  <c r="P329" i="2"/>
  <c r="O329" i="2"/>
  <c r="N329" i="2"/>
  <c r="P328" i="2"/>
  <c r="O328" i="2"/>
  <c r="N328" i="2"/>
  <c r="P327" i="2"/>
  <c r="O327" i="2"/>
  <c r="N327" i="2"/>
  <c r="P326" i="2"/>
  <c r="O326" i="2"/>
  <c r="N326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65" i="1"/>
  <c r="M365" i="1"/>
  <c r="R364" i="1"/>
  <c r="M364" i="1"/>
  <c r="R363" i="1"/>
  <c r="M363" i="1"/>
  <c r="R361" i="1"/>
  <c r="R362" i="1" s="1"/>
  <c r="M361" i="1"/>
  <c r="N361" i="1" s="1"/>
  <c r="U357" i="1"/>
  <c r="P357" i="1"/>
  <c r="S356" i="1"/>
  <c r="T356" i="1"/>
  <c r="U356" i="1"/>
  <c r="N356" i="1"/>
  <c r="O356" i="1"/>
  <c r="P356" i="1"/>
  <c r="U355" i="1"/>
  <c r="T355" i="1"/>
  <c r="S355" i="1"/>
  <c r="U354" i="1"/>
  <c r="T354" i="1"/>
  <c r="S354" i="1"/>
  <c r="U353" i="1"/>
  <c r="T353" i="1"/>
  <c r="S353" i="1"/>
  <c r="U352" i="1"/>
  <c r="T352" i="1"/>
  <c r="S352" i="1"/>
  <c r="U351" i="1"/>
  <c r="T351" i="1"/>
  <c r="S351" i="1"/>
  <c r="U350" i="1"/>
  <c r="T350" i="1"/>
  <c r="S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55" i="1"/>
  <c r="O355" i="1"/>
  <c r="N355" i="1"/>
  <c r="P354" i="1"/>
  <c r="O354" i="1"/>
  <c r="N354" i="1"/>
  <c r="P353" i="1"/>
  <c r="O353" i="1"/>
  <c r="N353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AD120" i="6" l="1"/>
  <c r="Q120" i="6"/>
  <c r="R113" i="6"/>
  <c r="R335" i="2"/>
  <c r="S361" i="1"/>
  <c r="M362" i="1"/>
  <c r="C11" i="10" l="1"/>
  <c r="B11" i="10"/>
  <c r="F133" i="10"/>
  <c r="F125" i="10"/>
  <c r="F117" i="10"/>
  <c r="F109" i="10"/>
  <c r="F101" i="10"/>
  <c r="F93" i="10"/>
  <c r="F85" i="10"/>
  <c r="F77" i="10"/>
  <c r="F69" i="10"/>
  <c r="F61" i="10"/>
  <c r="F53" i="10"/>
  <c r="F45" i="10"/>
  <c r="F37" i="10"/>
  <c r="F29" i="10"/>
  <c r="F21" i="10"/>
  <c r="F13" i="10"/>
  <c r="F6" i="10"/>
  <c r="F132" i="10"/>
  <c r="F124" i="10"/>
  <c r="F116" i="10"/>
  <c r="F108" i="10"/>
  <c r="F100" i="10"/>
  <c r="F92" i="10"/>
  <c r="F84" i="10"/>
  <c r="F76" i="10"/>
  <c r="F68" i="10"/>
  <c r="F60" i="10"/>
  <c r="F52" i="10"/>
  <c r="F44" i="10"/>
  <c r="F36" i="10"/>
  <c r="F28" i="10"/>
  <c r="F20" i="10"/>
  <c r="F12" i="10"/>
  <c r="F5" i="10"/>
  <c r="F131" i="10"/>
  <c r="F123" i="10"/>
  <c r="F115" i="10"/>
  <c r="F107" i="10"/>
  <c r="F99" i="10"/>
  <c r="F91" i="10"/>
  <c r="F83" i="10"/>
  <c r="F75" i="10"/>
  <c r="F67" i="10"/>
  <c r="F59" i="10"/>
  <c r="F51" i="10"/>
  <c r="F43" i="10"/>
  <c r="F35" i="10"/>
  <c r="F27" i="10"/>
  <c r="F19" i="10"/>
  <c r="F11" i="10"/>
  <c r="F4" i="10"/>
  <c r="G3" i="10"/>
  <c r="F3" i="10"/>
  <c r="G129" i="10"/>
  <c r="G121" i="10"/>
  <c r="G113" i="10"/>
  <c r="G105" i="10"/>
  <c r="G97" i="10"/>
  <c r="G89" i="10"/>
  <c r="G81" i="10"/>
  <c r="G73" i="10"/>
  <c r="G65" i="10"/>
  <c r="G57" i="10"/>
  <c r="G49" i="10"/>
  <c r="G41" i="10"/>
  <c r="G33" i="10"/>
  <c r="G25" i="10"/>
  <c r="G17" i="10"/>
  <c r="G10" i="10"/>
  <c r="G2" i="10"/>
  <c r="F129" i="10"/>
  <c r="F121" i="10"/>
  <c r="F113" i="10"/>
  <c r="F105" i="10"/>
  <c r="F97" i="10"/>
  <c r="F89" i="10"/>
  <c r="F81" i="10"/>
  <c r="F73" i="10"/>
  <c r="F65" i="10"/>
  <c r="F57" i="10"/>
  <c r="F49" i="10"/>
  <c r="F41" i="10"/>
  <c r="F33" i="10"/>
  <c r="F25" i="10"/>
  <c r="F17" i="10"/>
  <c r="F10" i="10"/>
  <c r="F2" i="10"/>
  <c r="F119" i="10"/>
  <c r="F95" i="10"/>
  <c r="F87" i="10"/>
  <c r="F79" i="10"/>
  <c r="F71" i="10"/>
  <c r="F63" i="10"/>
  <c r="F47" i="10"/>
  <c r="F39" i="10"/>
  <c r="F31" i="10"/>
  <c r="F15" i="10"/>
  <c r="F111" i="10"/>
  <c r="F8" i="10"/>
  <c r="F103" i="10"/>
  <c r="F127" i="10"/>
  <c r="F55" i="10"/>
  <c r="F23" i="10"/>
  <c r="F126" i="10"/>
  <c r="F118" i="10"/>
  <c r="F110" i="10"/>
  <c r="F102" i="10"/>
  <c r="F94" i="10"/>
  <c r="F86" i="10"/>
  <c r="F78" i="10"/>
  <c r="F70" i="10"/>
  <c r="F62" i="10"/>
  <c r="F54" i="10"/>
  <c r="F46" i="10"/>
  <c r="F38" i="10"/>
  <c r="F30" i="10"/>
  <c r="F22" i="10"/>
  <c r="F14" i="10"/>
  <c r="F7" i="10"/>
  <c r="G133" i="10"/>
  <c r="F130" i="10"/>
  <c r="G7" i="10"/>
  <c r="G8" i="10"/>
  <c r="F9" i="10"/>
  <c r="G9" i="10"/>
  <c r="F18" i="10"/>
  <c r="G34" i="10"/>
  <c r="G27" i="10"/>
  <c r="G20" i="10"/>
  <c r="G13" i="10"/>
  <c r="F24" i="10"/>
  <c r="G29" i="10"/>
  <c r="G30" i="10"/>
  <c r="F32" i="10"/>
  <c r="F42" i="10"/>
  <c r="G51" i="10"/>
  <c r="G37" i="10"/>
  <c r="F40" i="10"/>
  <c r="G66" i="10"/>
  <c r="F48" i="10"/>
  <c r="G74" i="10"/>
  <c r="G55" i="10"/>
  <c r="F66" i="10"/>
  <c r="G61" i="10"/>
  <c r="F64" i="10"/>
  <c r="G90" i="10"/>
  <c r="G76" i="10"/>
  <c r="G71" i="10"/>
  <c r="F82" i="10"/>
  <c r="G77" i="10"/>
  <c r="F122" i="10"/>
  <c r="G118" i="10"/>
  <c r="G125" i="10"/>
  <c r="G6" i="10"/>
  <c r="G14" i="10"/>
  <c r="G15" i="10"/>
  <c r="F16" i="10"/>
  <c r="G16" i="10"/>
  <c r="F26" i="10"/>
  <c r="G42" i="10"/>
  <c r="G35" i="10"/>
  <c r="G28" i="10"/>
  <c r="G21" i="10"/>
  <c r="G50" i="10"/>
  <c r="G31" i="10"/>
  <c r="G32" i="10"/>
  <c r="G58" i="10"/>
  <c r="G44" i="10"/>
  <c r="G39" i="10"/>
  <c r="G40" i="10"/>
  <c r="G59" i="10"/>
  <c r="G45" i="10"/>
  <c r="G46" i="10"/>
  <c r="G48" i="10"/>
  <c r="G67" i="10"/>
  <c r="G53" i="10"/>
  <c r="G54" i="10"/>
  <c r="G56" i="10"/>
  <c r="G75" i="10"/>
  <c r="G63" i="10"/>
  <c r="F74" i="10"/>
  <c r="G69" i="10"/>
  <c r="F72" i="10"/>
  <c r="G91" i="10"/>
  <c r="G110" i="10"/>
  <c r="G117" i="10"/>
  <c r="G18" i="10"/>
  <c r="G26" i="10"/>
  <c r="G22" i="10"/>
  <c r="G23" i="10"/>
  <c r="G24" i="10"/>
  <c r="F34" i="10"/>
  <c r="G43" i="10"/>
  <c r="G36" i="10"/>
  <c r="G38" i="10"/>
  <c r="F50" i="10"/>
  <c r="G52" i="10"/>
  <c r="G47" i="10"/>
  <c r="F58" i="10"/>
  <c r="G60" i="10"/>
  <c r="F56" i="10"/>
  <c r="G82" i="10"/>
  <c r="G68" i="10"/>
  <c r="G62" i="10"/>
  <c r="G64" i="10"/>
  <c r="G83" i="10"/>
  <c r="G70" i="10"/>
  <c r="G72" i="10"/>
  <c r="G98" i="10"/>
  <c r="G112" i="10"/>
  <c r="F120" i="10"/>
  <c r="F128" i="10"/>
  <c r="G84" i="10"/>
  <c r="G124" i="10"/>
  <c r="G132" i="10"/>
  <c r="G12" i="10"/>
  <c r="G78" i="10"/>
  <c r="G79" i="10"/>
  <c r="F80" i="10"/>
  <c r="G80" i="10"/>
  <c r="F90" i="10"/>
  <c r="G106" i="10"/>
  <c r="G99" i="10"/>
  <c r="G92" i="10"/>
  <c r="G85" i="10"/>
  <c r="G96" i="10"/>
  <c r="G115" i="10"/>
  <c r="F112" i="10"/>
  <c r="G11" i="10"/>
  <c r="G126" i="10"/>
  <c r="G86" i="10"/>
  <c r="G87" i="10"/>
  <c r="F88" i="10"/>
  <c r="G88" i="10"/>
  <c r="F98" i="10"/>
  <c r="G114" i="10"/>
  <c r="G107" i="10"/>
  <c r="G100" i="10"/>
  <c r="G93" i="10"/>
  <c r="F106" i="10"/>
  <c r="G101" i="10"/>
  <c r="G111" i="10"/>
  <c r="G120" i="10"/>
  <c r="G127" i="10"/>
  <c r="G94" i="10"/>
  <c r="G95" i="10"/>
  <c r="F96" i="10"/>
  <c r="G122" i="10"/>
  <c r="G108" i="10"/>
  <c r="G131" i="10"/>
  <c r="G5" i="10"/>
  <c r="G19" i="10"/>
  <c r="G102" i="10"/>
  <c r="G103" i="10"/>
  <c r="F104" i="10"/>
  <c r="G104" i="10"/>
  <c r="F114" i="10"/>
  <c r="G130" i="10"/>
  <c r="G123" i="10"/>
  <c r="G116" i="10"/>
  <c r="G109" i="10"/>
  <c r="G4" i="10"/>
  <c r="G119" i="10"/>
  <c r="G128" i="10"/>
</calcChain>
</file>

<file path=xl/sharedStrings.xml><?xml version="1.0" encoding="utf-8"?>
<sst xmlns="http://schemas.openxmlformats.org/spreadsheetml/2006/main" count="6045" uniqueCount="153">
  <si>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</si>
  <si>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</si>
  <si>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</si>
  <si>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</si>
  <si>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</si>
  <si>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</si>
  <si>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</si>
  <si>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</si>
  <si>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</si>
  <si>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</si>
  <si>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</si>
  <si>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</si>
  <si>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</si>
  <si>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</si>
  <si>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</si>
  <si>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</si>
  <si>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</si>
  <si>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</si>
  <si>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</si>
  <si>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</si>
  <si>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</si>
  <si>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</si>
  <si>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</si>
  <si>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</si>
  <si>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</si>
  <si>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</si>
  <si>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</si>
  <si>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</si>
  <si>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</si>
  <si>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</si>
  <si>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</si>
  <si>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</si>
  <si>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</si>
  <si>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</si>
  <si>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</si>
  <si>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</si>
  <si>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</si>
  <si>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</si>
  <si>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</si>
  <si>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</si>
  <si>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</si>
  <si>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</si>
  <si>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</si>
  <si>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</si>
  <si>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</si>
  <si>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</si>
  <si>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</si>
  <si>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</si>
  <si>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</si>
  <si>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</si>
  <si>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</si>
  <si>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</si>
  <si>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</si>
  <si>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</si>
  <si>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</si>
  <si>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</si>
  <si>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</si>
  <si>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</si>
  <si>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</si>
  <si>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</si>
  <si>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</si>
  <si>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</si>
  <si>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</si>
  <si>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</si>
  <si>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</si>
  <si>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</si>
  <si>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</si>
  <si>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</si>
  <si>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</si>
  <si>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</si>
  <si>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</si>
  <si>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</si>
  <si>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</si>
  <si>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</si>
  <si>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March of 2025</t>
  </si>
  <si>
    <t>U.S.Composite Indices by Market Segment: Equal Weighted,</t>
  </si>
  <si>
    <t>U.S. Composite Index Excluding Multifamily: Value Weighted,</t>
  </si>
  <si>
    <t/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</si>
  <si>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</si>
  <si>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</si>
  <si>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</si>
  <si>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</si>
  <si>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</si>
  <si>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</si>
  <si>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</si>
  <si>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</si>
  <si>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</si>
  <si>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</si>
  <si>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</si>
  <si>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</si>
  <si>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</si>
  <si>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March of 2025</t>
  </si>
  <si>
    <t>U.S. Pair Volume, Data through March of 2025</t>
  </si>
  <si>
    <t>U.S. Distress Sale Pairs Percentage,Data through March of 2025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</si>
  <si>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</si>
  <si>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</si>
  <si>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</si>
  <si>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</si>
  <si>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</si>
  <si>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</si>
  <si>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</si>
  <si>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</si>
  <si>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</si>
  <si>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</si>
  <si>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</si>
  <si>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</si>
  <si>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</si>
  <si>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</si>
  <si>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</si>
  <si>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</si>
  <si>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</si>
  <si>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</si>
  <si>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</si>
  <si>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</si>
  <si>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</si>
  <si>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</si>
  <si>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</si>
  <si>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</si>
  <si>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</si>
  <si>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</si>
  <si>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</si>
  <si>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</si>
  <si>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</si>
  <si>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</si>
  <si>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</si>
  <si>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</si>
  <si>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</si>
  <si>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</si>
  <si>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</si>
  <si>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</si>
  <si>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</si>
  <si>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</si>
  <si>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</si>
  <si>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</si>
  <si>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</si>
  <si>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</si>
  <si>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</si>
  <si>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Value Weighted,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</si>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</sst>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16" fillId="7" borderId="0" xfId="3" applyFont="1" applyFill="1" applyAlignment="1">
      <alignment horizontal="center" vertical="center" wrapText="1"/>
    </xf>
    <xf numFmtId="10" fontId="16" fillId="7" borderId="0" xfId="2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6" fontId="7" fillId="7" borderId="0" xfId="6" applyNumberFormat="1" applyFont="1" applyFill="1" applyAlignment="1">
      <alignment horizontal="center" vertical="center"/>
    </xf>
    <xf numFmtId="0" fontId="7" fillId="7" borderId="0" xfId="0" applyFont="1" applyFill="1"/>
    <xf numFmtId="167" fontId="7" fillId="7" borderId="0" xfId="2" applyNumberFormat="1" applyFont="1" applyFill="1" applyAlignment="1">
      <alignment horizontal="center" vertical="center"/>
    </xf>
    <xf numFmtId="167" fontId="7" fillId="7" borderId="0" xfId="2" applyNumberFormat="1" applyFont="1" applyFill="1"/>
    <xf numFmtId="0" fontId="1" fillId="6" borderId="0" xfId="0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165" fontId="7" fillId="6" borderId="0" xfId="5" applyNumberFormat="1" applyFont="1" applyFill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/>
    </xf>
    <xf numFmtId="167" fontId="7" fillId="8" borderId="0" xfId="2" applyNumberFormat="1" applyFont="1" applyFill="1" applyAlignment="1">
      <alignment horizontal="center"/>
    </xf>
    <xf numFmtId="0" fontId="4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9" fontId="0" fillId="5" borderId="5" xfId="2" applyFont="1" applyFill="1" applyBorder="1"/>
    <xf numFmtId="9" fontId="0" fillId="5" borderId="0" xfId="2" applyFont="1" applyFill="1" applyBorder="1"/>
    <xf numFmtId="9" fontId="0" fillId="5" borderId="6" xfId="2" applyFont="1" applyFill="1" applyBorder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F3F49702-6A1B-45EB-998D-F45FD7678B82}"/>
    <cellStyle name="40% - Accent5" xfId="3" builtinId="47"/>
    <cellStyle name="Comma" xfId="1" builtinId="3"/>
    <cellStyle name="Comma 2" xfId="4" xr:uid="{CE644319-C1E2-463A-B0FC-9DE9E98A7864}"/>
    <cellStyle name="Normal" xfId="0" builtinId="0"/>
    <cellStyle name="Normal 10" xfId="7" xr:uid="{A0AB0219-2625-48D4-AE6F-2348BFBD9A09}"/>
    <cellStyle name="Normal 15" xfId="6" xr:uid="{64D840D8-388A-46E8-841F-A1DC5FAD4943}"/>
    <cellStyle name="Normal 16" xfId="5" xr:uid="{ACD89A04-EB75-4778-914B-0C5B820282BB}"/>
    <cellStyle name="Percent" xfId="2" builtinId="5"/>
  </cellStyles>
  <dxfs count="3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VW'!$Q$6:$Q$356</c:f>
              <c:numCache>
                <c:formatCode>[$-409]mmm\-yy;@</c:formatCode>
                <c:ptCount val="35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</c:numCache>
            </c:numRef>
          </c:xVal>
          <c:yVal>
            <c:numRef>
              <c:f>'U.S. EW &amp; VW'!$R$6:$R$356</c:f>
              <c:numCache>
                <c:formatCode>0</c:formatCode>
                <c:ptCount val="351"/>
                <c:pt idx="0">
                  <c:v>65.991282007972401</c:v>
                </c:pt>
                <c:pt idx="1">
                  <c:v>65.144959566795805</c:v>
                </c:pt>
                <c:pt idx="2">
                  <c:v>64.382898765780297</c:v>
                </c:pt>
                <c:pt idx="3">
                  <c:v>64.039096981422105</c:v>
                </c:pt>
                <c:pt idx="4">
                  <c:v>63.538178022478</c:v>
                </c:pt>
                <c:pt idx="5">
                  <c:v>63.951628999813501</c:v>
                </c:pt>
                <c:pt idx="6">
                  <c:v>64.441564289723999</c:v>
                </c:pt>
                <c:pt idx="7">
                  <c:v>64.846297104008499</c:v>
                </c:pt>
                <c:pt idx="8">
                  <c:v>64.770168984147503</c:v>
                </c:pt>
                <c:pt idx="9">
                  <c:v>64.454586182573294</c:v>
                </c:pt>
                <c:pt idx="10">
                  <c:v>65.345114582479795</c:v>
                </c:pt>
                <c:pt idx="11">
                  <c:v>67.333047886522095</c:v>
                </c:pt>
                <c:pt idx="12">
                  <c:v>69.692685551716707</c:v>
                </c:pt>
                <c:pt idx="13">
                  <c:v>70.970616727237399</c:v>
                </c:pt>
                <c:pt idx="14">
                  <c:v>71.074473987376194</c:v>
                </c:pt>
                <c:pt idx="15">
                  <c:v>70.932220977823903</c:v>
                </c:pt>
                <c:pt idx="16">
                  <c:v>71.347630541317301</c:v>
                </c:pt>
                <c:pt idx="17">
                  <c:v>71.914371594718205</c:v>
                </c:pt>
                <c:pt idx="18">
                  <c:v>72.861974766595395</c:v>
                </c:pt>
                <c:pt idx="19">
                  <c:v>73.143807496184195</c:v>
                </c:pt>
                <c:pt idx="20">
                  <c:v>74.665466047188204</c:v>
                </c:pt>
                <c:pt idx="21">
                  <c:v>75.630623044067704</c:v>
                </c:pt>
                <c:pt idx="22">
                  <c:v>78.506225523648794</c:v>
                </c:pt>
                <c:pt idx="23">
                  <c:v>80.341319042993703</c:v>
                </c:pt>
                <c:pt idx="24">
                  <c:v>83.494567231791905</c:v>
                </c:pt>
                <c:pt idx="25">
                  <c:v>82.822615581563795</c:v>
                </c:pt>
                <c:pt idx="26">
                  <c:v>81.751264682779905</c:v>
                </c:pt>
                <c:pt idx="27">
                  <c:v>80.292051977494694</c:v>
                </c:pt>
                <c:pt idx="28">
                  <c:v>81.566187278178901</c:v>
                </c:pt>
                <c:pt idx="29">
                  <c:v>83.827249024379697</c:v>
                </c:pt>
                <c:pt idx="30">
                  <c:v>84.658971633123002</c:v>
                </c:pt>
                <c:pt idx="31">
                  <c:v>85.490965891245096</c:v>
                </c:pt>
                <c:pt idx="32">
                  <c:v>85.615397895250297</c:v>
                </c:pt>
                <c:pt idx="33">
                  <c:v>86.728130982779305</c:v>
                </c:pt>
                <c:pt idx="34">
                  <c:v>87.058473838435305</c:v>
                </c:pt>
                <c:pt idx="35">
                  <c:v>87.121141586536893</c:v>
                </c:pt>
                <c:pt idx="36">
                  <c:v>86.944390930147406</c:v>
                </c:pt>
                <c:pt idx="37">
                  <c:v>85.737549936670206</c:v>
                </c:pt>
                <c:pt idx="38">
                  <c:v>84.107216800191495</c:v>
                </c:pt>
                <c:pt idx="39">
                  <c:v>82.734315196598899</c:v>
                </c:pt>
                <c:pt idx="40">
                  <c:v>82.477318916384405</c:v>
                </c:pt>
                <c:pt idx="41">
                  <c:v>83.987831687565105</c:v>
                </c:pt>
                <c:pt idx="42">
                  <c:v>85.810122347660993</c:v>
                </c:pt>
                <c:pt idx="43">
                  <c:v>88.616652315388393</c:v>
                </c:pt>
                <c:pt idx="44">
                  <c:v>90.194746848108494</c:v>
                </c:pt>
                <c:pt idx="45">
                  <c:v>91.434707514139802</c:v>
                </c:pt>
                <c:pt idx="46">
                  <c:v>91.328200798794896</c:v>
                </c:pt>
                <c:pt idx="47">
                  <c:v>91.171318933908196</c:v>
                </c:pt>
                <c:pt idx="48">
                  <c:v>91.4133727657604</c:v>
                </c:pt>
                <c:pt idx="49">
                  <c:v>89.633561966338704</c:v>
                </c:pt>
                <c:pt idx="50">
                  <c:v>88.330483191286206</c:v>
                </c:pt>
                <c:pt idx="51">
                  <c:v>87.243811139006297</c:v>
                </c:pt>
                <c:pt idx="52">
                  <c:v>89.927735534464802</c:v>
                </c:pt>
                <c:pt idx="53">
                  <c:v>92.846681895641595</c:v>
                </c:pt>
                <c:pt idx="54">
                  <c:v>95.053854061472606</c:v>
                </c:pt>
                <c:pt idx="55">
                  <c:v>96.089318345488493</c:v>
                </c:pt>
                <c:pt idx="56">
                  <c:v>97.346015744995199</c:v>
                </c:pt>
                <c:pt idx="57">
                  <c:v>98.7455824823641</c:v>
                </c:pt>
                <c:pt idx="58">
                  <c:v>99.696639862893093</c:v>
                </c:pt>
                <c:pt idx="59">
                  <c:v>100</c:v>
                </c:pt>
                <c:pt idx="60">
                  <c:v>100.16161420513799</c:v>
                </c:pt>
                <c:pt idx="61">
                  <c:v>99.893633299912295</c:v>
                </c:pt>
                <c:pt idx="62">
                  <c:v>99.499553196499704</c:v>
                </c:pt>
                <c:pt idx="63">
                  <c:v>99.216147121978196</c:v>
                </c:pt>
                <c:pt idx="64">
                  <c:v>99.651217906169904</c:v>
                </c:pt>
                <c:pt idx="65">
                  <c:v>100.30830961288299</c:v>
                </c:pt>
                <c:pt idx="66">
                  <c:v>101.12042893932001</c:v>
                </c:pt>
                <c:pt idx="67">
                  <c:v>101.080372330469</c:v>
                </c:pt>
                <c:pt idx="68">
                  <c:v>100.863850181698</c:v>
                </c:pt>
                <c:pt idx="69">
                  <c:v>99.475795371906301</c:v>
                </c:pt>
                <c:pt idx="70">
                  <c:v>98.548056829347303</c:v>
                </c:pt>
                <c:pt idx="71">
                  <c:v>97.642996806979895</c:v>
                </c:pt>
                <c:pt idx="72">
                  <c:v>98.683074351148605</c:v>
                </c:pt>
                <c:pt idx="73">
                  <c:v>99.961486879194297</c:v>
                </c:pt>
                <c:pt idx="74">
                  <c:v>101.147804609769</c:v>
                </c:pt>
                <c:pt idx="75">
                  <c:v>101.079892346393</c:v>
                </c:pt>
                <c:pt idx="76">
                  <c:v>100.888897937479</c:v>
                </c:pt>
                <c:pt idx="77">
                  <c:v>100.96923151570699</c:v>
                </c:pt>
                <c:pt idx="78">
                  <c:v>101.181265937655</c:v>
                </c:pt>
                <c:pt idx="79">
                  <c:v>101.373047378141</c:v>
                </c:pt>
                <c:pt idx="80">
                  <c:v>101.586474112283</c:v>
                </c:pt>
                <c:pt idx="81">
                  <c:v>102.283643341195</c:v>
                </c:pt>
                <c:pt idx="82">
                  <c:v>103.82494675401099</c:v>
                </c:pt>
                <c:pt idx="83">
                  <c:v>105.87229274959</c:v>
                </c:pt>
                <c:pt idx="84">
                  <c:v>108.198137654178</c:v>
                </c:pt>
                <c:pt idx="85">
                  <c:v>109.259207094865</c:v>
                </c:pt>
                <c:pt idx="86">
                  <c:v>109.52599858610699</c:v>
                </c:pt>
                <c:pt idx="87">
                  <c:v>108.795027116574</c:v>
                </c:pt>
                <c:pt idx="88">
                  <c:v>109.340997442286</c:v>
                </c:pt>
                <c:pt idx="89">
                  <c:v>109.732265029991</c:v>
                </c:pt>
                <c:pt idx="90">
                  <c:v>110.351131008491</c:v>
                </c:pt>
                <c:pt idx="91">
                  <c:v>108.744232058668</c:v>
                </c:pt>
                <c:pt idx="92">
                  <c:v>107.5558473817</c:v>
                </c:pt>
                <c:pt idx="93">
                  <c:v>107.00606393038601</c:v>
                </c:pt>
                <c:pt idx="94">
                  <c:v>107.753611923972</c:v>
                </c:pt>
                <c:pt idx="95">
                  <c:v>109.131099981714</c:v>
                </c:pt>
                <c:pt idx="96">
                  <c:v>109.936283328619</c:v>
                </c:pt>
                <c:pt idx="97">
                  <c:v>112.76342375616299</c:v>
                </c:pt>
                <c:pt idx="98">
                  <c:v>114.31082531562301</c:v>
                </c:pt>
                <c:pt idx="99">
                  <c:v>116.66378112901199</c:v>
                </c:pt>
                <c:pt idx="100">
                  <c:v>117.345837563323</c:v>
                </c:pt>
                <c:pt idx="101">
                  <c:v>119.841564268247</c:v>
                </c:pt>
                <c:pt idx="102">
                  <c:v>122.522716095793</c:v>
                </c:pt>
                <c:pt idx="103">
                  <c:v>125.273075863956</c:v>
                </c:pt>
                <c:pt idx="104">
                  <c:v>127.123050752542</c:v>
                </c:pt>
                <c:pt idx="105">
                  <c:v>127.954433062197</c:v>
                </c:pt>
                <c:pt idx="106">
                  <c:v>127.576412960921</c:v>
                </c:pt>
                <c:pt idx="107">
                  <c:v>127.07203243694001</c:v>
                </c:pt>
                <c:pt idx="108">
                  <c:v>127.10533696153</c:v>
                </c:pt>
                <c:pt idx="109">
                  <c:v>129.99531414181601</c:v>
                </c:pt>
                <c:pt idx="110">
                  <c:v>132.486102505758</c:v>
                </c:pt>
                <c:pt idx="111">
                  <c:v>134.38353706461899</c:v>
                </c:pt>
                <c:pt idx="112">
                  <c:v>134.35577553244701</c:v>
                </c:pt>
                <c:pt idx="113">
                  <c:v>135.33443055277101</c:v>
                </c:pt>
                <c:pt idx="114">
                  <c:v>137.362171875851</c:v>
                </c:pt>
                <c:pt idx="115">
                  <c:v>139.74632089465501</c:v>
                </c:pt>
                <c:pt idx="116">
                  <c:v>142.355074060969</c:v>
                </c:pt>
                <c:pt idx="117">
                  <c:v>145.08083099072601</c:v>
                </c:pt>
                <c:pt idx="118">
                  <c:v>147.13609694421999</c:v>
                </c:pt>
                <c:pt idx="119">
                  <c:v>147.65318888838101</c:v>
                </c:pt>
                <c:pt idx="120">
                  <c:v>147.34640351024299</c:v>
                </c:pt>
                <c:pt idx="121">
                  <c:v>148.23064153445901</c:v>
                </c:pt>
                <c:pt idx="122">
                  <c:v>150.26083435536901</c:v>
                </c:pt>
                <c:pt idx="123">
                  <c:v>152.18132517344301</c:v>
                </c:pt>
                <c:pt idx="124">
                  <c:v>153.02826417437799</c:v>
                </c:pt>
                <c:pt idx="125">
                  <c:v>153.775215549357</c:v>
                </c:pt>
                <c:pt idx="126">
                  <c:v>155.12602573472</c:v>
                </c:pt>
                <c:pt idx="127">
                  <c:v>156.43476307485301</c:v>
                </c:pt>
                <c:pt idx="128">
                  <c:v>156.56371067668499</c:v>
                </c:pt>
                <c:pt idx="129">
                  <c:v>158.08255565462599</c:v>
                </c:pt>
                <c:pt idx="130">
                  <c:v>160.201414220148</c:v>
                </c:pt>
                <c:pt idx="131">
                  <c:v>163.82034228455299</c:v>
                </c:pt>
                <c:pt idx="132">
                  <c:v>164.336647354652</c:v>
                </c:pt>
                <c:pt idx="133">
                  <c:v>164.997984046722</c:v>
                </c:pt>
                <c:pt idx="134">
                  <c:v>164.43904293213299</c:v>
                </c:pt>
                <c:pt idx="135">
                  <c:v>166.00352163079501</c:v>
                </c:pt>
                <c:pt idx="136">
                  <c:v>167.63205834107899</c:v>
                </c:pt>
                <c:pt idx="137">
                  <c:v>169.926496488429</c:v>
                </c:pt>
                <c:pt idx="138">
                  <c:v>171.602484194666</c:v>
                </c:pt>
                <c:pt idx="139">
                  <c:v>171.65707931835601</c:v>
                </c:pt>
                <c:pt idx="140">
                  <c:v>171.584466595679</c:v>
                </c:pt>
                <c:pt idx="141">
                  <c:v>170.303639670151</c:v>
                </c:pt>
                <c:pt idx="142">
                  <c:v>170.28051318184299</c:v>
                </c:pt>
                <c:pt idx="143">
                  <c:v>168.96661679791501</c:v>
                </c:pt>
                <c:pt idx="144">
                  <c:v>167.87643423130001</c:v>
                </c:pt>
                <c:pt idx="145">
                  <c:v>163.15743208286901</c:v>
                </c:pt>
                <c:pt idx="146">
                  <c:v>159.304287087804</c:v>
                </c:pt>
                <c:pt idx="147">
                  <c:v>155.18905346569099</c:v>
                </c:pt>
                <c:pt idx="148">
                  <c:v>156.809526162998</c:v>
                </c:pt>
                <c:pt idx="149">
                  <c:v>158.916100668513</c:v>
                </c:pt>
                <c:pt idx="150">
                  <c:v>161.490247289509</c:v>
                </c:pt>
                <c:pt idx="151">
                  <c:v>159.005632305391</c:v>
                </c:pt>
                <c:pt idx="152">
                  <c:v>156.705306280473</c:v>
                </c:pt>
                <c:pt idx="153">
                  <c:v>154.22510951131301</c:v>
                </c:pt>
                <c:pt idx="154">
                  <c:v>151.517027940047</c:v>
                </c:pt>
                <c:pt idx="155">
                  <c:v>147.3908342094</c:v>
                </c:pt>
                <c:pt idx="156">
                  <c:v>144.05925063821499</c:v>
                </c:pt>
                <c:pt idx="157">
                  <c:v>142.974917354642</c:v>
                </c:pt>
                <c:pt idx="158">
                  <c:v>140.13482054394299</c:v>
                </c:pt>
                <c:pt idx="159">
                  <c:v>135.27767176814601</c:v>
                </c:pt>
                <c:pt idx="160">
                  <c:v>126.37406026703999</c:v>
                </c:pt>
                <c:pt idx="161">
                  <c:v>119.744762315271</c:v>
                </c:pt>
                <c:pt idx="162">
                  <c:v>114.576531920322</c:v>
                </c:pt>
                <c:pt idx="163">
                  <c:v>114.80014650128</c:v>
                </c:pt>
                <c:pt idx="164">
                  <c:v>114.989708107396</c:v>
                </c:pt>
                <c:pt idx="165">
                  <c:v>114.509368022968</c:v>
                </c:pt>
                <c:pt idx="166">
                  <c:v>111.478526777898</c:v>
                </c:pt>
                <c:pt idx="167">
                  <c:v>108.883962797908</c:v>
                </c:pt>
                <c:pt idx="168">
                  <c:v>107.947816102567</c:v>
                </c:pt>
                <c:pt idx="169">
                  <c:v>108.99006784340099</c:v>
                </c:pt>
                <c:pt idx="170">
                  <c:v>111.310120597082</c:v>
                </c:pt>
                <c:pt idx="171">
                  <c:v>114.455244560303</c:v>
                </c:pt>
                <c:pt idx="172">
                  <c:v>116.88659263025301</c:v>
                </c:pt>
                <c:pt idx="173">
                  <c:v>118.061186162094</c:v>
                </c:pt>
                <c:pt idx="174">
                  <c:v>117.997354285546</c:v>
                </c:pt>
                <c:pt idx="175">
                  <c:v>119.410534704955</c:v>
                </c:pt>
                <c:pt idx="176">
                  <c:v>121.48662969146299</c:v>
                </c:pt>
                <c:pt idx="177">
                  <c:v>123.84188684084501</c:v>
                </c:pt>
                <c:pt idx="178">
                  <c:v>123.721836261626</c:v>
                </c:pt>
                <c:pt idx="179">
                  <c:v>124.243302665602</c:v>
                </c:pt>
                <c:pt idx="180">
                  <c:v>125.20677418284799</c:v>
                </c:pt>
                <c:pt idx="181">
                  <c:v>126.60099566428001</c:v>
                </c:pt>
                <c:pt idx="182">
                  <c:v>126.02487391963901</c:v>
                </c:pt>
                <c:pt idx="183">
                  <c:v>124.759344157534</c:v>
                </c:pt>
                <c:pt idx="184">
                  <c:v>124.313145793443</c:v>
                </c:pt>
                <c:pt idx="185">
                  <c:v>124.87706961684999</c:v>
                </c:pt>
                <c:pt idx="186">
                  <c:v>124.87996014593099</c:v>
                </c:pt>
                <c:pt idx="187">
                  <c:v>125.44177412651101</c:v>
                </c:pt>
                <c:pt idx="188">
                  <c:v>127.397771162246</c:v>
                </c:pt>
                <c:pt idx="189">
                  <c:v>130.28798837583</c:v>
                </c:pt>
                <c:pt idx="190">
                  <c:v>132.631943872916</c:v>
                </c:pt>
                <c:pt idx="191">
                  <c:v>133.440381223034</c:v>
                </c:pt>
                <c:pt idx="192">
                  <c:v>133.512664551413</c:v>
                </c:pt>
                <c:pt idx="193">
                  <c:v>132.68469205801699</c:v>
                </c:pt>
                <c:pt idx="194">
                  <c:v>131.25834066359999</c:v>
                </c:pt>
                <c:pt idx="195">
                  <c:v>130.72811872699199</c:v>
                </c:pt>
                <c:pt idx="196">
                  <c:v>130.683472831221</c:v>
                </c:pt>
                <c:pt idx="197">
                  <c:v>131.76828045392199</c:v>
                </c:pt>
                <c:pt idx="198">
                  <c:v>133.31996351189099</c:v>
                </c:pt>
                <c:pt idx="199">
                  <c:v>135.30823925257599</c:v>
                </c:pt>
                <c:pt idx="200">
                  <c:v>136.88614890964399</c:v>
                </c:pt>
                <c:pt idx="201">
                  <c:v>137.81689419023201</c:v>
                </c:pt>
                <c:pt idx="202">
                  <c:v>138.237457235204</c:v>
                </c:pt>
                <c:pt idx="203">
                  <c:v>139.034247719831</c:v>
                </c:pt>
                <c:pt idx="204">
                  <c:v>138.97441162693701</c:v>
                </c:pt>
                <c:pt idx="205">
                  <c:v>139.741940383681</c:v>
                </c:pt>
                <c:pt idx="206">
                  <c:v>140.41821299556401</c:v>
                </c:pt>
                <c:pt idx="207">
                  <c:v>141.92328566733599</c:v>
                </c:pt>
                <c:pt idx="208">
                  <c:v>144.02742434654999</c:v>
                </c:pt>
                <c:pt idx="209">
                  <c:v>146.50364351595101</c:v>
                </c:pt>
                <c:pt idx="210">
                  <c:v>149.55337685335601</c:v>
                </c:pt>
                <c:pt idx="211">
                  <c:v>150.79385060055901</c:v>
                </c:pt>
                <c:pt idx="212">
                  <c:v>152.97355799715601</c:v>
                </c:pt>
                <c:pt idx="213">
                  <c:v>154.10483939265299</c:v>
                </c:pt>
                <c:pt idx="214">
                  <c:v>155.72352713530901</c:v>
                </c:pt>
                <c:pt idx="215">
                  <c:v>155.04364851607099</c:v>
                </c:pt>
                <c:pt idx="216">
                  <c:v>155.13702365599599</c:v>
                </c:pt>
                <c:pt idx="217">
                  <c:v>154.626247728539</c:v>
                </c:pt>
                <c:pt idx="218">
                  <c:v>155.37950590103301</c:v>
                </c:pt>
                <c:pt idx="219">
                  <c:v>155.87711143053201</c:v>
                </c:pt>
                <c:pt idx="220">
                  <c:v>156.154645816308</c:v>
                </c:pt>
                <c:pt idx="221">
                  <c:v>156.48249584695401</c:v>
                </c:pt>
                <c:pt idx="222">
                  <c:v>156.75443683199401</c:v>
                </c:pt>
                <c:pt idx="223">
                  <c:v>159.94754105590701</c:v>
                </c:pt>
                <c:pt idx="224">
                  <c:v>162.458533649592</c:v>
                </c:pt>
                <c:pt idx="225">
                  <c:v>165.285477479707</c:v>
                </c:pt>
                <c:pt idx="226">
                  <c:v>166.33720728998</c:v>
                </c:pt>
                <c:pt idx="227">
                  <c:v>169.528950551669</c:v>
                </c:pt>
                <c:pt idx="228">
                  <c:v>172.435170467739</c:v>
                </c:pt>
                <c:pt idx="229">
                  <c:v>175.20931584179999</c:v>
                </c:pt>
                <c:pt idx="230">
                  <c:v>174.685159789019</c:v>
                </c:pt>
                <c:pt idx="231">
                  <c:v>175.655360501351</c:v>
                </c:pt>
                <c:pt idx="232">
                  <c:v>176.725587253226</c:v>
                </c:pt>
                <c:pt idx="233">
                  <c:v>179.02967014093801</c:v>
                </c:pt>
                <c:pt idx="234">
                  <c:v>179.33110230380299</c:v>
                </c:pt>
                <c:pt idx="235">
                  <c:v>179.213759010128</c:v>
                </c:pt>
                <c:pt idx="236">
                  <c:v>179.58706649145901</c:v>
                </c:pt>
                <c:pt idx="237">
                  <c:v>178.95353181474101</c:v>
                </c:pt>
                <c:pt idx="238">
                  <c:v>179.524032386107</c:v>
                </c:pt>
                <c:pt idx="239">
                  <c:v>179.82470051275399</c:v>
                </c:pt>
                <c:pt idx="240">
                  <c:v>181.987962406816</c:v>
                </c:pt>
                <c:pt idx="241">
                  <c:v>181.81049056301001</c:v>
                </c:pt>
                <c:pt idx="242">
                  <c:v>181.92033123955801</c:v>
                </c:pt>
                <c:pt idx="243">
                  <c:v>181.09375751791799</c:v>
                </c:pt>
                <c:pt idx="244">
                  <c:v>182.90096834521</c:v>
                </c:pt>
                <c:pt idx="245">
                  <c:v>184.61726016166401</c:v>
                </c:pt>
                <c:pt idx="246">
                  <c:v>187.557460240918</c:v>
                </c:pt>
                <c:pt idx="247">
                  <c:v>189.217036675429</c:v>
                </c:pt>
                <c:pt idx="248">
                  <c:v>190.425403701693</c:v>
                </c:pt>
                <c:pt idx="249">
                  <c:v>191.49719306426601</c:v>
                </c:pt>
                <c:pt idx="250">
                  <c:v>191.69084458268901</c:v>
                </c:pt>
                <c:pt idx="251">
                  <c:v>191.25891759195201</c:v>
                </c:pt>
                <c:pt idx="252">
                  <c:v>188.854796073552</c:v>
                </c:pt>
                <c:pt idx="253">
                  <c:v>187.26164824961199</c:v>
                </c:pt>
                <c:pt idx="254">
                  <c:v>187.911810703356</c:v>
                </c:pt>
                <c:pt idx="255">
                  <c:v>191.65110276859701</c:v>
                </c:pt>
                <c:pt idx="256">
                  <c:v>195.81525128592099</c:v>
                </c:pt>
                <c:pt idx="257">
                  <c:v>198.59702378493699</c:v>
                </c:pt>
                <c:pt idx="258">
                  <c:v>198.32157453022501</c:v>
                </c:pt>
                <c:pt idx="259">
                  <c:v>198.430455966511</c:v>
                </c:pt>
                <c:pt idx="260">
                  <c:v>198.997270791951</c:v>
                </c:pt>
                <c:pt idx="261">
                  <c:v>201.397892604817</c:v>
                </c:pt>
                <c:pt idx="262">
                  <c:v>202.52043879187801</c:v>
                </c:pt>
                <c:pt idx="263">
                  <c:v>202.31264925967699</c:v>
                </c:pt>
                <c:pt idx="264">
                  <c:v>201.34625158815999</c:v>
                </c:pt>
                <c:pt idx="265">
                  <c:v>202.72140538617501</c:v>
                </c:pt>
                <c:pt idx="266">
                  <c:v>206.08261433491899</c:v>
                </c:pt>
                <c:pt idx="267">
                  <c:v>209.24149379824499</c:v>
                </c:pt>
                <c:pt idx="268">
                  <c:v>208.523049214303</c:v>
                </c:pt>
                <c:pt idx="269">
                  <c:v>206.32196957346201</c:v>
                </c:pt>
                <c:pt idx="270">
                  <c:v>205.86598739992201</c:v>
                </c:pt>
                <c:pt idx="271">
                  <c:v>207.942477960524</c:v>
                </c:pt>
                <c:pt idx="272">
                  <c:v>209.96329396973201</c:v>
                </c:pt>
                <c:pt idx="273">
                  <c:v>209.56601180876899</c:v>
                </c:pt>
                <c:pt idx="274">
                  <c:v>208.490592110053</c:v>
                </c:pt>
                <c:pt idx="275">
                  <c:v>208.26305048760301</c:v>
                </c:pt>
                <c:pt idx="276">
                  <c:v>209.82244218092299</c:v>
                </c:pt>
                <c:pt idx="277">
                  <c:v>212.164607902656</c:v>
                </c:pt>
                <c:pt idx="278">
                  <c:v>213.99824587897399</c:v>
                </c:pt>
                <c:pt idx="279">
                  <c:v>216.56526937274799</c:v>
                </c:pt>
                <c:pt idx="280">
                  <c:v>219.03928550291201</c:v>
                </c:pt>
                <c:pt idx="281">
                  <c:v>222.06189221056101</c:v>
                </c:pt>
                <c:pt idx="282">
                  <c:v>223.238741114384</c:v>
                </c:pt>
                <c:pt idx="283">
                  <c:v>223.39594223424899</c:v>
                </c:pt>
                <c:pt idx="284">
                  <c:v>222.71521847083</c:v>
                </c:pt>
                <c:pt idx="285">
                  <c:v>221.74128687994499</c:v>
                </c:pt>
                <c:pt idx="286">
                  <c:v>221.47956651069501</c:v>
                </c:pt>
                <c:pt idx="287">
                  <c:v>222.23697735686599</c:v>
                </c:pt>
                <c:pt idx="288">
                  <c:v>223.490364003548</c:v>
                </c:pt>
                <c:pt idx="289">
                  <c:v>224.94962969204201</c:v>
                </c:pt>
                <c:pt idx="290">
                  <c:v>225.85362372949601</c:v>
                </c:pt>
                <c:pt idx="291">
                  <c:v>226.697114928367</c:v>
                </c:pt>
                <c:pt idx="292">
                  <c:v>225.82638567061099</c:v>
                </c:pt>
                <c:pt idx="293">
                  <c:v>225.01358439246499</c:v>
                </c:pt>
                <c:pt idx="294">
                  <c:v>224.81164837889901</c:v>
                </c:pt>
                <c:pt idx="295">
                  <c:v>226.76808814130499</c:v>
                </c:pt>
                <c:pt idx="296">
                  <c:v>229.42797490392101</c:v>
                </c:pt>
                <c:pt idx="297">
                  <c:v>233.17003519862399</c:v>
                </c:pt>
                <c:pt idx="298">
                  <c:v>236.90183495637001</c:v>
                </c:pt>
                <c:pt idx="299">
                  <c:v>238.702289345926</c:v>
                </c:pt>
                <c:pt idx="300">
                  <c:v>238.700623798077</c:v>
                </c:pt>
                <c:pt idx="301">
                  <c:v>237.398608843761</c:v>
                </c:pt>
                <c:pt idx="302">
                  <c:v>239.32796255825701</c:v>
                </c:pt>
                <c:pt idx="303">
                  <c:v>241.14445423771801</c:v>
                </c:pt>
                <c:pt idx="304">
                  <c:v>244.43993751843399</c:v>
                </c:pt>
                <c:pt idx="305">
                  <c:v>248.26538814310601</c:v>
                </c:pt>
                <c:pt idx="306">
                  <c:v>255.50298401529</c:v>
                </c:pt>
                <c:pt idx="307">
                  <c:v>263.65005563820898</c:v>
                </c:pt>
                <c:pt idx="308">
                  <c:v>270.40985237423399</c:v>
                </c:pt>
                <c:pt idx="309">
                  <c:v>275.30351209210897</c:v>
                </c:pt>
                <c:pt idx="310">
                  <c:v>281.57299994681898</c:v>
                </c:pt>
                <c:pt idx="311">
                  <c:v>286.95150167398702</c:v>
                </c:pt>
                <c:pt idx="312">
                  <c:v>290.416000680433</c:v>
                </c:pt>
                <c:pt idx="313">
                  <c:v>286.80404052216102</c:v>
                </c:pt>
                <c:pt idx="314">
                  <c:v>284.18706195698599</c:v>
                </c:pt>
                <c:pt idx="315">
                  <c:v>284.841284968298</c:v>
                </c:pt>
                <c:pt idx="316">
                  <c:v>291.127361975187</c:v>
                </c:pt>
                <c:pt idx="317">
                  <c:v>297.00539738564203</c:v>
                </c:pt>
                <c:pt idx="318">
                  <c:v>300.75783499023299</c:v>
                </c:pt>
                <c:pt idx="319">
                  <c:v>298.81138910382799</c:v>
                </c:pt>
                <c:pt idx="320">
                  <c:v>294.01191246383502</c:v>
                </c:pt>
                <c:pt idx="321">
                  <c:v>285.21636249869198</c:v>
                </c:pt>
                <c:pt idx="322">
                  <c:v>279.49205952512602</c:v>
                </c:pt>
                <c:pt idx="323">
                  <c:v>275.48633269940399</c:v>
                </c:pt>
                <c:pt idx="324">
                  <c:v>273.88616786311201</c:v>
                </c:pt>
                <c:pt idx="325">
                  <c:v>271.69957543518802</c:v>
                </c:pt>
                <c:pt idx="326">
                  <c:v>266.49232196319099</c:v>
                </c:pt>
                <c:pt idx="327">
                  <c:v>264.45780355987802</c:v>
                </c:pt>
                <c:pt idx="328">
                  <c:v>263.378081935404</c:v>
                </c:pt>
                <c:pt idx="329">
                  <c:v>268.44193671993202</c:v>
                </c:pt>
                <c:pt idx="330">
                  <c:v>269.28433650975501</c:v>
                </c:pt>
                <c:pt idx="331">
                  <c:v>270.25577905125601</c:v>
                </c:pt>
                <c:pt idx="332">
                  <c:v>265.18462921398498</c:v>
                </c:pt>
                <c:pt idx="333">
                  <c:v>261.45764884745</c:v>
                </c:pt>
                <c:pt idx="334">
                  <c:v>255.227713334957</c:v>
                </c:pt>
                <c:pt idx="335">
                  <c:v>252.31207366556899</c:v>
                </c:pt>
                <c:pt idx="336">
                  <c:v>246.137073116186</c:v>
                </c:pt>
                <c:pt idx="337">
                  <c:v>242.796108032939</c:v>
                </c:pt>
                <c:pt idx="338">
                  <c:v>237.87639032997399</c:v>
                </c:pt>
                <c:pt idx="339">
                  <c:v>239.58778873729801</c:v>
                </c:pt>
                <c:pt idx="340">
                  <c:v>239.391327625938</c:v>
                </c:pt>
                <c:pt idx="341">
                  <c:v>240.04530958564999</c:v>
                </c:pt>
                <c:pt idx="342">
                  <c:v>237.75529651949901</c:v>
                </c:pt>
                <c:pt idx="343">
                  <c:v>238.678556095218</c:v>
                </c:pt>
                <c:pt idx="344">
                  <c:v>241.10011854257499</c:v>
                </c:pt>
                <c:pt idx="345">
                  <c:v>245.55770134708001</c:v>
                </c:pt>
                <c:pt idx="346">
                  <c:v>246.959371518041</c:v>
                </c:pt>
                <c:pt idx="347">
                  <c:v>247.76723284572901</c:v>
                </c:pt>
                <c:pt idx="348">
                  <c:v>245.23865976629901</c:v>
                </c:pt>
                <c:pt idx="349">
                  <c:v>244.789277207395</c:v>
                </c:pt>
                <c:pt idx="350">
                  <c:v>246.52945820351101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5D-485E-806C-C1E8EB327942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VW'!$L$30:$L$356</c:f>
              <c:numCache>
                <c:formatCode>[$-409]mmm\-yy;@</c:formatCode>
                <c:ptCount val="32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</c:numCache>
            </c:numRef>
          </c:xVal>
          <c:yVal>
            <c:numRef>
              <c:f>'U.S. EW &amp; VW'!$M$30:$M$356</c:f>
              <c:numCache>
                <c:formatCode>_(* #,##0_);_(* \(#,##0\);_(* "-"??_);_(@_)</c:formatCode>
                <c:ptCount val="327"/>
                <c:pt idx="0">
                  <c:v>78.251042497003994</c:v>
                </c:pt>
                <c:pt idx="1">
                  <c:v>77.955143307434597</c:v>
                </c:pt>
                <c:pt idx="2">
                  <c:v>77.838173453858403</c:v>
                </c:pt>
                <c:pt idx="3">
                  <c:v>78.683550669156105</c:v>
                </c:pt>
                <c:pt idx="4">
                  <c:v>79.846411820475893</c:v>
                </c:pt>
                <c:pt idx="5">
                  <c:v>80.9830891061969</c:v>
                </c:pt>
                <c:pt idx="6">
                  <c:v>80.704015445880799</c:v>
                </c:pt>
                <c:pt idx="7">
                  <c:v>79.973361256751403</c:v>
                </c:pt>
                <c:pt idx="8">
                  <c:v>79.680549133487006</c:v>
                </c:pt>
                <c:pt idx="9">
                  <c:v>80.688017552268803</c:v>
                </c:pt>
                <c:pt idx="10">
                  <c:v>82.535268314454498</c:v>
                </c:pt>
                <c:pt idx="11">
                  <c:v>83.839181435693703</c:v>
                </c:pt>
                <c:pt idx="12">
                  <c:v>84.037125278470199</c:v>
                </c:pt>
                <c:pt idx="13">
                  <c:v>83.659291362293402</c:v>
                </c:pt>
                <c:pt idx="14">
                  <c:v>83.829306089143401</c:v>
                </c:pt>
                <c:pt idx="15">
                  <c:v>84.989702568952893</c:v>
                </c:pt>
                <c:pt idx="16">
                  <c:v>86.532687985257795</c:v>
                </c:pt>
                <c:pt idx="17">
                  <c:v>87.865038672481404</c:v>
                </c:pt>
                <c:pt idx="18">
                  <c:v>88.352636440124002</c:v>
                </c:pt>
                <c:pt idx="19">
                  <c:v>88.628921552810496</c:v>
                </c:pt>
                <c:pt idx="20">
                  <c:v>89.054832206563503</c:v>
                </c:pt>
                <c:pt idx="21">
                  <c:v>89.6863387347355</c:v>
                </c:pt>
                <c:pt idx="22">
                  <c:v>90.800341490365696</c:v>
                </c:pt>
                <c:pt idx="23">
                  <c:v>91.331222631905206</c:v>
                </c:pt>
                <c:pt idx="24">
                  <c:v>92.2695301814922</c:v>
                </c:pt>
                <c:pt idx="25">
                  <c:v>92.5812324829906</c:v>
                </c:pt>
                <c:pt idx="26">
                  <c:v>93.201199921949893</c:v>
                </c:pt>
                <c:pt idx="27">
                  <c:v>93.820180955285494</c:v>
                </c:pt>
                <c:pt idx="28">
                  <c:v>95.610220096420093</c:v>
                </c:pt>
                <c:pt idx="29">
                  <c:v>97.568582666144195</c:v>
                </c:pt>
                <c:pt idx="30">
                  <c:v>98.057596417117793</c:v>
                </c:pt>
                <c:pt idx="31">
                  <c:v>97.658504602572407</c:v>
                </c:pt>
                <c:pt idx="32">
                  <c:v>97.184456872538505</c:v>
                </c:pt>
                <c:pt idx="33">
                  <c:v>98.157776565881804</c:v>
                </c:pt>
                <c:pt idx="34">
                  <c:v>99.259381884114902</c:v>
                </c:pt>
                <c:pt idx="35">
                  <c:v>100</c:v>
                </c:pt>
                <c:pt idx="36">
                  <c:v>100.06539725016999</c:v>
                </c:pt>
                <c:pt idx="37">
                  <c:v>100.317406510251</c:v>
                </c:pt>
                <c:pt idx="38">
                  <c:v>100.421075428894</c:v>
                </c:pt>
                <c:pt idx="39">
                  <c:v>100.438733090722</c:v>
                </c:pt>
                <c:pt idx="40">
                  <c:v>100.79119139821999</c:v>
                </c:pt>
                <c:pt idx="41">
                  <c:v>102.20537756719</c:v>
                </c:pt>
                <c:pt idx="42">
                  <c:v>103.89820440938399</c:v>
                </c:pt>
                <c:pt idx="43">
                  <c:v>105.894925860627</c:v>
                </c:pt>
                <c:pt idx="44">
                  <c:v>106.861729549793</c:v>
                </c:pt>
                <c:pt idx="45">
                  <c:v>106.418721714483</c:v>
                </c:pt>
                <c:pt idx="46">
                  <c:v>105.32925979504201</c:v>
                </c:pt>
                <c:pt idx="47">
                  <c:v>104.042401575754</c:v>
                </c:pt>
                <c:pt idx="48">
                  <c:v>104.297112743846</c:v>
                </c:pt>
                <c:pt idx="49">
                  <c:v>105.545827354682</c:v>
                </c:pt>
                <c:pt idx="50">
                  <c:v>107.55508485871199</c:v>
                </c:pt>
                <c:pt idx="51">
                  <c:v>108.48652747051</c:v>
                </c:pt>
                <c:pt idx="52">
                  <c:v>109.20423680867999</c:v>
                </c:pt>
                <c:pt idx="53">
                  <c:v>109.685564548165</c:v>
                </c:pt>
                <c:pt idx="54">
                  <c:v>110.577599727525</c:v>
                </c:pt>
                <c:pt idx="55">
                  <c:v>111.768581256225</c:v>
                </c:pt>
                <c:pt idx="56">
                  <c:v>113.25035995889</c:v>
                </c:pt>
                <c:pt idx="57">
                  <c:v>114.96467440276901</c:v>
                </c:pt>
                <c:pt idx="58">
                  <c:v>116.77443749598</c:v>
                </c:pt>
                <c:pt idx="59">
                  <c:v>117.785001734209</c:v>
                </c:pt>
                <c:pt idx="60">
                  <c:v>117.61225441287</c:v>
                </c:pt>
                <c:pt idx="61">
                  <c:v>117.471532555511</c:v>
                </c:pt>
                <c:pt idx="62">
                  <c:v>118.41768310496001</c:v>
                </c:pt>
                <c:pt idx="63">
                  <c:v>120.096983816377</c:v>
                </c:pt>
                <c:pt idx="64">
                  <c:v>121.721904186451</c:v>
                </c:pt>
                <c:pt idx="65">
                  <c:v>122.587695873443</c:v>
                </c:pt>
                <c:pt idx="66">
                  <c:v>123.486456808242</c:v>
                </c:pt>
                <c:pt idx="67">
                  <c:v>124.787411877925</c:v>
                </c:pt>
                <c:pt idx="68">
                  <c:v>126.45773590391801</c:v>
                </c:pt>
                <c:pt idx="69">
                  <c:v>127.432796182592</c:v>
                </c:pt>
                <c:pt idx="70">
                  <c:v>127.89899326874</c:v>
                </c:pt>
                <c:pt idx="71">
                  <c:v>128.44340603817801</c:v>
                </c:pt>
                <c:pt idx="72">
                  <c:v>129.555542707895</c:v>
                </c:pt>
                <c:pt idx="73">
                  <c:v>132.09542397205701</c:v>
                </c:pt>
                <c:pt idx="74">
                  <c:v>134.65369826193</c:v>
                </c:pt>
                <c:pt idx="75">
                  <c:v>137.17893589674401</c:v>
                </c:pt>
                <c:pt idx="76">
                  <c:v>138.76134825745299</c:v>
                </c:pt>
                <c:pt idx="77">
                  <c:v>140.92684278701799</c:v>
                </c:pt>
                <c:pt idx="78">
                  <c:v>142.77144190081401</c:v>
                </c:pt>
                <c:pt idx="79">
                  <c:v>145.07098285773699</c:v>
                </c:pt>
                <c:pt idx="80">
                  <c:v>145.91231402557901</c:v>
                </c:pt>
                <c:pt idx="81">
                  <c:v>145.492185512676</c:v>
                </c:pt>
                <c:pt idx="82">
                  <c:v>145.323310209271</c:v>
                </c:pt>
                <c:pt idx="83">
                  <c:v>146.65273807751501</c:v>
                </c:pt>
                <c:pt idx="84">
                  <c:v>149.78565494813401</c:v>
                </c:pt>
                <c:pt idx="85">
                  <c:v>153.61750412442899</c:v>
                </c:pt>
                <c:pt idx="86">
                  <c:v>156.98572572589401</c:v>
                </c:pt>
                <c:pt idx="87">
                  <c:v>159.00851646900699</c:v>
                </c:pt>
                <c:pt idx="88">
                  <c:v>160.74043666462899</c:v>
                </c:pt>
                <c:pt idx="89">
                  <c:v>162.17001431856201</c:v>
                </c:pt>
                <c:pt idx="90">
                  <c:v>163.83129741747999</c:v>
                </c:pt>
                <c:pt idx="91">
                  <c:v>166.10965558671001</c:v>
                </c:pt>
                <c:pt idx="92">
                  <c:v>167.93305856072999</c:v>
                </c:pt>
                <c:pt idx="93">
                  <c:v>169.06956938578901</c:v>
                </c:pt>
                <c:pt idx="94">
                  <c:v>169.09884618014399</c:v>
                </c:pt>
                <c:pt idx="95">
                  <c:v>170.641295554533</c:v>
                </c:pt>
                <c:pt idx="96">
                  <c:v>172.28404037777</c:v>
                </c:pt>
                <c:pt idx="97">
                  <c:v>175.130952358314</c:v>
                </c:pt>
                <c:pt idx="98">
                  <c:v>175.830348577075</c:v>
                </c:pt>
                <c:pt idx="99">
                  <c:v>176.93402232160699</c:v>
                </c:pt>
                <c:pt idx="100">
                  <c:v>177.479999546269</c:v>
                </c:pt>
                <c:pt idx="101">
                  <c:v>179.145389157518</c:v>
                </c:pt>
                <c:pt idx="102">
                  <c:v>178.670741200202</c:v>
                </c:pt>
                <c:pt idx="103">
                  <c:v>178.090402130835</c:v>
                </c:pt>
                <c:pt idx="104">
                  <c:v>176.213895624152</c:v>
                </c:pt>
                <c:pt idx="105">
                  <c:v>174.91053867866901</c:v>
                </c:pt>
                <c:pt idx="106">
                  <c:v>175.339495603784</c:v>
                </c:pt>
                <c:pt idx="107">
                  <c:v>176.91884354897601</c:v>
                </c:pt>
                <c:pt idx="108">
                  <c:v>179.624176318379</c:v>
                </c:pt>
                <c:pt idx="109">
                  <c:v>181.77540124886301</c:v>
                </c:pt>
                <c:pt idx="110">
                  <c:v>183.43733045424801</c:v>
                </c:pt>
                <c:pt idx="111">
                  <c:v>184.990617528732</c:v>
                </c:pt>
                <c:pt idx="112">
                  <c:v>185.33796165977</c:v>
                </c:pt>
                <c:pt idx="113">
                  <c:v>186.40626233676301</c:v>
                </c:pt>
                <c:pt idx="114">
                  <c:v>186.14962971386601</c:v>
                </c:pt>
                <c:pt idx="115">
                  <c:v>187.08169311611601</c:v>
                </c:pt>
                <c:pt idx="116">
                  <c:v>185.26283729981199</c:v>
                </c:pt>
                <c:pt idx="117">
                  <c:v>182.091616038214</c:v>
                </c:pt>
                <c:pt idx="118">
                  <c:v>179.25296037704101</c:v>
                </c:pt>
                <c:pt idx="119">
                  <c:v>178.85156066083599</c:v>
                </c:pt>
                <c:pt idx="120">
                  <c:v>180.47832155175999</c:v>
                </c:pt>
                <c:pt idx="121">
                  <c:v>180.440823923061</c:v>
                </c:pt>
                <c:pt idx="122">
                  <c:v>178.43442061111901</c:v>
                </c:pt>
                <c:pt idx="123">
                  <c:v>175.06190277232699</c:v>
                </c:pt>
                <c:pt idx="124">
                  <c:v>173.51457370376201</c:v>
                </c:pt>
                <c:pt idx="125">
                  <c:v>172.94814700620799</c:v>
                </c:pt>
                <c:pt idx="126">
                  <c:v>172.67468708838001</c:v>
                </c:pt>
                <c:pt idx="127">
                  <c:v>171.645457099601</c:v>
                </c:pt>
                <c:pt idx="128">
                  <c:v>167.99013553095401</c:v>
                </c:pt>
                <c:pt idx="129">
                  <c:v>163.71686917019699</c:v>
                </c:pt>
                <c:pt idx="130">
                  <c:v>157.91239657256199</c:v>
                </c:pt>
                <c:pt idx="131">
                  <c:v>155.16590858219001</c:v>
                </c:pt>
                <c:pt idx="132">
                  <c:v>151.46751830006301</c:v>
                </c:pt>
                <c:pt idx="133">
                  <c:v>149.09351730998301</c:v>
                </c:pt>
                <c:pt idx="134">
                  <c:v>144.41832307094799</c:v>
                </c:pt>
                <c:pt idx="135">
                  <c:v>141.14740346525801</c:v>
                </c:pt>
                <c:pt idx="136">
                  <c:v>139.20481134005101</c:v>
                </c:pt>
                <c:pt idx="137">
                  <c:v>139.508203120627</c:v>
                </c:pt>
                <c:pt idx="138">
                  <c:v>139.88859569041199</c:v>
                </c:pt>
                <c:pt idx="139">
                  <c:v>138.89405677492999</c:v>
                </c:pt>
                <c:pt idx="140">
                  <c:v>135.116589804406</c:v>
                </c:pt>
                <c:pt idx="141">
                  <c:v>130.29516368299801</c:v>
                </c:pt>
                <c:pt idx="142">
                  <c:v>128.39591676526899</c:v>
                </c:pt>
                <c:pt idx="143">
                  <c:v>128.94672468958501</c:v>
                </c:pt>
                <c:pt idx="144">
                  <c:v>131.17281027448101</c:v>
                </c:pt>
                <c:pt idx="145">
                  <c:v>132.40837494945899</c:v>
                </c:pt>
                <c:pt idx="146">
                  <c:v>131.746414401859</c:v>
                </c:pt>
                <c:pt idx="147">
                  <c:v>129.165014271541</c:v>
                </c:pt>
                <c:pt idx="148">
                  <c:v>125.875863738086</c:v>
                </c:pt>
                <c:pt idx="149">
                  <c:v>123.97633035301401</c:v>
                </c:pt>
                <c:pt idx="150">
                  <c:v>123.71616018339</c:v>
                </c:pt>
                <c:pt idx="151">
                  <c:v>124.519620726781</c:v>
                </c:pt>
                <c:pt idx="152">
                  <c:v>124.103045909465</c:v>
                </c:pt>
                <c:pt idx="153">
                  <c:v>123.124088857186</c:v>
                </c:pt>
                <c:pt idx="154">
                  <c:v>122.511412350821</c:v>
                </c:pt>
                <c:pt idx="155">
                  <c:v>123.11832757178</c:v>
                </c:pt>
                <c:pt idx="156">
                  <c:v>122.330633478425</c:v>
                </c:pt>
                <c:pt idx="157">
                  <c:v>120.841923300697</c:v>
                </c:pt>
                <c:pt idx="158">
                  <c:v>119.52593604172</c:v>
                </c:pt>
                <c:pt idx="159">
                  <c:v>120.01221106797</c:v>
                </c:pt>
                <c:pt idx="160">
                  <c:v>120.83183772948</c:v>
                </c:pt>
                <c:pt idx="161">
                  <c:v>120.74046624575099</c:v>
                </c:pt>
                <c:pt idx="162">
                  <c:v>120.38844997549199</c:v>
                </c:pt>
                <c:pt idx="163">
                  <c:v>121.14715260850301</c:v>
                </c:pt>
                <c:pt idx="164">
                  <c:v>122.720258034786</c:v>
                </c:pt>
                <c:pt idx="165">
                  <c:v>123.870576916163</c:v>
                </c:pt>
                <c:pt idx="166">
                  <c:v>124.003884017424</c:v>
                </c:pt>
                <c:pt idx="167">
                  <c:v>123.48790120716301</c:v>
                </c:pt>
                <c:pt idx="168">
                  <c:v>122.07826756879901</c:v>
                </c:pt>
                <c:pt idx="169">
                  <c:v>120.313118785805</c:v>
                </c:pt>
                <c:pt idx="170">
                  <c:v>120.289003427357</c:v>
                </c:pt>
                <c:pt idx="171">
                  <c:v>120.84811472983</c:v>
                </c:pt>
                <c:pt idx="172">
                  <c:v>122.376024625692</c:v>
                </c:pt>
                <c:pt idx="173">
                  <c:v>123.060974860252</c:v>
                </c:pt>
                <c:pt idx="174">
                  <c:v>124.125258713536</c:v>
                </c:pt>
                <c:pt idx="175">
                  <c:v>125.50472662206801</c:v>
                </c:pt>
                <c:pt idx="176">
                  <c:v>126.784028122983</c:v>
                </c:pt>
                <c:pt idx="177">
                  <c:v>128.54323593186999</c:v>
                </c:pt>
                <c:pt idx="178">
                  <c:v>129.57505205163599</c:v>
                </c:pt>
                <c:pt idx="179">
                  <c:v>130.359757761098</c:v>
                </c:pt>
                <c:pt idx="180">
                  <c:v>128.74112578624701</c:v>
                </c:pt>
                <c:pt idx="181">
                  <c:v>127.136830083577</c:v>
                </c:pt>
                <c:pt idx="182">
                  <c:v>126.839619370295</c:v>
                </c:pt>
                <c:pt idx="183">
                  <c:v>129.09683438119001</c:v>
                </c:pt>
                <c:pt idx="184">
                  <c:v>131.926549647347</c:v>
                </c:pt>
                <c:pt idx="185">
                  <c:v>134.39553430183599</c:v>
                </c:pt>
                <c:pt idx="186">
                  <c:v>135.406291375732</c:v>
                </c:pt>
                <c:pt idx="187">
                  <c:v>136.14453524904701</c:v>
                </c:pt>
                <c:pt idx="188">
                  <c:v>136.83979287804399</c:v>
                </c:pt>
                <c:pt idx="189">
                  <c:v>137.463934495367</c:v>
                </c:pt>
                <c:pt idx="190">
                  <c:v>138.42554687440199</c:v>
                </c:pt>
                <c:pt idx="191">
                  <c:v>139.79687770210799</c:v>
                </c:pt>
                <c:pt idx="192">
                  <c:v>141.805322538231</c:v>
                </c:pt>
                <c:pt idx="193">
                  <c:v>142.55758187616499</c:v>
                </c:pt>
                <c:pt idx="194">
                  <c:v>143.03321971147</c:v>
                </c:pt>
                <c:pt idx="195">
                  <c:v>143.28490224589501</c:v>
                </c:pt>
                <c:pt idx="196">
                  <c:v>145.43444549096</c:v>
                </c:pt>
                <c:pt idx="197">
                  <c:v>147.79788925430299</c:v>
                </c:pt>
                <c:pt idx="198">
                  <c:v>150.35677878483699</c:v>
                </c:pt>
                <c:pt idx="199">
                  <c:v>151.84177245757701</c:v>
                </c:pt>
                <c:pt idx="200">
                  <c:v>152.98216782465499</c:v>
                </c:pt>
                <c:pt idx="201">
                  <c:v>153.44274696280399</c:v>
                </c:pt>
                <c:pt idx="202">
                  <c:v>154.44252070160999</c:v>
                </c:pt>
                <c:pt idx="203">
                  <c:v>155.50809624909201</c:v>
                </c:pt>
                <c:pt idx="204">
                  <c:v>157.10055471848401</c:v>
                </c:pt>
                <c:pt idx="205">
                  <c:v>157.82577285353699</c:v>
                </c:pt>
                <c:pt idx="206">
                  <c:v>158.72248366924899</c:v>
                </c:pt>
                <c:pt idx="207">
                  <c:v>159.33338592309201</c:v>
                </c:pt>
                <c:pt idx="208">
                  <c:v>161.39250160582901</c:v>
                </c:pt>
                <c:pt idx="209">
                  <c:v>163.548884474137</c:v>
                </c:pt>
                <c:pt idx="210">
                  <c:v>165.829462975605</c:v>
                </c:pt>
                <c:pt idx="211">
                  <c:v>167.16405276548599</c:v>
                </c:pt>
                <c:pt idx="212">
                  <c:v>167.2937490111</c:v>
                </c:pt>
                <c:pt idx="213">
                  <c:v>165.997086865662</c:v>
                </c:pt>
                <c:pt idx="214">
                  <c:v>166.02808806791001</c:v>
                </c:pt>
                <c:pt idx="215">
                  <c:v>167.30515829467399</c:v>
                </c:pt>
                <c:pt idx="216">
                  <c:v>170.49526166494499</c:v>
                </c:pt>
                <c:pt idx="217">
                  <c:v>171.75566521165999</c:v>
                </c:pt>
                <c:pt idx="218">
                  <c:v>171.82565713084699</c:v>
                </c:pt>
                <c:pt idx="219">
                  <c:v>170.69430548390301</c:v>
                </c:pt>
                <c:pt idx="220">
                  <c:v>172.30682376264599</c:v>
                </c:pt>
                <c:pt idx="221">
                  <c:v>174.86063012066899</c:v>
                </c:pt>
                <c:pt idx="222">
                  <c:v>179.03655576084401</c:v>
                </c:pt>
                <c:pt idx="223">
                  <c:v>181.43826128932801</c:v>
                </c:pt>
                <c:pt idx="224">
                  <c:v>182.85239565947001</c:v>
                </c:pt>
                <c:pt idx="225">
                  <c:v>181.93495521966599</c:v>
                </c:pt>
                <c:pt idx="226">
                  <c:v>181.44907212583101</c:v>
                </c:pt>
                <c:pt idx="227">
                  <c:v>182.339596459923</c:v>
                </c:pt>
                <c:pt idx="228">
                  <c:v>185.98224791882299</c:v>
                </c:pt>
                <c:pt idx="229">
                  <c:v>190.73053351716899</c:v>
                </c:pt>
                <c:pt idx="230">
                  <c:v>193.823141148194</c:v>
                </c:pt>
                <c:pt idx="231">
                  <c:v>195.843438879834</c:v>
                </c:pt>
                <c:pt idx="232">
                  <c:v>197.95246538823301</c:v>
                </c:pt>
                <c:pt idx="233">
                  <c:v>202.07237768977501</c:v>
                </c:pt>
                <c:pt idx="234">
                  <c:v>204.357490978127</c:v>
                </c:pt>
                <c:pt idx="235">
                  <c:v>204.718098281952</c:v>
                </c:pt>
                <c:pt idx="236">
                  <c:v>202.857916889862</c:v>
                </c:pt>
                <c:pt idx="237">
                  <c:v>202.37522153490801</c:v>
                </c:pt>
                <c:pt idx="238">
                  <c:v>204.139295319816</c:v>
                </c:pt>
                <c:pt idx="239">
                  <c:v>207.179351174473</c:v>
                </c:pt>
                <c:pt idx="240">
                  <c:v>209.370861053825</c:v>
                </c:pt>
                <c:pt idx="241">
                  <c:v>208.39204774767899</c:v>
                </c:pt>
                <c:pt idx="242">
                  <c:v>206.049676712045</c:v>
                </c:pt>
                <c:pt idx="243">
                  <c:v>205.51154391457601</c:v>
                </c:pt>
                <c:pt idx="244">
                  <c:v>207.43024377111999</c:v>
                </c:pt>
                <c:pt idx="245">
                  <c:v>211.97330712084201</c:v>
                </c:pt>
                <c:pt idx="246">
                  <c:v>214.32952673036201</c:v>
                </c:pt>
                <c:pt idx="247">
                  <c:v>215.66815644640701</c:v>
                </c:pt>
                <c:pt idx="248">
                  <c:v>214.35728641539299</c:v>
                </c:pt>
                <c:pt idx="249">
                  <c:v>214.93150559107201</c:v>
                </c:pt>
                <c:pt idx="250">
                  <c:v>216.072774991687</c:v>
                </c:pt>
                <c:pt idx="251">
                  <c:v>218.07892479716801</c:v>
                </c:pt>
                <c:pt idx="252">
                  <c:v>219.58533622213801</c:v>
                </c:pt>
                <c:pt idx="253">
                  <c:v>219.808310292953</c:v>
                </c:pt>
                <c:pt idx="254">
                  <c:v>220.10820434342199</c:v>
                </c:pt>
                <c:pt idx="255">
                  <c:v>220.34529050719999</c:v>
                </c:pt>
                <c:pt idx="256">
                  <c:v>221.78115851605301</c:v>
                </c:pt>
                <c:pt idx="257">
                  <c:v>223.190971850859</c:v>
                </c:pt>
                <c:pt idx="258">
                  <c:v>225.12710591291</c:v>
                </c:pt>
                <c:pt idx="259">
                  <c:v>226.776059984461</c:v>
                </c:pt>
                <c:pt idx="260">
                  <c:v>227.37683727359101</c:v>
                </c:pt>
                <c:pt idx="261">
                  <c:v>226.55650405087999</c:v>
                </c:pt>
                <c:pt idx="262">
                  <c:v>225.772131730105</c:v>
                </c:pt>
                <c:pt idx="263">
                  <c:v>226.74012874694401</c:v>
                </c:pt>
                <c:pt idx="264">
                  <c:v>229.61328115024301</c:v>
                </c:pt>
                <c:pt idx="265">
                  <c:v>233.202463970347</c:v>
                </c:pt>
                <c:pt idx="266">
                  <c:v>234.57295634900899</c:v>
                </c:pt>
                <c:pt idx="267">
                  <c:v>233.78909863050899</c:v>
                </c:pt>
                <c:pt idx="268">
                  <c:v>230.75273717218801</c:v>
                </c:pt>
                <c:pt idx="269">
                  <c:v>229.76062650260499</c:v>
                </c:pt>
                <c:pt idx="270">
                  <c:v>229.520750986743</c:v>
                </c:pt>
                <c:pt idx="271">
                  <c:v>231.76414196799399</c:v>
                </c:pt>
                <c:pt idx="272">
                  <c:v>234.93303339765399</c:v>
                </c:pt>
                <c:pt idx="273">
                  <c:v>241.46586032914499</c:v>
                </c:pt>
                <c:pt idx="274">
                  <c:v>245.434749069991</c:v>
                </c:pt>
                <c:pt idx="275">
                  <c:v>247.48943189057101</c:v>
                </c:pt>
                <c:pt idx="276">
                  <c:v>246.189420073908</c:v>
                </c:pt>
                <c:pt idx="277">
                  <c:v>245.09877632852701</c:v>
                </c:pt>
                <c:pt idx="278">
                  <c:v>246.811840040546</c:v>
                </c:pt>
                <c:pt idx="279">
                  <c:v>251.23333671945201</c:v>
                </c:pt>
                <c:pt idx="280">
                  <c:v>255.49741286723301</c:v>
                </c:pt>
                <c:pt idx="281">
                  <c:v>259.64491751589702</c:v>
                </c:pt>
                <c:pt idx="282">
                  <c:v>263.35010386084502</c:v>
                </c:pt>
                <c:pt idx="283">
                  <c:v>267.313374604758</c:v>
                </c:pt>
                <c:pt idx="284">
                  <c:v>269.60585964233502</c:v>
                </c:pt>
                <c:pt idx="285">
                  <c:v>276.109987251056</c:v>
                </c:pt>
                <c:pt idx="286">
                  <c:v>280.05714481647198</c:v>
                </c:pt>
                <c:pt idx="287">
                  <c:v>283.77330784676099</c:v>
                </c:pt>
                <c:pt idx="288">
                  <c:v>282.78928229347503</c:v>
                </c:pt>
                <c:pt idx="289">
                  <c:v>282.088315234535</c:v>
                </c:pt>
                <c:pt idx="290">
                  <c:v>285.40444888885298</c:v>
                </c:pt>
                <c:pt idx="291">
                  <c:v>294.70597202452501</c:v>
                </c:pt>
                <c:pt idx="292">
                  <c:v>301.05603155618297</c:v>
                </c:pt>
                <c:pt idx="293">
                  <c:v>302.995780875175</c:v>
                </c:pt>
                <c:pt idx="294">
                  <c:v>302.03484419207399</c:v>
                </c:pt>
                <c:pt idx="295">
                  <c:v>301.431783886007</c:v>
                </c:pt>
                <c:pt idx="296">
                  <c:v>300.67443314214199</c:v>
                </c:pt>
                <c:pt idx="297">
                  <c:v>302.90621609470702</c:v>
                </c:pt>
                <c:pt idx="298">
                  <c:v>300.262067470744</c:v>
                </c:pt>
                <c:pt idx="299">
                  <c:v>298.07045020780402</c:v>
                </c:pt>
                <c:pt idx="300">
                  <c:v>297.21857063377701</c:v>
                </c:pt>
                <c:pt idx="301">
                  <c:v>297.12616725023997</c:v>
                </c:pt>
                <c:pt idx="302">
                  <c:v>298.30707527476102</c:v>
                </c:pt>
                <c:pt idx="303">
                  <c:v>299.76869691780598</c:v>
                </c:pt>
                <c:pt idx="304">
                  <c:v>302.294226931477</c:v>
                </c:pt>
                <c:pt idx="305">
                  <c:v>303.462023639493</c:v>
                </c:pt>
                <c:pt idx="306">
                  <c:v>309.20046771035601</c:v>
                </c:pt>
                <c:pt idx="307">
                  <c:v>309.16791822642699</c:v>
                </c:pt>
                <c:pt idx="308">
                  <c:v>311.09539802573801</c:v>
                </c:pt>
                <c:pt idx="309">
                  <c:v>309.951275582184</c:v>
                </c:pt>
                <c:pt idx="310">
                  <c:v>309.66129599438199</c:v>
                </c:pt>
                <c:pt idx="311">
                  <c:v>306.47417444833297</c:v>
                </c:pt>
                <c:pt idx="312">
                  <c:v>310.28855197706798</c:v>
                </c:pt>
                <c:pt idx="313">
                  <c:v>308.95418913266298</c:v>
                </c:pt>
                <c:pt idx="314">
                  <c:v>311.57604504454798</c:v>
                </c:pt>
                <c:pt idx="315">
                  <c:v>311.21116732546699</c:v>
                </c:pt>
                <c:pt idx="316">
                  <c:v>312.095884777175</c:v>
                </c:pt>
                <c:pt idx="317">
                  <c:v>309.40230834611901</c:v>
                </c:pt>
                <c:pt idx="318">
                  <c:v>309.65164948955999</c:v>
                </c:pt>
                <c:pt idx="319">
                  <c:v>310.01799778018398</c:v>
                </c:pt>
                <c:pt idx="320">
                  <c:v>313.98883638836901</c:v>
                </c:pt>
                <c:pt idx="321">
                  <c:v>315.49781693639898</c:v>
                </c:pt>
                <c:pt idx="322">
                  <c:v>313.03653599823298</c:v>
                </c:pt>
                <c:pt idx="323">
                  <c:v>308.41541796098602</c:v>
                </c:pt>
                <c:pt idx="324">
                  <c:v>307.540151356114</c:v>
                </c:pt>
                <c:pt idx="325">
                  <c:v>312.01261072883199</c:v>
                </c:pt>
                <c:pt idx="326">
                  <c:v>316.32634025044098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D-485E-806C-C1E8EB327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7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Regional!$O$7:$O$123</c:f>
              <c:numCache>
                <c:formatCode>0</c:formatCode>
                <c:ptCount val="117"/>
                <c:pt idx="0">
                  <c:v>66.592725479397501</c:v>
                </c:pt>
                <c:pt idx="1">
                  <c:v>66.982242766342594</c:v>
                </c:pt>
                <c:pt idx="2">
                  <c:v>69.865789947347494</c:v>
                </c:pt>
                <c:pt idx="3">
                  <c:v>71.871412444466898</c:v>
                </c:pt>
                <c:pt idx="4">
                  <c:v>71.526758906577996</c:v>
                </c:pt>
                <c:pt idx="5">
                  <c:v>72.038670590743706</c:v>
                </c:pt>
                <c:pt idx="6">
                  <c:v>72.468107893107003</c:v>
                </c:pt>
                <c:pt idx="7">
                  <c:v>73.182596258216407</c:v>
                </c:pt>
                <c:pt idx="8">
                  <c:v>75.141278713800403</c:v>
                </c:pt>
                <c:pt idx="9">
                  <c:v>77.538443246144894</c:v>
                </c:pt>
                <c:pt idx="10">
                  <c:v>77.806264746336893</c:v>
                </c:pt>
                <c:pt idx="11">
                  <c:v>77.784777816924304</c:v>
                </c:pt>
                <c:pt idx="12">
                  <c:v>82.374473662689894</c:v>
                </c:pt>
                <c:pt idx="13">
                  <c:v>90.506328505089002</c:v>
                </c:pt>
                <c:pt idx="14">
                  <c:v>93.949528904963401</c:v>
                </c:pt>
                <c:pt idx="15">
                  <c:v>92.496664581867904</c:v>
                </c:pt>
                <c:pt idx="16">
                  <c:v>93.940755115921107</c:v>
                </c:pt>
                <c:pt idx="17">
                  <c:v>98.6833713539082</c:v>
                </c:pt>
                <c:pt idx="18">
                  <c:v>101.122274201618</c:v>
                </c:pt>
                <c:pt idx="19">
                  <c:v>100</c:v>
                </c:pt>
                <c:pt idx="20">
                  <c:v>101.379089851293</c:v>
                </c:pt>
                <c:pt idx="21">
                  <c:v>106.636858117995</c:v>
                </c:pt>
                <c:pt idx="22">
                  <c:v>109.298792971713</c:v>
                </c:pt>
                <c:pt idx="23">
                  <c:v>108.36732490451099</c:v>
                </c:pt>
                <c:pt idx="24">
                  <c:v>109.723684726591</c:v>
                </c:pt>
                <c:pt idx="25">
                  <c:v>114.39981627058</c:v>
                </c:pt>
                <c:pt idx="26">
                  <c:v>117.97120227449599</c:v>
                </c:pt>
                <c:pt idx="27">
                  <c:v>118.136272863946</c:v>
                </c:pt>
                <c:pt idx="28">
                  <c:v>119.43019551909001</c:v>
                </c:pt>
                <c:pt idx="29">
                  <c:v>122.692393148761</c:v>
                </c:pt>
                <c:pt idx="30">
                  <c:v>124.910958801596</c:v>
                </c:pt>
                <c:pt idx="31">
                  <c:v>127.231455789968</c:v>
                </c:pt>
                <c:pt idx="32">
                  <c:v>131.421104645925</c:v>
                </c:pt>
                <c:pt idx="33">
                  <c:v>134.444837511966</c:v>
                </c:pt>
                <c:pt idx="34">
                  <c:v>135.01950989373199</c:v>
                </c:pt>
                <c:pt idx="35">
                  <c:v>136.021742910016</c:v>
                </c:pt>
                <c:pt idx="36">
                  <c:v>139.61449379929601</c:v>
                </c:pt>
                <c:pt idx="37">
                  <c:v>144.761034484937</c:v>
                </c:pt>
                <c:pt idx="38">
                  <c:v>147.5105291358</c:v>
                </c:pt>
                <c:pt idx="39">
                  <c:v>147.53599085072901</c:v>
                </c:pt>
                <c:pt idx="40">
                  <c:v>145.74936266848999</c:v>
                </c:pt>
                <c:pt idx="41">
                  <c:v>142.12280369543501</c:v>
                </c:pt>
                <c:pt idx="42">
                  <c:v>142.414731885306</c:v>
                </c:pt>
                <c:pt idx="43">
                  <c:v>145.19693788653601</c:v>
                </c:pt>
                <c:pt idx="44">
                  <c:v>144.2364096913</c:v>
                </c:pt>
                <c:pt idx="45">
                  <c:v>140.90648972462199</c:v>
                </c:pt>
                <c:pt idx="46">
                  <c:v>138.156228786176</c:v>
                </c:pt>
                <c:pt idx="47">
                  <c:v>136.48275878028701</c:v>
                </c:pt>
                <c:pt idx="48">
                  <c:v>134.473459332392</c:v>
                </c:pt>
                <c:pt idx="49">
                  <c:v>133.13450579744099</c:v>
                </c:pt>
                <c:pt idx="50">
                  <c:v>125.775868477034</c:v>
                </c:pt>
                <c:pt idx="51">
                  <c:v>115.128531915894</c:v>
                </c:pt>
                <c:pt idx="52">
                  <c:v>109.08849727439799</c:v>
                </c:pt>
                <c:pt idx="53">
                  <c:v>107.81152418605799</c:v>
                </c:pt>
                <c:pt idx="54">
                  <c:v>106.38706519044101</c:v>
                </c:pt>
                <c:pt idx="55">
                  <c:v>101.655271027212</c:v>
                </c:pt>
                <c:pt idx="56">
                  <c:v>97.679076629873506</c:v>
                </c:pt>
                <c:pt idx="57">
                  <c:v>95.364850651306398</c:v>
                </c:pt>
                <c:pt idx="58">
                  <c:v>93.138954638174198</c:v>
                </c:pt>
                <c:pt idx="59">
                  <c:v>90.661079456264503</c:v>
                </c:pt>
                <c:pt idx="60">
                  <c:v>90.235716813867597</c:v>
                </c:pt>
                <c:pt idx="61">
                  <c:v>92.067518256719495</c:v>
                </c:pt>
                <c:pt idx="62">
                  <c:v>93.021152124058602</c:v>
                </c:pt>
                <c:pt idx="63">
                  <c:v>92.024304382008197</c:v>
                </c:pt>
                <c:pt idx="64">
                  <c:v>89.585173167239503</c:v>
                </c:pt>
                <c:pt idx="65">
                  <c:v>87.394598935239799</c:v>
                </c:pt>
                <c:pt idx="66">
                  <c:v>91.093340304261901</c:v>
                </c:pt>
                <c:pt idx="67">
                  <c:v>95.465322941063405</c:v>
                </c:pt>
                <c:pt idx="68">
                  <c:v>95.240934234198093</c:v>
                </c:pt>
                <c:pt idx="69">
                  <c:v>96.522105586214494</c:v>
                </c:pt>
                <c:pt idx="70">
                  <c:v>99.245252848677893</c:v>
                </c:pt>
                <c:pt idx="71">
                  <c:v>100.504765560948</c:v>
                </c:pt>
                <c:pt idx="72">
                  <c:v>102.691414936317</c:v>
                </c:pt>
                <c:pt idx="73">
                  <c:v>107.559492416412</c:v>
                </c:pt>
                <c:pt idx="74">
                  <c:v>110.420662517292</c:v>
                </c:pt>
                <c:pt idx="75">
                  <c:v>110.28323033274501</c:v>
                </c:pt>
                <c:pt idx="76">
                  <c:v>111.821199865689</c:v>
                </c:pt>
                <c:pt idx="77">
                  <c:v>115.909350160603</c:v>
                </c:pt>
                <c:pt idx="78">
                  <c:v>117.238629406095</c:v>
                </c:pt>
                <c:pt idx="79">
                  <c:v>116.036506274819</c:v>
                </c:pt>
                <c:pt idx="80">
                  <c:v>118.237499340084</c:v>
                </c:pt>
                <c:pt idx="81">
                  <c:v>123.44748502890801</c:v>
                </c:pt>
                <c:pt idx="82">
                  <c:v>125.655762872979</c:v>
                </c:pt>
                <c:pt idx="83">
                  <c:v>126.156186108132</c:v>
                </c:pt>
                <c:pt idx="84">
                  <c:v>133.84098452460299</c:v>
                </c:pt>
                <c:pt idx="85">
                  <c:v>147.213147263553</c:v>
                </c:pt>
                <c:pt idx="86">
                  <c:v>148.52509110105601</c:v>
                </c:pt>
                <c:pt idx="87">
                  <c:v>141.28912126884401</c:v>
                </c:pt>
                <c:pt idx="88">
                  <c:v>140.97170604810199</c:v>
                </c:pt>
                <c:pt idx="89">
                  <c:v>145.167473553289</c:v>
                </c:pt>
                <c:pt idx="90">
                  <c:v>148.942480021329</c:v>
                </c:pt>
                <c:pt idx="91">
                  <c:v>149.51544075546701</c:v>
                </c:pt>
                <c:pt idx="92">
                  <c:v>149.70053732764401</c:v>
                </c:pt>
                <c:pt idx="93">
                  <c:v>151.13265824359101</c:v>
                </c:pt>
                <c:pt idx="94">
                  <c:v>151.85233673963401</c:v>
                </c:pt>
                <c:pt idx="95">
                  <c:v>152.212763885166</c:v>
                </c:pt>
                <c:pt idx="96">
                  <c:v>151.66776401694</c:v>
                </c:pt>
                <c:pt idx="97">
                  <c:v>149.16943189539199</c:v>
                </c:pt>
                <c:pt idx="98">
                  <c:v>153.67036234877199</c:v>
                </c:pt>
                <c:pt idx="99">
                  <c:v>161.785039154673</c:v>
                </c:pt>
                <c:pt idx="100">
                  <c:v>165.572383338729</c:v>
                </c:pt>
                <c:pt idx="101">
                  <c:v>171.17714006998099</c:v>
                </c:pt>
                <c:pt idx="102">
                  <c:v>178.70603618436601</c:v>
                </c:pt>
                <c:pt idx="103">
                  <c:v>183.45251377594099</c:v>
                </c:pt>
                <c:pt idx="104">
                  <c:v>187.52012350931</c:v>
                </c:pt>
                <c:pt idx="105">
                  <c:v>193.44737821483901</c:v>
                </c:pt>
                <c:pt idx="106">
                  <c:v>192.21161107546399</c:v>
                </c:pt>
                <c:pt idx="107">
                  <c:v>186.61729011245501</c:v>
                </c:pt>
                <c:pt idx="108">
                  <c:v>186.53274374634</c:v>
                </c:pt>
                <c:pt idx="109">
                  <c:v>193.55393583761199</c:v>
                </c:pt>
                <c:pt idx="110">
                  <c:v>198.53188834378301</c:v>
                </c:pt>
                <c:pt idx="111">
                  <c:v>195.860657612582</c:v>
                </c:pt>
                <c:pt idx="112">
                  <c:v>194.68652977591299</c:v>
                </c:pt>
                <c:pt idx="113">
                  <c:v>196.79558441838699</c:v>
                </c:pt>
                <c:pt idx="114">
                  <c:v>196.303411725073</c:v>
                </c:pt>
                <c:pt idx="115">
                  <c:v>196.525400288311</c:v>
                </c:pt>
                <c:pt idx="116">
                  <c:v>201.330642919594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4F-4149-AAA2-D5D079BD1F81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Regional!$P$7:$P$123</c:f>
              <c:numCache>
                <c:formatCode>0</c:formatCode>
                <c:ptCount val="117"/>
                <c:pt idx="0">
                  <c:v>54.854470249475597</c:v>
                </c:pt>
                <c:pt idx="1">
                  <c:v>53.963987341705099</c:v>
                </c:pt>
                <c:pt idx="2">
                  <c:v>56.213167440208402</c:v>
                </c:pt>
                <c:pt idx="3">
                  <c:v>62.485244843531802</c:v>
                </c:pt>
                <c:pt idx="4">
                  <c:v>66.280724898394993</c:v>
                </c:pt>
                <c:pt idx="5">
                  <c:v>66.343483298283005</c:v>
                </c:pt>
                <c:pt idx="6">
                  <c:v>70.469129081558194</c:v>
                </c:pt>
                <c:pt idx="7">
                  <c:v>77.033205549453896</c:v>
                </c:pt>
                <c:pt idx="8">
                  <c:v>77.965665664756301</c:v>
                </c:pt>
                <c:pt idx="9">
                  <c:v>78.454885149007595</c:v>
                </c:pt>
                <c:pt idx="10">
                  <c:v>83.593605904783104</c:v>
                </c:pt>
                <c:pt idx="11">
                  <c:v>88.463459460659806</c:v>
                </c:pt>
                <c:pt idx="12">
                  <c:v>88.991059231923401</c:v>
                </c:pt>
                <c:pt idx="13">
                  <c:v>88.217345216622306</c:v>
                </c:pt>
                <c:pt idx="14">
                  <c:v>88.296023354087197</c:v>
                </c:pt>
                <c:pt idx="15">
                  <c:v>90.491830679951093</c:v>
                </c:pt>
                <c:pt idx="16">
                  <c:v>94.539964697942395</c:v>
                </c:pt>
                <c:pt idx="17">
                  <c:v>99.753191620448405</c:v>
                </c:pt>
                <c:pt idx="18">
                  <c:v>100.514014087603</c:v>
                </c:pt>
                <c:pt idx="19">
                  <c:v>100</c:v>
                </c:pt>
                <c:pt idx="20">
                  <c:v>103.639243397721</c:v>
                </c:pt>
                <c:pt idx="21">
                  <c:v>103.186703105791</c:v>
                </c:pt>
                <c:pt idx="22">
                  <c:v>100.195938915562</c:v>
                </c:pt>
                <c:pt idx="23">
                  <c:v>102.978335216167</c:v>
                </c:pt>
                <c:pt idx="24">
                  <c:v>109.20877541305801</c:v>
                </c:pt>
                <c:pt idx="25">
                  <c:v>114.258018182146</c:v>
                </c:pt>
                <c:pt idx="26">
                  <c:v>116.458332899672</c:v>
                </c:pt>
                <c:pt idx="27">
                  <c:v>117.976741700465</c:v>
                </c:pt>
                <c:pt idx="28">
                  <c:v>121.71805986403599</c:v>
                </c:pt>
                <c:pt idx="29">
                  <c:v>127.09465573477701</c:v>
                </c:pt>
                <c:pt idx="30">
                  <c:v>132.26915297519301</c:v>
                </c:pt>
                <c:pt idx="31">
                  <c:v>136.517966510859</c:v>
                </c:pt>
                <c:pt idx="32">
                  <c:v>141.319838221769</c:v>
                </c:pt>
                <c:pt idx="33">
                  <c:v>146.05342724029401</c:v>
                </c:pt>
                <c:pt idx="34">
                  <c:v>150.11996600083401</c:v>
                </c:pt>
                <c:pt idx="35">
                  <c:v>155.12879628075399</c:v>
                </c:pt>
                <c:pt idx="36">
                  <c:v>163.886176328407</c:v>
                </c:pt>
                <c:pt idx="37">
                  <c:v>174.673457777614</c:v>
                </c:pt>
                <c:pt idx="38">
                  <c:v>178.08781314017699</c:v>
                </c:pt>
                <c:pt idx="39">
                  <c:v>179.12465208570299</c:v>
                </c:pt>
                <c:pt idx="40">
                  <c:v>184.30439367130199</c:v>
                </c:pt>
                <c:pt idx="41">
                  <c:v>186.733024151145</c:v>
                </c:pt>
                <c:pt idx="42">
                  <c:v>185.087422124466</c:v>
                </c:pt>
                <c:pt idx="43">
                  <c:v>187.00829286644</c:v>
                </c:pt>
                <c:pt idx="44">
                  <c:v>195.21591072534699</c:v>
                </c:pt>
                <c:pt idx="45">
                  <c:v>201.45712834582801</c:v>
                </c:pt>
                <c:pt idx="46">
                  <c:v>196.75527913691101</c:v>
                </c:pt>
                <c:pt idx="47">
                  <c:v>190.96592098636299</c:v>
                </c:pt>
                <c:pt idx="48">
                  <c:v>192.72632612062301</c:v>
                </c:pt>
                <c:pt idx="49">
                  <c:v>194.977405243893</c:v>
                </c:pt>
                <c:pt idx="50">
                  <c:v>186.14301691477399</c:v>
                </c:pt>
                <c:pt idx="51">
                  <c:v>174.40204589383899</c:v>
                </c:pt>
                <c:pt idx="52">
                  <c:v>165.46040770395501</c:v>
                </c:pt>
                <c:pt idx="53">
                  <c:v>157.53123510760099</c:v>
                </c:pt>
                <c:pt idx="54">
                  <c:v>159.436917742779</c:v>
                </c:pt>
                <c:pt idx="55">
                  <c:v>163.21021489081701</c:v>
                </c:pt>
                <c:pt idx="56">
                  <c:v>158.18737186414501</c:v>
                </c:pt>
                <c:pt idx="57">
                  <c:v>149.54718633295201</c:v>
                </c:pt>
                <c:pt idx="58">
                  <c:v>150.54757568545801</c:v>
                </c:pt>
                <c:pt idx="59">
                  <c:v>155.927033063701</c:v>
                </c:pt>
                <c:pt idx="60">
                  <c:v>154.27596567282899</c:v>
                </c:pt>
                <c:pt idx="61">
                  <c:v>153.31888172041101</c:v>
                </c:pt>
                <c:pt idx="62">
                  <c:v>157.61872422368199</c:v>
                </c:pt>
                <c:pt idx="63">
                  <c:v>160.833754450621</c:v>
                </c:pt>
                <c:pt idx="64">
                  <c:v>158.876734467245</c:v>
                </c:pt>
                <c:pt idx="65">
                  <c:v>157.57346784357699</c:v>
                </c:pt>
                <c:pt idx="66">
                  <c:v>162.281725222837</c:v>
                </c:pt>
                <c:pt idx="67">
                  <c:v>167.30487281358899</c:v>
                </c:pt>
                <c:pt idx="68">
                  <c:v>167.73344396804299</c:v>
                </c:pt>
                <c:pt idx="69">
                  <c:v>168.33193891440999</c:v>
                </c:pt>
                <c:pt idx="70">
                  <c:v>171.58664238709801</c:v>
                </c:pt>
                <c:pt idx="71">
                  <c:v>176.12750243138299</c:v>
                </c:pt>
                <c:pt idx="72">
                  <c:v>181.41079479096899</c:v>
                </c:pt>
                <c:pt idx="73">
                  <c:v>188.51055063117801</c:v>
                </c:pt>
                <c:pt idx="74">
                  <c:v>194.925519779891</c:v>
                </c:pt>
                <c:pt idx="75">
                  <c:v>198.9117707963</c:v>
                </c:pt>
                <c:pt idx="76">
                  <c:v>203.28446846197099</c:v>
                </c:pt>
                <c:pt idx="77">
                  <c:v>207.69602442961499</c:v>
                </c:pt>
                <c:pt idx="78">
                  <c:v>204.86427008610099</c:v>
                </c:pt>
                <c:pt idx="79">
                  <c:v>201.61622717374999</c:v>
                </c:pt>
                <c:pt idx="80">
                  <c:v>206.48146143582801</c:v>
                </c:pt>
                <c:pt idx="81">
                  <c:v>213.97519319881701</c:v>
                </c:pt>
                <c:pt idx="82">
                  <c:v>220.50857786761401</c:v>
                </c:pt>
                <c:pt idx="83">
                  <c:v>227.47206576533799</c:v>
                </c:pt>
                <c:pt idx="84">
                  <c:v>238.48618741386699</c:v>
                </c:pt>
                <c:pt idx="85">
                  <c:v>249.966215490086</c:v>
                </c:pt>
                <c:pt idx="86">
                  <c:v>251.37695632244299</c:v>
                </c:pt>
                <c:pt idx="87">
                  <c:v>247.832713796284</c:v>
                </c:pt>
                <c:pt idx="88">
                  <c:v>245.34785868195701</c:v>
                </c:pt>
                <c:pt idx="89">
                  <c:v>243.25893648861</c:v>
                </c:pt>
                <c:pt idx="90">
                  <c:v>247.846842861635</c:v>
                </c:pt>
                <c:pt idx="91">
                  <c:v>255.23385091865299</c:v>
                </c:pt>
                <c:pt idx="92">
                  <c:v>259.491850254653</c:v>
                </c:pt>
                <c:pt idx="93">
                  <c:v>262.04686091286999</c:v>
                </c:pt>
                <c:pt idx="94">
                  <c:v>261.29253659688902</c:v>
                </c:pt>
                <c:pt idx="95">
                  <c:v>261.96444112532703</c:v>
                </c:pt>
                <c:pt idx="96">
                  <c:v>269.43011472295302</c:v>
                </c:pt>
                <c:pt idx="97">
                  <c:v>274.818294116039</c:v>
                </c:pt>
                <c:pt idx="98">
                  <c:v>273.43792905534599</c:v>
                </c:pt>
                <c:pt idx="99">
                  <c:v>274.30276432589898</c:v>
                </c:pt>
                <c:pt idx="100">
                  <c:v>280.09717033746801</c:v>
                </c:pt>
                <c:pt idx="101">
                  <c:v>291.54036141326799</c:v>
                </c:pt>
                <c:pt idx="102">
                  <c:v>308.18968428919999</c:v>
                </c:pt>
                <c:pt idx="103">
                  <c:v>315.54244522320403</c:v>
                </c:pt>
                <c:pt idx="104">
                  <c:v>316.73008209934</c:v>
                </c:pt>
                <c:pt idx="105">
                  <c:v>330.08334317759198</c:v>
                </c:pt>
                <c:pt idx="106">
                  <c:v>340.32942616278098</c:v>
                </c:pt>
                <c:pt idx="107">
                  <c:v>333.71245230800099</c:v>
                </c:pt>
                <c:pt idx="108">
                  <c:v>324.865089142626</c:v>
                </c:pt>
                <c:pt idx="109">
                  <c:v>330.74542173253599</c:v>
                </c:pt>
                <c:pt idx="110">
                  <c:v>338.71948346088197</c:v>
                </c:pt>
                <c:pt idx="111">
                  <c:v>333.07496359488499</c:v>
                </c:pt>
                <c:pt idx="112">
                  <c:v>330.93449982927501</c:v>
                </c:pt>
                <c:pt idx="113">
                  <c:v>341.34777203362501</c:v>
                </c:pt>
                <c:pt idx="114">
                  <c:v>348.48557204905802</c:v>
                </c:pt>
                <c:pt idx="115">
                  <c:v>344.15212852577997</c:v>
                </c:pt>
                <c:pt idx="116">
                  <c:v>336.40507791951802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4F-4149-AAA2-D5D079BD1F81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Regional!$Q$7:$Q$123</c:f>
              <c:numCache>
                <c:formatCode>0</c:formatCode>
                <c:ptCount val="117"/>
                <c:pt idx="0">
                  <c:v>74.579491938426401</c:v>
                </c:pt>
                <c:pt idx="1">
                  <c:v>74.382805375970094</c:v>
                </c:pt>
                <c:pt idx="2">
                  <c:v>77.376326911758198</c:v>
                </c:pt>
                <c:pt idx="3">
                  <c:v>82.454195896124901</c:v>
                </c:pt>
                <c:pt idx="4">
                  <c:v>84.909005209194802</c:v>
                </c:pt>
                <c:pt idx="5">
                  <c:v>86.181300697485497</c:v>
                </c:pt>
                <c:pt idx="6">
                  <c:v>87.502072239287301</c:v>
                </c:pt>
                <c:pt idx="7">
                  <c:v>88.5607209601487</c:v>
                </c:pt>
                <c:pt idx="8">
                  <c:v>88.417666984665502</c:v>
                </c:pt>
                <c:pt idx="9">
                  <c:v>85.811621707148504</c:v>
                </c:pt>
                <c:pt idx="10">
                  <c:v>85.279393594235401</c:v>
                </c:pt>
                <c:pt idx="11">
                  <c:v>88.323086128316007</c:v>
                </c:pt>
                <c:pt idx="12">
                  <c:v>90.231248390141104</c:v>
                </c:pt>
                <c:pt idx="13">
                  <c:v>91.624632658388805</c:v>
                </c:pt>
                <c:pt idx="14">
                  <c:v>93.528260338677896</c:v>
                </c:pt>
                <c:pt idx="15">
                  <c:v>94.476909643825195</c:v>
                </c:pt>
                <c:pt idx="16">
                  <c:v>95.800743232796506</c:v>
                </c:pt>
                <c:pt idx="17">
                  <c:v>98.7913667972594</c:v>
                </c:pt>
                <c:pt idx="18">
                  <c:v>100.522840444922</c:v>
                </c:pt>
                <c:pt idx="19">
                  <c:v>100</c:v>
                </c:pt>
                <c:pt idx="20">
                  <c:v>99.669678081708199</c:v>
                </c:pt>
                <c:pt idx="21">
                  <c:v>101.583567278082</c:v>
                </c:pt>
                <c:pt idx="22">
                  <c:v>105.620311745884</c:v>
                </c:pt>
                <c:pt idx="23">
                  <c:v>107.976843551825</c:v>
                </c:pt>
                <c:pt idx="24">
                  <c:v>107.748861918796</c:v>
                </c:pt>
                <c:pt idx="25">
                  <c:v>108.43329126133899</c:v>
                </c:pt>
                <c:pt idx="26">
                  <c:v>112.440931902453</c:v>
                </c:pt>
                <c:pt idx="27">
                  <c:v>117.30885015062699</c:v>
                </c:pt>
                <c:pt idx="28">
                  <c:v>119.73809365693999</c:v>
                </c:pt>
                <c:pt idx="29">
                  <c:v>119.282949825713</c:v>
                </c:pt>
                <c:pt idx="30">
                  <c:v>121.195590767993</c:v>
                </c:pt>
                <c:pt idx="31">
                  <c:v>127.585947182561</c:v>
                </c:pt>
                <c:pt idx="32">
                  <c:v>134.946988258912</c:v>
                </c:pt>
                <c:pt idx="33">
                  <c:v>141.24955219485099</c:v>
                </c:pt>
                <c:pt idx="34">
                  <c:v>144.992172846562</c:v>
                </c:pt>
                <c:pt idx="35">
                  <c:v>149.96759932720201</c:v>
                </c:pt>
                <c:pt idx="36">
                  <c:v>160.22425154966501</c:v>
                </c:pt>
                <c:pt idx="37">
                  <c:v>172.33640687508</c:v>
                </c:pt>
                <c:pt idx="38">
                  <c:v>175.447198488135</c:v>
                </c:pt>
                <c:pt idx="39">
                  <c:v>174.73292223743201</c:v>
                </c:pt>
                <c:pt idx="40">
                  <c:v>179.00955657192699</c:v>
                </c:pt>
                <c:pt idx="41">
                  <c:v>179.89917947324099</c:v>
                </c:pt>
                <c:pt idx="42">
                  <c:v>174.495873453135</c:v>
                </c:pt>
                <c:pt idx="43">
                  <c:v>173.550697842017</c:v>
                </c:pt>
                <c:pt idx="44">
                  <c:v>180.600794497088</c:v>
                </c:pt>
                <c:pt idx="45">
                  <c:v>186.00792019752501</c:v>
                </c:pt>
                <c:pt idx="46">
                  <c:v>180.07755938387601</c:v>
                </c:pt>
                <c:pt idx="47">
                  <c:v>172.20273950659799</c:v>
                </c:pt>
                <c:pt idx="48">
                  <c:v>169.12450615092601</c:v>
                </c:pt>
                <c:pt idx="49">
                  <c:v>164.76925083175999</c:v>
                </c:pt>
                <c:pt idx="50">
                  <c:v>154.38783740047</c:v>
                </c:pt>
                <c:pt idx="51">
                  <c:v>144.24689123362799</c:v>
                </c:pt>
                <c:pt idx="52">
                  <c:v>138.403388452054</c:v>
                </c:pt>
                <c:pt idx="53">
                  <c:v>133.994482766933</c:v>
                </c:pt>
                <c:pt idx="54">
                  <c:v>129.833103158574</c:v>
                </c:pt>
                <c:pt idx="55">
                  <c:v>126.186472049336</c:v>
                </c:pt>
                <c:pt idx="56">
                  <c:v>124.24991708888101</c:v>
                </c:pt>
                <c:pt idx="57">
                  <c:v>123.242383073762</c:v>
                </c:pt>
                <c:pt idx="58">
                  <c:v>122.816099337879</c:v>
                </c:pt>
                <c:pt idx="59">
                  <c:v>121.538471026303</c:v>
                </c:pt>
                <c:pt idx="60">
                  <c:v>119.860006699159</c:v>
                </c:pt>
                <c:pt idx="61">
                  <c:v>119.935462560236</c:v>
                </c:pt>
                <c:pt idx="62">
                  <c:v>120.42888348031499</c:v>
                </c:pt>
                <c:pt idx="63">
                  <c:v>119.329726999782</c:v>
                </c:pt>
                <c:pt idx="64">
                  <c:v>118.890248051051</c:v>
                </c:pt>
                <c:pt idx="65">
                  <c:v>121.132811621475</c:v>
                </c:pt>
                <c:pt idx="66">
                  <c:v>124.494237571676</c:v>
                </c:pt>
                <c:pt idx="67">
                  <c:v>125.888264975835</c:v>
                </c:pt>
                <c:pt idx="68">
                  <c:v>127.66120012472599</c:v>
                </c:pt>
                <c:pt idx="69">
                  <c:v>132.05575583671401</c:v>
                </c:pt>
                <c:pt idx="70">
                  <c:v>133.73553856368599</c:v>
                </c:pt>
                <c:pt idx="71">
                  <c:v>133.389503633255</c:v>
                </c:pt>
                <c:pt idx="72">
                  <c:v>137.90595569289599</c:v>
                </c:pt>
                <c:pt idx="73">
                  <c:v>146.11937840289201</c:v>
                </c:pt>
                <c:pt idx="74">
                  <c:v>149.52041456673899</c:v>
                </c:pt>
                <c:pt idx="75">
                  <c:v>149.31565005274899</c:v>
                </c:pt>
                <c:pt idx="76">
                  <c:v>153.68491583386199</c:v>
                </c:pt>
                <c:pt idx="77">
                  <c:v>159.76929184623</c:v>
                </c:pt>
                <c:pt idx="78">
                  <c:v>161.20267600116799</c:v>
                </c:pt>
                <c:pt idx="79">
                  <c:v>161.216490098148</c:v>
                </c:pt>
                <c:pt idx="80">
                  <c:v>165.02763160214499</c:v>
                </c:pt>
                <c:pt idx="81">
                  <c:v>170.624106662869</c:v>
                </c:pt>
                <c:pt idx="82">
                  <c:v>173.72153141691101</c:v>
                </c:pt>
                <c:pt idx="83">
                  <c:v>176.44710425199301</c:v>
                </c:pt>
                <c:pt idx="84">
                  <c:v>187.17522951121799</c:v>
                </c:pt>
                <c:pt idx="85">
                  <c:v>201.33869896791501</c:v>
                </c:pt>
                <c:pt idx="86">
                  <c:v>200.63295208840401</c:v>
                </c:pt>
                <c:pt idx="87">
                  <c:v>194.356347172488</c:v>
                </c:pt>
                <c:pt idx="88">
                  <c:v>197.672761397324</c:v>
                </c:pt>
                <c:pt idx="89">
                  <c:v>204.387697658299</c:v>
                </c:pt>
                <c:pt idx="90">
                  <c:v>208.75913187406701</c:v>
                </c:pt>
                <c:pt idx="91">
                  <c:v>210.37823346902599</c:v>
                </c:pt>
                <c:pt idx="92">
                  <c:v>211.335109498561</c:v>
                </c:pt>
                <c:pt idx="93">
                  <c:v>213.33445871234301</c:v>
                </c:pt>
                <c:pt idx="94">
                  <c:v>217.580221743083</c:v>
                </c:pt>
                <c:pt idx="95">
                  <c:v>221.19007109862901</c:v>
                </c:pt>
                <c:pt idx="96">
                  <c:v>222.532481516297</c:v>
                </c:pt>
                <c:pt idx="97">
                  <c:v>223.26676799053499</c:v>
                </c:pt>
                <c:pt idx="98">
                  <c:v>230.77053862536599</c:v>
                </c:pt>
                <c:pt idx="99">
                  <c:v>241.25924291539701</c:v>
                </c:pt>
                <c:pt idx="100">
                  <c:v>249.312149682626</c:v>
                </c:pt>
                <c:pt idx="101">
                  <c:v>260.50192276517998</c:v>
                </c:pt>
                <c:pt idx="102">
                  <c:v>271.081763915458</c:v>
                </c:pt>
                <c:pt idx="103">
                  <c:v>278.38330883158199</c:v>
                </c:pt>
                <c:pt idx="104">
                  <c:v>292.50421333661097</c:v>
                </c:pt>
                <c:pt idx="105">
                  <c:v>311.56381329327797</c:v>
                </c:pt>
                <c:pt idx="106">
                  <c:v>308.187446844362</c:v>
                </c:pt>
                <c:pt idx="107">
                  <c:v>298.13893650958801</c:v>
                </c:pt>
                <c:pt idx="108">
                  <c:v>304.11388842076298</c:v>
                </c:pt>
                <c:pt idx="109">
                  <c:v>313.20983068908498</c:v>
                </c:pt>
                <c:pt idx="110">
                  <c:v>313.66451080707901</c:v>
                </c:pt>
                <c:pt idx="111">
                  <c:v>311.229222787026</c:v>
                </c:pt>
                <c:pt idx="112">
                  <c:v>316.88721064734801</c:v>
                </c:pt>
                <c:pt idx="113">
                  <c:v>324.14992960084999</c:v>
                </c:pt>
                <c:pt idx="114">
                  <c:v>322.819935578365</c:v>
                </c:pt>
                <c:pt idx="115">
                  <c:v>319.97274456730401</c:v>
                </c:pt>
                <c:pt idx="116">
                  <c:v>321.05663810450199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4F-4149-AAA2-D5D079BD1F81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Regional!$R$7:$R$123</c:f>
              <c:numCache>
                <c:formatCode>0</c:formatCode>
                <c:ptCount val="117"/>
                <c:pt idx="0">
                  <c:v>62.860183049545398</c:v>
                </c:pt>
                <c:pt idx="1">
                  <c:v>64.9425350709393</c:v>
                </c:pt>
                <c:pt idx="2">
                  <c:v>67.063997841545103</c:v>
                </c:pt>
                <c:pt idx="3">
                  <c:v>67.187281699386503</c:v>
                </c:pt>
                <c:pt idx="4">
                  <c:v>67.773176974822704</c:v>
                </c:pt>
                <c:pt idx="5">
                  <c:v>69.852827215404503</c:v>
                </c:pt>
                <c:pt idx="6">
                  <c:v>73.804630265498403</c:v>
                </c:pt>
                <c:pt idx="7">
                  <c:v>77.120650508121102</c:v>
                </c:pt>
                <c:pt idx="8">
                  <c:v>78.234322141338794</c:v>
                </c:pt>
                <c:pt idx="9">
                  <c:v>79.512547771644904</c:v>
                </c:pt>
                <c:pt idx="10">
                  <c:v>81.428493615601496</c:v>
                </c:pt>
                <c:pt idx="11">
                  <c:v>83.262000513655394</c:v>
                </c:pt>
                <c:pt idx="12">
                  <c:v>84.871899067357205</c:v>
                </c:pt>
                <c:pt idx="13">
                  <c:v>86.038085515166401</c:v>
                </c:pt>
                <c:pt idx="14">
                  <c:v>87.909772470343896</c:v>
                </c:pt>
                <c:pt idx="15">
                  <c:v>90.9693682811305</c:v>
                </c:pt>
                <c:pt idx="16">
                  <c:v>94.571704789378998</c:v>
                </c:pt>
                <c:pt idx="17">
                  <c:v>98.091797097756</c:v>
                </c:pt>
                <c:pt idx="18">
                  <c:v>99.361941578994006</c:v>
                </c:pt>
                <c:pt idx="19">
                  <c:v>100</c:v>
                </c:pt>
                <c:pt idx="20">
                  <c:v>102.49420951638599</c:v>
                </c:pt>
                <c:pt idx="21">
                  <c:v>105.376509227607</c:v>
                </c:pt>
                <c:pt idx="22">
                  <c:v>105.88446673971301</c:v>
                </c:pt>
                <c:pt idx="23">
                  <c:v>105.944227574001</c:v>
                </c:pt>
                <c:pt idx="24">
                  <c:v>108.32898986641599</c:v>
                </c:pt>
                <c:pt idx="25">
                  <c:v>112.33370840977599</c:v>
                </c:pt>
                <c:pt idx="26">
                  <c:v>116.255157884309</c:v>
                </c:pt>
                <c:pt idx="27">
                  <c:v>118.701718631638</c:v>
                </c:pt>
                <c:pt idx="28">
                  <c:v>121.649812502508</c:v>
                </c:pt>
                <c:pt idx="29">
                  <c:v>125.822907344046</c:v>
                </c:pt>
                <c:pt idx="30">
                  <c:v>129.010464727266</c:v>
                </c:pt>
                <c:pt idx="31">
                  <c:v>132.11578729401799</c:v>
                </c:pt>
                <c:pt idx="32">
                  <c:v>138.87169726373199</c:v>
                </c:pt>
                <c:pt idx="33">
                  <c:v>148.04095917987701</c:v>
                </c:pt>
                <c:pt idx="34">
                  <c:v>151.79298653426099</c:v>
                </c:pt>
                <c:pt idx="35">
                  <c:v>153.12278486336601</c:v>
                </c:pt>
                <c:pt idx="36">
                  <c:v>160.71652960448901</c:v>
                </c:pt>
                <c:pt idx="37">
                  <c:v>171.193965358074</c:v>
                </c:pt>
                <c:pt idx="38">
                  <c:v>175.936051995778</c:v>
                </c:pt>
                <c:pt idx="39">
                  <c:v>177.03253363894899</c:v>
                </c:pt>
                <c:pt idx="40">
                  <c:v>181.383766829161</c:v>
                </c:pt>
                <c:pt idx="41">
                  <c:v>186.67083577029001</c:v>
                </c:pt>
                <c:pt idx="42">
                  <c:v>188.10677484127999</c:v>
                </c:pt>
                <c:pt idx="43">
                  <c:v>188.73784648422799</c:v>
                </c:pt>
                <c:pt idx="44">
                  <c:v>193.88081896598601</c:v>
                </c:pt>
                <c:pt idx="45">
                  <c:v>201.19455943283401</c:v>
                </c:pt>
                <c:pt idx="46">
                  <c:v>199.33222625038499</c:v>
                </c:pt>
                <c:pt idx="47">
                  <c:v>191.27628783602</c:v>
                </c:pt>
                <c:pt idx="48">
                  <c:v>187.54196504784099</c:v>
                </c:pt>
                <c:pt idx="49">
                  <c:v>185.63373584264201</c:v>
                </c:pt>
                <c:pt idx="50">
                  <c:v>175.178312583723</c:v>
                </c:pt>
                <c:pt idx="51">
                  <c:v>161.567447245837</c:v>
                </c:pt>
                <c:pt idx="52">
                  <c:v>148.30711970699099</c:v>
                </c:pt>
                <c:pt idx="53">
                  <c:v>134.531822066476</c:v>
                </c:pt>
                <c:pt idx="54">
                  <c:v>128.50699432609201</c:v>
                </c:pt>
                <c:pt idx="55">
                  <c:v>127.54227704166099</c:v>
                </c:pt>
                <c:pt idx="56">
                  <c:v>126.086677973284</c:v>
                </c:pt>
                <c:pt idx="57">
                  <c:v>123.6680410469</c:v>
                </c:pt>
                <c:pt idx="58">
                  <c:v>120.766558881785</c:v>
                </c:pt>
                <c:pt idx="59">
                  <c:v>118.97499293552001</c:v>
                </c:pt>
                <c:pt idx="60">
                  <c:v>119.39279759895</c:v>
                </c:pt>
                <c:pt idx="61">
                  <c:v>120.496717211777</c:v>
                </c:pt>
                <c:pt idx="62">
                  <c:v>121.005847228962</c:v>
                </c:pt>
                <c:pt idx="63">
                  <c:v>121.631957435465</c:v>
                </c:pt>
                <c:pt idx="64">
                  <c:v>124.428544406402</c:v>
                </c:pt>
                <c:pt idx="65">
                  <c:v>128.962306562164</c:v>
                </c:pt>
                <c:pt idx="66">
                  <c:v>131.11925795801099</c:v>
                </c:pt>
                <c:pt idx="67">
                  <c:v>131.28536223838501</c:v>
                </c:pt>
                <c:pt idx="68">
                  <c:v>135.17113470128299</c:v>
                </c:pt>
                <c:pt idx="69">
                  <c:v>143.97277492650301</c:v>
                </c:pt>
                <c:pt idx="70">
                  <c:v>150.34718833626701</c:v>
                </c:pt>
                <c:pt idx="71">
                  <c:v>151.84073578223999</c:v>
                </c:pt>
                <c:pt idx="72">
                  <c:v>156.43890404885801</c:v>
                </c:pt>
                <c:pt idx="73">
                  <c:v>164.59001039278201</c:v>
                </c:pt>
                <c:pt idx="74">
                  <c:v>167.98611584332599</c:v>
                </c:pt>
                <c:pt idx="75">
                  <c:v>168.09097973343901</c:v>
                </c:pt>
                <c:pt idx="76">
                  <c:v>172.56924247724999</c:v>
                </c:pt>
                <c:pt idx="77">
                  <c:v>180.420446057665</c:v>
                </c:pt>
                <c:pt idx="78">
                  <c:v>184.56957304515899</c:v>
                </c:pt>
                <c:pt idx="79">
                  <c:v>185.102687871141</c:v>
                </c:pt>
                <c:pt idx="80">
                  <c:v>189.78365470471201</c:v>
                </c:pt>
                <c:pt idx="81">
                  <c:v>199.04609789577199</c:v>
                </c:pt>
                <c:pt idx="82">
                  <c:v>204.272857398496</c:v>
                </c:pt>
                <c:pt idx="83">
                  <c:v>205.61911286016701</c:v>
                </c:pt>
                <c:pt idx="84">
                  <c:v>213.170024481289</c:v>
                </c:pt>
                <c:pt idx="85">
                  <c:v>225.13978643813701</c:v>
                </c:pt>
                <c:pt idx="86">
                  <c:v>230.05534145649099</c:v>
                </c:pt>
                <c:pt idx="87">
                  <c:v>229.27262105564699</c:v>
                </c:pt>
                <c:pt idx="88">
                  <c:v>233.21764010418701</c:v>
                </c:pt>
                <c:pt idx="89">
                  <c:v>241.511610152229</c:v>
                </c:pt>
                <c:pt idx="90">
                  <c:v>243.637862643982</c:v>
                </c:pt>
                <c:pt idx="91">
                  <c:v>242.36021217805001</c:v>
                </c:pt>
                <c:pt idx="92">
                  <c:v>248.110969275662</c:v>
                </c:pt>
                <c:pt idx="93">
                  <c:v>257.30665295558299</c:v>
                </c:pt>
                <c:pt idx="94">
                  <c:v>260.91135345963397</c:v>
                </c:pt>
                <c:pt idx="95">
                  <c:v>259.35621527072499</c:v>
                </c:pt>
                <c:pt idx="96">
                  <c:v>257.434856166298</c:v>
                </c:pt>
                <c:pt idx="97">
                  <c:v>257.31721980578902</c:v>
                </c:pt>
                <c:pt idx="98">
                  <c:v>266.47374903070801</c:v>
                </c:pt>
                <c:pt idx="99">
                  <c:v>277.22095190095803</c:v>
                </c:pt>
                <c:pt idx="100">
                  <c:v>283.96758735776802</c:v>
                </c:pt>
                <c:pt idx="101">
                  <c:v>296.23338452645498</c:v>
                </c:pt>
                <c:pt idx="102">
                  <c:v>313.36335412367703</c:v>
                </c:pt>
                <c:pt idx="103">
                  <c:v>324.60618973138003</c:v>
                </c:pt>
                <c:pt idx="104">
                  <c:v>333.79002941485498</c:v>
                </c:pt>
                <c:pt idx="105">
                  <c:v>346.32689938585099</c:v>
                </c:pt>
                <c:pt idx="106">
                  <c:v>342.04148987735402</c:v>
                </c:pt>
                <c:pt idx="107">
                  <c:v>331.41405784615699</c:v>
                </c:pt>
                <c:pt idx="108">
                  <c:v>335.87960317951701</c:v>
                </c:pt>
                <c:pt idx="109">
                  <c:v>347.97327660277102</c:v>
                </c:pt>
                <c:pt idx="110">
                  <c:v>344.861737160899</c:v>
                </c:pt>
                <c:pt idx="111">
                  <c:v>334.70547939282898</c:v>
                </c:pt>
                <c:pt idx="112">
                  <c:v>334.454209378173</c:v>
                </c:pt>
                <c:pt idx="113">
                  <c:v>332.45378971372401</c:v>
                </c:pt>
                <c:pt idx="114">
                  <c:v>326.61450428297297</c:v>
                </c:pt>
                <c:pt idx="115">
                  <c:v>327.37718454457001</c:v>
                </c:pt>
                <c:pt idx="116">
                  <c:v>335.28396077534597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4F-4149-AAA2-D5D079BD1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Regional!$S$23:$S$123</c:f>
              <c:numCache>
                <c:formatCode>0</c:formatCode>
                <c:ptCount val="101"/>
                <c:pt idx="0">
                  <c:v>101.177631019201</c:v>
                </c:pt>
                <c:pt idx="1">
                  <c:v>101.020576087225</c:v>
                </c:pt>
                <c:pt idx="2">
                  <c:v>100.738812295621</c:v>
                </c:pt>
                <c:pt idx="3">
                  <c:v>100</c:v>
                </c:pt>
                <c:pt idx="4">
                  <c:v>100.046071676389</c:v>
                </c:pt>
                <c:pt idx="5">
                  <c:v>104.95831203840601</c:v>
                </c:pt>
                <c:pt idx="6">
                  <c:v>110.819795416429</c:v>
                </c:pt>
                <c:pt idx="7">
                  <c:v>111.751400013572</c:v>
                </c:pt>
                <c:pt idx="8">
                  <c:v>111.369006445633</c:v>
                </c:pt>
                <c:pt idx="9">
                  <c:v>110.89384442612599</c:v>
                </c:pt>
                <c:pt idx="10">
                  <c:v>114.155183255693</c:v>
                </c:pt>
                <c:pt idx="11">
                  <c:v>120.216595004864</c:v>
                </c:pt>
                <c:pt idx="12">
                  <c:v>116.566332471802</c:v>
                </c:pt>
                <c:pt idx="13">
                  <c:v>110.550666240464</c:v>
                </c:pt>
                <c:pt idx="14">
                  <c:v>115.916360467194</c:v>
                </c:pt>
                <c:pt idx="15">
                  <c:v>126.366306452785</c:v>
                </c:pt>
                <c:pt idx="16">
                  <c:v>120.159336140397</c:v>
                </c:pt>
                <c:pt idx="17">
                  <c:v>112.774703677643</c:v>
                </c:pt>
                <c:pt idx="18">
                  <c:v>121.339303812366</c:v>
                </c:pt>
                <c:pt idx="19">
                  <c:v>129.562702124878</c:v>
                </c:pt>
                <c:pt idx="20">
                  <c:v>131.651978469748</c:v>
                </c:pt>
                <c:pt idx="21">
                  <c:v>132.598388814819</c:v>
                </c:pt>
                <c:pt idx="22">
                  <c:v>132.15401820769901</c:v>
                </c:pt>
                <c:pt idx="23">
                  <c:v>130.58278043871201</c:v>
                </c:pt>
                <c:pt idx="24">
                  <c:v>132.65092102442401</c:v>
                </c:pt>
                <c:pt idx="25">
                  <c:v>136.97878809566501</c:v>
                </c:pt>
                <c:pt idx="26">
                  <c:v>138.03531772678599</c:v>
                </c:pt>
                <c:pt idx="27">
                  <c:v>140.47491096745699</c:v>
                </c:pt>
                <c:pt idx="28">
                  <c:v>144.59385370707</c:v>
                </c:pt>
                <c:pt idx="29">
                  <c:v>144.593940520741</c:v>
                </c:pt>
                <c:pt idx="30">
                  <c:v>144.959481526453</c:v>
                </c:pt>
                <c:pt idx="31">
                  <c:v>146.92003429127399</c:v>
                </c:pt>
                <c:pt idx="32">
                  <c:v>144.48635791293501</c:v>
                </c:pt>
                <c:pt idx="33">
                  <c:v>140.26203640755901</c:v>
                </c:pt>
                <c:pt idx="34">
                  <c:v>137.82295237404099</c:v>
                </c:pt>
                <c:pt idx="35">
                  <c:v>133.225509155011</c:v>
                </c:pt>
                <c:pt idx="36">
                  <c:v>121.47693637087799</c:v>
                </c:pt>
                <c:pt idx="37">
                  <c:v>111.67375376487099</c:v>
                </c:pt>
                <c:pt idx="38">
                  <c:v>105.41388191447101</c:v>
                </c:pt>
                <c:pt idx="39">
                  <c:v>103.444874101934</c:v>
                </c:pt>
                <c:pt idx="40">
                  <c:v>105.535980092041</c:v>
                </c:pt>
                <c:pt idx="41">
                  <c:v>103.927623754577</c:v>
                </c:pt>
                <c:pt idx="42">
                  <c:v>102.892078858809</c:v>
                </c:pt>
                <c:pt idx="43">
                  <c:v>102.776336596638</c:v>
                </c:pt>
                <c:pt idx="44">
                  <c:v>102.43302612767999</c:v>
                </c:pt>
                <c:pt idx="45">
                  <c:v>105.70924766253199</c:v>
                </c:pt>
                <c:pt idx="46">
                  <c:v>113.822520104642</c:v>
                </c:pt>
                <c:pt idx="47">
                  <c:v>118.910052247811</c:v>
                </c:pt>
                <c:pt idx="48">
                  <c:v>115.218613250941</c:v>
                </c:pt>
                <c:pt idx="49">
                  <c:v>110.710320897388</c:v>
                </c:pt>
                <c:pt idx="50">
                  <c:v>110.52142077148299</c:v>
                </c:pt>
                <c:pt idx="51">
                  <c:v>112.691235810935</c:v>
                </c:pt>
                <c:pt idx="52">
                  <c:v>116.053095949099</c:v>
                </c:pt>
                <c:pt idx="53">
                  <c:v>119.595799735116</c:v>
                </c:pt>
                <c:pt idx="54">
                  <c:v>124.081381806332</c:v>
                </c:pt>
                <c:pt idx="55">
                  <c:v>128.38561780025799</c:v>
                </c:pt>
                <c:pt idx="56">
                  <c:v>126.29783340699601</c:v>
                </c:pt>
                <c:pt idx="57">
                  <c:v>127.925658209296</c:v>
                </c:pt>
                <c:pt idx="58">
                  <c:v>138.83412622298101</c:v>
                </c:pt>
                <c:pt idx="59">
                  <c:v>143.68256940005099</c:v>
                </c:pt>
                <c:pt idx="60">
                  <c:v>144.60093488025501</c:v>
                </c:pt>
                <c:pt idx="61">
                  <c:v>147.941055020747</c:v>
                </c:pt>
                <c:pt idx="62">
                  <c:v>146.23900465112999</c:v>
                </c:pt>
                <c:pt idx="63">
                  <c:v>146.244658144651</c:v>
                </c:pt>
                <c:pt idx="64">
                  <c:v>148.33507248219999</c:v>
                </c:pt>
                <c:pt idx="65">
                  <c:v>148.35715068436701</c:v>
                </c:pt>
                <c:pt idx="66">
                  <c:v>149.86999018901</c:v>
                </c:pt>
                <c:pt idx="67">
                  <c:v>149.00893202739999</c:v>
                </c:pt>
                <c:pt idx="68">
                  <c:v>146.420820418235</c:v>
                </c:pt>
                <c:pt idx="69">
                  <c:v>150.156451401065</c:v>
                </c:pt>
                <c:pt idx="70">
                  <c:v>155.643175141271</c:v>
                </c:pt>
                <c:pt idx="71">
                  <c:v>155.62474982845501</c:v>
                </c:pt>
                <c:pt idx="72">
                  <c:v>157.09981988807701</c:v>
                </c:pt>
                <c:pt idx="73">
                  <c:v>159.736759026903</c:v>
                </c:pt>
                <c:pt idx="74">
                  <c:v>160.14568018412999</c:v>
                </c:pt>
                <c:pt idx="75">
                  <c:v>158.93156377753701</c:v>
                </c:pt>
                <c:pt idx="76">
                  <c:v>159.806023380694</c:v>
                </c:pt>
                <c:pt idx="77">
                  <c:v>162.34280212653999</c:v>
                </c:pt>
                <c:pt idx="78">
                  <c:v>163.015555734668</c:v>
                </c:pt>
                <c:pt idx="79">
                  <c:v>163.75732676443499</c:v>
                </c:pt>
                <c:pt idx="80">
                  <c:v>160.744058531588</c:v>
                </c:pt>
                <c:pt idx="81">
                  <c:v>156.61613419709801</c:v>
                </c:pt>
                <c:pt idx="82">
                  <c:v>158.515665224701</c:v>
                </c:pt>
                <c:pt idx="83">
                  <c:v>161.43409637434499</c:v>
                </c:pt>
                <c:pt idx="84">
                  <c:v>164.427998557846</c:v>
                </c:pt>
                <c:pt idx="85">
                  <c:v>174.14468507686399</c:v>
                </c:pt>
                <c:pt idx="86">
                  <c:v>184.33635695826601</c:v>
                </c:pt>
                <c:pt idx="87">
                  <c:v>189.47078437981301</c:v>
                </c:pt>
                <c:pt idx="88">
                  <c:v>194.01589379495201</c:v>
                </c:pt>
                <c:pt idx="89">
                  <c:v>198.76761801760901</c:v>
                </c:pt>
                <c:pt idx="90">
                  <c:v>198.52120060509299</c:v>
                </c:pt>
                <c:pt idx="91">
                  <c:v>191.17130312545299</c:v>
                </c:pt>
                <c:pt idx="92">
                  <c:v>183.48458837414901</c:v>
                </c:pt>
                <c:pt idx="93">
                  <c:v>178.42632140265101</c:v>
                </c:pt>
                <c:pt idx="94">
                  <c:v>178.539020851522</c:v>
                </c:pt>
                <c:pt idx="95">
                  <c:v>177.91501816836001</c:v>
                </c:pt>
                <c:pt idx="96">
                  <c:v>169.20946250887999</c:v>
                </c:pt>
                <c:pt idx="97">
                  <c:v>167.94868570339401</c:v>
                </c:pt>
                <c:pt idx="98">
                  <c:v>171.54740901437</c:v>
                </c:pt>
                <c:pt idx="99">
                  <c:v>171.141073898256</c:v>
                </c:pt>
                <c:pt idx="100">
                  <c:v>174.40470180009399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12-40FA-88D7-328B06C4F40C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Regional!$T$23:$T$123</c:f>
              <c:numCache>
                <c:formatCode>0</c:formatCode>
                <c:ptCount val="101"/>
                <c:pt idx="0">
                  <c:v>76.129851856433902</c:v>
                </c:pt>
                <c:pt idx="1">
                  <c:v>84.524828331345105</c:v>
                </c:pt>
                <c:pt idx="2">
                  <c:v>96.870778717580905</c:v>
                </c:pt>
                <c:pt idx="3">
                  <c:v>100</c:v>
                </c:pt>
                <c:pt idx="4">
                  <c:v>103.525475864779</c:v>
                </c:pt>
                <c:pt idx="5">
                  <c:v>109.46971266481999</c:v>
                </c:pt>
                <c:pt idx="6">
                  <c:v>107.92997242738601</c:v>
                </c:pt>
                <c:pt idx="7">
                  <c:v>103.105518430751</c:v>
                </c:pt>
                <c:pt idx="8">
                  <c:v>102.443489698392</c:v>
                </c:pt>
                <c:pt idx="9">
                  <c:v>105.74028440567299</c:v>
                </c:pt>
                <c:pt idx="10">
                  <c:v>105.99183928572999</c:v>
                </c:pt>
                <c:pt idx="11">
                  <c:v>103.47720303923199</c:v>
                </c:pt>
                <c:pt idx="12">
                  <c:v>106.339733674816</c:v>
                </c:pt>
                <c:pt idx="13">
                  <c:v>106.53215368409199</c:v>
                </c:pt>
                <c:pt idx="14">
                  <c:v>102.638201628779</c:v>
                </c:pt>
                <c:pt idx="15">
                  <c:v>108.20617808366799</c:v>
                </c:pt>
                <c:pt idx="16">
                  <c:v>122.164609977692</c:v>
                </c:pt>
                <c:pt idx="17">
                  <c:v>127.500566322176</c:v>
                </c:pt>
                <c:pt idx="18">
                  <c:v>124.760445735305</c:v>
                </c:pt>
                <c:pt idx="19">
                  <c:v>129.131961036598</c:v>
                </c:pt>
                <c:pt idx="20">
                  <c:v>137.68754573345299</c:v>
                </c:pt>
                <c:pt idx="21">
                  <c:v>138.08486737495599</c:v>
                </c:pt>
                <c:pt idx="22">
                  <c:v>142.40447326861999</c:v>
                </c:pt>
                <c:pt idx="23">
                  <c:v>155.479674162381</c:v>
                </c:pt>
                <c:pt idx="24">
                  <c:v>160.85905944960001</c:v>
                </c:pt>
                <c:pt idx="25">
                  <c:v>166.10456223027001</c:v>
                </c:pt>
                <c:pt idx="26">
                  <c:v>180.28192194570599</c:v>
                </c:pt>
                <c:pt idx="27">
                  <c:v>193.771986087801</c:v>
                </c:pt>
                <c:pt idx="28">
                  <c:v>196.99893809617399</c:v>
                </c:pt>
                <c:pt idx="29">
                  <c:v>193.31714097887499</c:v>
                </c:pt>
                <c:pt idx="30">
                  <c:v>195.75451310403901</c:v>
                </c:pt>
                <c:pt idx="31">
                  <c:v>198.11230802371799</c:v>
                </c:pt>
                <c:pt idx="32">
                  <c:v>182.526537453738</c:v>
                </c:pt>
                <c:pt idx="33">
                  <c:v>173.45684480535999</c:v>
                </c:pt>
                <c:pt idx="34">
                  <c:v>176.60478679581601</c:v>
                </c:pt>
                <c:pt idx="35">
                  <c:v>172.699024625139</c:v>
                </c:pt>
                <c:pt idx="36">
                  <c:v>156.93727195223801</c:v>
                </c:pt>
                <c:pt idx="37">
                  <c:v>131.63429802069899</c:v>
                </c:pt>
                <c:pt idx="38">
                  <c:v>119.37202884279201</c:v>
                </c:pt>
                <c:pt idx="39">
                  <c:v>123.969718473757</c:v>
                </c:pt>
                <c:pt idx="40">
                  <c:v>135.323446854167</c:v>
                </c:pt>
                <c:pt idx="41">
                  <c:v>142.01828752280201</c:v>
                </c:pt>
                <c:pt idx="42">
                  <c:v>141.07603376276899</c:v>
                </c:pt>
                <c:pt idx="43">
                  <c:v>144.11984829661199</c:v>
                </c:pt>
                <c:pt idx="44">
                  <c:v>151.47548429089301</c:v>
                </c:pt>
                <c:pt idx="45">
                  <c:v>152.66293883225501</c:v>
                </c:pt>
                <c:pt idx="46">
                  <c:v>149.962851957738</c:v>
                </c:pt>
                <c:pt idx="47">
                  <c:v>154.463873372546</c:v>
                </c:pt>
                <c:pt idx="48">
                  <c:v>158.53853865404099</c:v>
                </c:pt>
                <c:pt idx="49">
                  <c:v>158.527341415743</c:v>
                </c:pt>
                <c:pt idx="50">
                  <c:v>164.213422545627</c:v>
                </c:pt>
                <c:pt idx="51">
                  <c:v>172.05873857557299</c:v>
                </c:pt>
                <c:pt idx="52">
                  <c:v>176.919911015015</c:v>
                </c:pt>
                <c:pt idx="53">
                  <c:v>185.76129309624801</c:v>
                </c:pt>
                <c:pt idx="54">
                  <c:v>193.540874093074</c:v>
                </c:pt>
                <c:pt idx="55">
                  <c:v>191.49798230849299</c:v>
                </c:pt>
                <c:pt idx="56">
                  <c:v>184.70773746219601</c:v>
                </c:pt>
                <c:pt idx="57">
                  <c:v>182.72636344851301</c:v>
                </c:pt>
                <c:pt idx="58">
                  <c:v>190.702679882762</c:v>
                </c:pt>
                <c:pt idx="59">
                  <c:v>205.20254867768099</c:v>
                </c:pt>
                <c:pt idx="60">
                  <c:v>217.43655868346201</c:v>
                </c:pt>
                <c:pt idx="61">
                  <c:v>227.09283085700201</c:v>
                </c:pt>
                <c:pt idx="62">
                  <c:v>228.26703401102299</c:v>
                </c:pt>
                <c:pt idx="63">
                  <c:v>220.74055743253601</c:v>
                </c:pt>
                <c:pt idx="64">
                  <c:v>216.96562914520399</c:v>
                </c:pt>
                <c:pt idx="65">
                  <c:v>213.34772079277499</c:v>
                </c:pt>
                <c:pt idx="66">
                  <c:v>211.54881013657899</c:v>
                </c:pt>
                <c:pt idx="67">
                  <c:v>210.96807160739499</c:v>
                </c:pt>
                <c:pt idx="68">
                  <c:v>216.01694483066899</c:v>
                </c:pt>
                <c:pt idx="69">
                  <c:v>230.12819685175899</c:v>
                </c:pt>
                <c:pt idx="70">
                  <c:v>234.40118358750701</c:v>
                </c:pt>
                <c:pt idx="71">
                  <c:v>241.21235074621001</c:v>
                </c:pt>
                <c:pt idx="72">
                  <c:v>252.13087460905399</c:v>
                </c:pt>
                <c:pt idx="73">
                  <c:v>236.270478952019</c:v>
                </c:pt>
                <c:pt idx="74">
                  <c:v>217.15832753327501</c:v>
                </c:pt>
                <c:pt idx="75">
                  <c:v>216.61878115800201</c:v>
                </c:pt>
                <c:pt idx="76">
                  <c:v>227.235895251561</c:v>
                </c:pt>
                <c:pt idx="77">
                  <c:v>236.134276522589</c:v>
                </c:pt>
                <c:pt idx="78">
                  <c:v>235.18382948416399</c:v>
                </c:pt>
                <c:pt idx="79">
                  <c:v>234.872689799787</c:v>
                </c:pt>
                <c:pt idx="80">
                  <c:v>237.90877935315001</c:v>
                </c:pt>
                <c:pt idx="81">
                  <c:v>249.93042762119799</c:v>
                </c:pt>
                <c:pt idx="82">
                  <c:v>260.49530026149301</c:v>
                </c:pt>
                <c:pt idx="83">
                  <c:v>252.292124846516</c:v>
                </c:pt>
                <c:pt idx="84">
                  <c:v>239.804588126559</c:v>
                </c:pt>
                <c:pt idx="85">
                  <c:v>250.784360014117</c:v>
                </c:pt>
                <c:pt idx="86">
                  <c:v>283.29623567409902</c:v>
                </c:pt>
                <c:pt idx="87">
                  <c:v>291.10499468573801</c:v>
                </c:pt>
                <c:pt idx="88">
                  <c:v>268.86142601138499</c:v>
                </c:pt>
                <c:pt idx="89">
                  <c:v>253.31177277498099</c:v>
                </c:pt>
                <c:pt idx="90">
                  <c:v>244.48533319165799</c:v>
                </c:pt>
                <c:pt idx="91">
                  <c:v>248.95541667314001</c:v>
                </c:pt>
                <c:pt idx="92">
                  <c:v>256.73478067136898</c:v>
                </c:pt>
                <c:pt idx="93">
                  <c:v>254.88611401057199</c:v>
                </c:pt>
                <c:pt idx="94">
                  <c:v>265.084085947728</c:v>
                </c:pt>
                <c:pt idx="95">
                  <c:v>265.61624946452599</c:v>
                </c:pt>
                <c:pt idx="96">
                  <c:v>244.90691630306699</c:v>
                </c:pt>
                <c:pt idx="97">
                  <c:v>225.64013735165301</c:v>
                </c:pt>
                <c:pt idx="98">
                  <c:v>221.839611410788</c:v>
                </c:pt>
                <c:pt idx="99">
                  <c:v>226.55593875223701</c:v>
                </c:pt>
                <c:pt idx="100">
                  <c:v>226.17881052323199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12-40FA-88D7-328B06C4F40C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Regional!$U$23:$U$123</c:f>
              <c:numCache>
                <c:formatCode>0</c:formatCode>
                <c:ptCount val="101"/>
                <c:pt idx="0">
                  <c:v>98.240206149601093</c:v>
                </c:pt>
                <c:pt idx="1">
                  <c:v>97.855576706952306</c:v>
                </c:pt>
                <c:pt idx="2">
                  <c:v>98.715633877603295</c:v>
                </c:pt>
                <c:pt idx="3">
                  <c:v>100</c:v>
                </c:pt>
                <c:pt idx="4">
                  <c:v>100.448940995496</c:v>
                </c:pt>
                <c:pt idx="5">
                  <c:v>99.581922695174001</c:v>
                </c:pt>
                <c:pt idx="6">
                  <c:v>98.056176247782304</c:v>
                </c:pt>
                <c:pt idx="7">
                  <c:v>98.996742764184205</c:v>
                </c:pt>
                <c:pt idx="8">
                  <c:v>102.36369598472599</c:v>
                </c:pt>
                <c:pt idx="9">
                  <c:v>103.798581520341</c:v>
                </c:pt>
                <c:pt idx="10">
                  <c:v>104.297549710532</c:v>
                </c:pt>
                <c:pt idx="11">
                  <c:v>107.239804913849</c:v>
                </c:pt>
                <c:pt idx="12">
                  <c:v>111.486455367088</c:v>
                </c:pt>
                <c:pt idx="13">
                  <c:v>113.271654690269</c:v>
                </c:pt>
                <c:pt idx="14">
                  <c:v>111.940304363492</c:v>
                </c:pt>
                <c:pt idx="15">
                  <c:v>112.457695450693</c:v>
                </c:pt>
                <c:pt idx="16">
                  <c:v>116.44545398409601</c:v>
                </c:pt>
                <c:pt idx="17">
                  <c:v>122.81942777105201</c:v>
                </c:pt>
                <c:pt idx="18">
                  <c:v>129.17193513584101</c:v>
                </c:pt>
                <c:pt idx="19">
                  <c:v>133.55330000696199</c:v>
                </c:pt>
                <c:pt idx="20">
                  <c:v>137.85473257490099</c:v>
                </c:pt>
                <c:pt idx="21">
                  <c:v>144.90224245038101</c:v>
                </c:pt>
                <c:pt idx="22">
                  <c:v>153.84259283408801</c:v>
                </c:pt>
                <c:pt idx="23">
                  <c:v>157.77282716450799</c:v>
                </c:pt>
                <c:pt idx="24">
                  <c:v>157.811816510922</c:v>
                </c:pt>
                <c:pt idx="25">
                  <c:v>159.64208223913101</c:v>
                </c:pt>
                <c:pt idx="26">
                  <c:v>159.50916269878601</c:v>
                </c:pt>
                <c:pt idx="27">
                  <c:v>158.522936356721</c:v>
                </c:pt>
                <c:pt idx="28">
                  <c:v>161.27929182039401</c:v>
                </c:pt>
                <c:pt idx="29">
                  <c:v>164.29185257773699</c:v>
                </c:pt>
                <c:pt idx="30">
                  <c:v>164.12236988225399</c:v>
                </c:pt>
                <c:pt idx="31">
                  <c:v>162.100302950106</c:v>
                </c:pt>
                <c:pt idx="32">
                  <c:v>157.79670678653201</c:v>
                </c:pt>
                <c:pt idx="33">
                  <c:v>152.78549506702501</c:v>
                </c:pt>
                <c:pt idx="34">
                  <c:v>147.52610011442499</c:v>
                </c:pt>
                <c:pt idx="35">
                  <c:v>141.641465402622</c:v>
                </c:pt>
                <c:pt idx="36">
                  <c:v>132.53845989573901</c:v>
                </c:pt>
                <c:pt idx="37">
                  <c:v>120.807123182414</c:v>
                </c:pt>
                <c:pt idx="38">
                  <c:v>113.50224834159</c:v>
                </c:pt>
                <c:pt idx="39">
                  <c:v>110.84264805186601</c:v>
                </c:pt>
                <c:pt idx="40">
                  <c:v>111.238251988736</c:v>
                </c:pt>
                <c:pt idx="41">
                  <c:v>117.04157137850601</c:v>
                </c:pt>
                <c:pt idx="42">
                  <c:v>125.33160733602701</c:v>
                </c:pt>
                <c:pt idx="43">
                  <c:v>129.26265292706199</c:v>
                </c:pt>
                <c:pt idx="44">
                  <c:v>128.72922289394899</c:v>
                </c:pt>
                <c:pt idx="45">
                  <c:v>126.852552071576</c:v>
                </c:pt>
                <c:pt idx="46">
                  <c:v>128.05486677440501</c:v>
                </c:pt>
                <c:pt idx="47">
                  <c:v>130.68223316753</c:v>
                </c:pt>
                <c:pt idx="48">
                  <c:v>131.25383869374599</c:v>
                </c:pt>
                <c:pt idx="49">
                  <c:v>132.89671300931701</c:v>
                </c:pt>
                <c:pt idx="50">
                  <c:v>135.53284200692701</c:v>
                </c:pt>
                <c:pt idx="51">
                  <c:v>137.638054304875</c:v>
                </c:pt>
                <c:pt idx="52">
                  <c:v>140.480260387838</c:v>
                </c:pt>
                <c:pt idx="53">
                  <c:v>143.19797915698999</c:v>
                </c:pt>
                <c:pt idx="54">
                  <c:v>145.863122007686</c:v>
                </c:pt>
                <c:pt idx="55">
                  <c:v>148.97515282820899</c:v>
                </c:pt>
                <c:pt idx="56">
                  <c:v>151.513288395215</c:v>
                </c:pt>
                <c:pt idx="57">
                  <c:v>154.33513471833299</c:v>
                </c:pt>
                <c:pt idx="58">
                  <c:v>157.61260461934799</c:v>
                </c:pt>
                <c:pt idx="59">
                  <c:v>161.74988505515</c:v>
                </c:pt>
                <c:pt idx="60">
                  <c:v>167.29941469741101</c:v>
                </c:pt>
                <c:pt idx="61">
                  <c:v>171.196367940545</c:v>
                </c:pt>
                <c:pt idx="62">
                  <c:v>173.339016423647</c:v>
                </c:pt>
                <c:pt idx="63">
                  <c:v>173.982094962773</c:v>
                </c:pt>
                <c:pt idx="64">
                  <c:v>175.14545961149699</c:v>
                </c:pt>
                <c:pt idx="65">
                  <c:v>180.65912958125099</c:v>
                </c:pt>
                <c:pt idx="66">
                  <c:v>183.46152846814999</c:v>
                </c:pt>
                <c:pt idx="67">
                  <c:v>181.17788399584401</c:v>
                </c:pt>
                <c:pt idx="68">
                  <c:v>181.904319560283</c:v>
                </c:pt>
                <c:pt idx="69">
                  <c:v>186.92959738411199</c:v>
                </c:pt>
                <c:pt idx="70">
                  <c:v>191.308128978068</c:v>
                </c:pt>
                <c:pt idx="71">
                  <c:v>193.07419534845101</c:v>
                </c:pt>
                <c:pt idx="72">
                  <c:v>194.95905757530599</c:v>
                </c:pt>
                <c:pt idx="73">
                  <c:v>199.32605203855101</c:v>
                </c:pt>
                <c:pt idx="74">
                  <c:v>203.00323299453501</c:v>
                </c:pt>
                <c:pt idx="75">
                  <c:v>203.79475698778</c:v>
                </c:pt>
                <c:pt idx="76">
                  <c:v>206.841762549229</c:v>
                </c:pt>
                <c:pt idx="77">
                  <c:v>210.744615296825</c:v>
                </c:pt>
                <c:pt idx="78">
                  <c:v>211.23254814104999</c:v>
                </c:pt>
                <c:pt idx="79">
                  <c:v>213.436209609391</c:v>
                </c:pt>
                <c:pt idx="80">
                  <c:v>218.41488921346701</c:v>
                </c:pt>
                <c:pt idx="81">
                  <c:v>221.017061293344</c:v>
                </c:pt>
                <c:pt idx="82">
                  <c:v>223.58130080150599</c:v>
                </c:pt>
                <c:pt idx="83">
                  <c:v>228.52310895924899</c:v>
                </c:pt>
                <c:pt idx="84">
                  <c:v>234.09718530110601</c:v>
                </c:pt>
                <c:pt idx="85">
                  <c:v>244.935588531897</c:v>
                </c:pt>
                <c:pt idx="86">
                  <c:v>264.491985202769</c:v>
                </c:pt>
                <c:pt idx="87">
                  <c:v>281.00195852292597</c:v>
                </c:pt>
                <c:pt idx="88">
                  <c:v>292.18384074826201</c:v>
                </c:pt>
                <c:pt idx="89">
                  <c:v>302.24670146581099</c:v>
                </c:pt>
                <c:pt idx="90">
                  <c:v>298.839507768055</c:v>
                </c:pt>
                <c:pt idx="91">
                  <c:v>285.66820556626999</c:v>
                </c:pt>
                <c:pt idx="92">
                  <c:v>275.23115253972298</c:v>
                </c:pt>
                <c:pt idx="93">
                  <c:v>267.766010342409</c:v>
                </c:pt>
                <c:pt idx="94">
                  <c:v>262.291116175002</c:v>
                </c:pt>
                <c:pt idx="95">
                  <c:v>253.83414981938401</c:v>
                </c:pt>
                <c:pt idx="96">
                  <c:v>244.71242521328901</c:v>
                </c:pt>
                <c:pt idx="97">
                  <c:v>245.81763038637101</c:v>
                </c:pt>
                <c:pt idx="98">
                  <c:v>250.92843530348901</c:v>
                </c:pt>
                <c:pt idx="99">
                  <c:v>251.85575336953099</c:v>
                </c:pt>
                <c:pt idx="100">
                  <c:v>250.19702793474701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12-40FA-88D7-328B06C4F40C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Regional!$V$23:$V$123</c:f>
              <c:numCache>
                <c:formatCode>0</c:formatCode>
                <c:ptCount val="101"/>
                <c:pt idx="0">
                  <c:v>90.899777960940597</c:v>
                </c:pt>
                <c:pt idx="1">
                  <c:v>94.640750722333095</c:v>
                </c:pt>
                <c:pt idx="2">
                  <c:v>97.787953742485698</c:v>
                </c:pt>
                <c:pt idx="3">
                  <c:v>100</c:v>
                </c:pt>
                <c:pt idx="4">
                  <c:v>99.768591379045205</c:v>
                </c:pt>
                <c:pt idx="5">
                  <c:v>98.716197020246199</c:v>
                </c:pt>
                <c:pt idx="6">
                  <c:v>98.547889163704198</c:v>
                </c:pt>
                <c:pt idx="7">
                  <c:v>98.708676636460694</c:v>
                </c:pt>
                <c:pt idx="8">
                  <c:v>99.406346458769704</c:v>
                </c:pt>
                <c:pt idx="9">
                  <c:v>99.838172627898601</c:v>
                </c:pt>
                <c:pt idx="10">
                  <c:v>100.99526332027</c:v>
                </c:pt>
                <c:pt idx="11">
                  <c:v>103.72558551559</c:v>
                </c:pt>
                <c:pt idx="12">
                  <c:v>106.703650320504</c:v>
                </c:pt>
                <c:pt idx="13">
                  <c:v>109.68968209664899</c:v>
                </c:pt>
                <c:pt idx="14">
                  <c:v>110.693877913411</c:v>
                </c:pt>
                <c:pt idx="15">
                  <c:v>111.063610377632</c:v>
                </c:pt>
                <c:pt idx="16">
                  <c:v>115.447920726825</c:v>
                </c:pt>
                <c:pt idx="17">
                  <c:v>122.175587147893</c:v>
                </c:pt>
                <c:pt idx="18">
                  <c:v>126.44017552774601</c:v>
                </c:pt>
                <c:pt idx="19">
                  <c:v>128.162554936954</c:v>
                </c:pt>
                <c:pt idx="20">
                  <c:v>131.24894153818599</c:v>
                </c:pt>
                <c:pt idx="21">
                  <c:v>136.348542636243</c:v>
                </c:pt>
                <c:pt idx="22">
                  <c:v>141.46604890242699</c:v>
                </c:pt>
                <c:pt idx="23">
                  <c:v>146.78343005328301</c:v>
                </c:pt>
                <c:pt idx="24">
                  <c:v>151.98667740040699</c:v>
                </c:pt>
                <c:pt idx="25">
                  <c:v>155.13860834973599</c:v>
                </c:pt>
                <c:pt idx="26">
                  <c:v>157.69688517816701</c:v>
                </c:pt>
                <c:pt idx="27">
                  <c:v>161.92839107567599</c:v>
                </c:pt>
                <c:pt idx="28">
                  <c:v>167.90428963375899</c:v>
                </c:pt>
                <c:pt idx="29">
                  <c:v>175.00217280551701</c:v>
                </c:pt>
                <c:pt idx="30">
                  <c:v>177.24613556002501</c:v>
                </c:pt>
                <c:pt idx="31">
                  <c:v>171.84678065989101</c:v>
                </c:pt>
                <c:pt idx="32">
                  <c:v>166.84775408113501</c:v>
                </c:pt>
                <c:pt idx="33">
                  <c:v>164.94678646019099</c:v>
                </c:pt>
                <c:pt idx="34">
                  <c:v>160.329200585048</c:v>
                </c:pt>
                <c:pt idx="35">
                  <c:v>152.40873796236099</c:v>
                </c:pt>
                <c:pt idx="36">
                  <c:v>139.28076484418901</c:v>
                </c:pt>
                <c:pt idx="37">
                  <c:v>126.98312956417099</c:v>
                </c:pt>
                <c:pt idx="38">
                  <c:v>118.22726997880299</c:v>
                </c:pt>
                <c:pt idx="39">
                  <c:v>109.72125334942901</c:v>
                </c:pt>
                <c:pt idx="40">
                  <c:v>110.33118503841899</c:v>
                </c:pt>
                <c:pt idx="41">
                  <c:v>118.174424237061</c:v>
                </c:pt>
                <c:pt idx="42">
                  <c:v>120.39097467578701</c:v>
                </c:pt>
                <c:pt idx="43">
                  <c:v>120.10815074592701</c:v>
                </c:pt>
                <c:pt idx="44">
                  <c:v>123.103095920407</c:v>
                </c:pt>
                <c:pt idx="45">
                  <c:v>125.83704847241</c:v>
                </c:pt>
                <c:pt idx="46">
                  <c:v>127.968599582428</c:v>
                </c:pt>
                <c:pt idx="47">
                  <c:v>130.293603641586</c:v>
                </c:pt>
                <c:pt idx="48">
                  <c:v>131.34689483539299</c:v>
                </c:pt>
                <c:pt idx="49">
                  <c:v>133.83670345400901</c:v>
                </c:pt>
                <c:pt idx="50">
                  <c:v>137.74361911768599</c:v>
                </c:pt>
                <c:pt idx="51">
                  <c:v>139.24592255618799</c:v>
                </c:pt>
                <c:pt idx="52">
                  <c:v>142.32166423906401</c:v>
                </c:pt>
                <c:pt idx="53">
                  <c:v>147.34903850619099</c:v>
                </c:pt>
                <c:pt idx="54">
                  <c:v>151.344028487598</c:v>
                </c:pt>
                <c:pt idx="55">
                  <c:v>155.379091012592</c:v>
                </c:pt>
                <c:pt idx="56">
                  <c:v>159.97987876796901</c:v>
                </c:pt>
                <c:pt idx="57">
                  <c:v>166.31247331050099</c:v>
                </c:pt>
                <c:pt idx="58">
                  <c:v>171.159131007876</c:v>
                </c:pt>
                <c:pt idx="59">
                  <c:v>174.079235018936</c:v>
                </c:pt>
                <c:pt idx="60">
                  <c:v>179.014196495411</c:v>
                </c:pt>
                <c:pt idx="61">
                  <c:v>182.81028556410499</c:v>
                </c:pt>
                <c:pt idx="62">
                  <c:v>184.535203067753</c:v>
                </c:pt>
                <c:pt idx="63">
                  <c:v>186.997092747203</c:v>
                </c:pt>
                <c:pt idx="64">
                  <c:v>190.37908890056701</c:v>
                </c:pt>
                <c:pt idx="65">
                  <c:v>196.254348424683</c:v>
                </c:pt>
                <c:pt idx="66">
                  <c:v>203.29469220235501</c:v>
                </c:pt>
                <c:pt idx="67">
                  <c:v>206.27177238609499</c:v>
                </c:pt>
                <c:pt idx="68">
                  <c:v>206.96151575778501</c:v>
                </c:pt>
                <c:pt idx="69">
                  <c:v>210.65299098554999</c:v>
                </c:pt>
                <c:pt idx="70">
                  <c:v>216.08777471692801</c:v>
                </c:pt>
                <c:pt idx="71">
                  <c:v>220.78261068363301</c:v>
                </c:pt>
                <c:pt idx="72">
                  <c:v>222.573658619702</c:v>
                </c:pt>
                <c:pt idx="73">
                  <c:v>225.442308760771</c:v>
                </c:pt>
                <c:pt idx="74">
                  <c:v>231.61538283311901</c:v>
                </c:pt>
                <c:pt idx="75">
                  <c:v>237.00567947677001</c:v>
                </c:pt>
                <c:pt idx="76">
                  <c:v>242.93569753707999</c:v>
                </c:pt>
                <c:pt idx="77">
                  <c:v>248.988185156366</c:v>
                </c:pt>
                <c:pt idx="78">
                  <c:v>251.23563402257901</c:v>
                </c:pt>
                <c:pt idx="79">
                  <c:v>250.63268774892299</c:v>
                </c:pt>
                <c:pt idx="80">
                  <c:v>251.27642712600399</c:v>
                </c:pt>
                <c:pt idx="81">
                  <c:v>251.524734610378</c:v>
                </c:pt>
                <c:pt idx="82">
                  <c:v>259.380820106611</c:v>
                </c:pt>
                <c:pt idx="83">
                  <c:v>271.04995203071297</c:v>
                </c:pt>
                <c:pt idx="84">
                  <c:v>276.734676797227</c:v>
                </c:pt>
                <c:pt idx="85">
                  <c:v>286.68236236186198</c:v>
                </c:pt>
                <c:pt idx="86">
                  <c:v>303.71081185149501</c:v>
                </c:pt>
                <c:pt idx="87">
                  <c:v>320.15155442371503</c:v>
                </c:pt>
                <c:pt idx="88">
                  <c:v>331.096516348509</c:v>
                </c:pt>
                <c:pt idx="89">
                  <c:v>342.50529358057798</c:v>
                </c:pt>
                <c:pt idx="90">
                  <c:v>341.52040448066202</c:v>
                </c:pt>
                <c:pt idx="91">
                  <c:v>318.84864345085299</c:v>
                </c:pt>
                <c:pt idx="92">
                  <c:v>302.98151651625</c:v>
                </c:pt>
                <c:pt idx="93">
                  <c:v>307.867070456622</c:v>
                </c:pt>
                <c:pt idx="94">
                  <c:v>300.59153939087901</c:v>
                </c:pt>
                <c:pt idx="95">
                  <c:v>277.08542612066498</c:v>
                </c:pt>
                <c:pt idx="96">
                  <c:v>267.04088667680901</c:v>
                </c:pt>
                <c:pt idx="97">
                  <c:v>264.980022661894</c:v>
                </c:pt>
                <c:pt idx="98">
                  <c:v>265.22803608741799</c:v>
                </c:pt>
                <c:pt idx="99">
                  <c:v>271.29922551130301</c:v>
                </c:pt>
                <c:pt idx="100">
                  <c:v>277.02452515885102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12-40FA-88D7-328B06C4F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RegionalPropertyType!$O$6:$O$106</c:f>
              <c:numCache>
                <c:formatCode>0</c:formatCode>
                <c:ptCount val="101"/>
                <c:pt idx="0">
                  <c:v>89.930761144691999</c:v>
                </c:pt>
                <c:pt idx="1">
                  <c:v>93.748525280061102</c:v>
                </c:pt>
                <c:pt idx="2">
                  <c:v>98.002746337586998</c:v>
                </c:pt>
                <c:pt idx="3">
                  <c:v>100</c:v>
                </c:pt>
                <c:pt idx="4">
                  <c:v>100.16988923780799</c:v>
                </c:pt>
                <c:pt idx="5">
                  <c:v>100.730143784093</c:v>
                </c:pt>
                <c:pt idx="6">
                  <c:v>102.560561504386</c:v>
                </c:pt>
                <c:pt idx="7">
                  <c:v>104.528503560947</c:v>
                </c:pt>
                <c:pt idx="8">
                  <c:v>104.760227167669</c:v>
                </c:pt>
                <c:pt idx="9">
                  <c:v>104.112773460425</c:v>
                </c:pt>
                <c:pt idx="10">
                  <c:v>103.637333304214</c:v>
                </c:pt>
                <c:pt idx="11">
                  <c:v>105.302429200722</c:v>
                </c:pt>
                <c:pt idx="12">
                  <c:v>109.988025669555</c:v>
                </c:pt>
                <c:pt idx="13">
                  <c:v>113.204376765142</c:v>
                </c:pt>
                <c:pt idx="14">
                  <c:v>112.198087534908</c:v>
                </c:pt>
                <c:pt idx="15">
                  <c:v>112.325014729095</c:v>
                </c:pt>
                <c:pt idx="16">
                  <c:v>116.67355323188301</c:v>
                </c:pt>
                <c:pt idx="17">
                  <c:v>121.154651612313</c:v>
                </c:pt>
                <c:pt idx="18">
                  <c:v>121.66531690881899</c:v>
                </c:pt>
                <c:pt idx="19">
                  <c:v>120.744611429248</c:v>
                </c:pt>
                <c:pt idx="20">
                  <c:v>121.652266394489</c:v>
                </c:pt>
                <c:pt idx="21">
                  <c:v>125.054953707396</c:v>
                </c:pt>
                <c:pt idx="22">
                  <c:v>129.61976784090299</c:v>
                </c:pt>
                <c:pt idx="23">
                  <c:v>130.731996855131</c:v>
                </c:pt>
                <c:pt idx="24">
                  <c:v>127.082098890046</c:v>
                </c:pt>
                <c:pt idx="25">
                  <c:v>123.39272812107799</c:v>
                </c:pt>
                <c:pt idx="26">
                  <c:v>125.189465902454</c:v>
                </c:pt>
                <c:pt idx="27">
                  <c:v>128.21274765320101</c:v>
                </c:pt>
                <c:pt idx="28">
                  <c:v>128.59672796794001</c:v>
                </c:pt>
                <c:pt idx="29">
                  <c:v>129.990166894026</c:v>
                </c:pt>
                <c:pt idx="30">
                  <c:v>129.81703365413901</c:v>
                </c:pt>
                <c:pt idx="31">
                  <c:v>127.27713151645401</c:v>
                </c:pt>
                <c:pt idx="32">
                  <c:v>123.251075313529</c:v>
                </c:pt>
                <c:pt idx="33">
                  <c:v>117.782535441696</c:v>
                </c:pt>
                <c:pt idx="34">
                  <c:v>111.884018050154</c:v>
                </c:pt>
                <c:pt idx="35">
                  <c:v>105.603455566374</c:v>
                </c:pt>
                <c:pt idx="36">
                  <c:v>97.479150868680406</c:v>
                </c:pt>
                <c:pt idx="37">
                  <c:v>91.665510649799501</c:v>
                </c:pt>
                <c:pt idx="38">
                  <c:v>92.301960409945593</c:v>
                </c:pt>
                <c:pt idx="39">
                  <c:v>92.624384301575105</c:v>
                </c:pt>
                <c:pt idx="40">
                  <c:v>88.519343832426401</c:v>
                </c:pt>
                <c:pt idx="41">
                  <c:v>84.598311495937196</c:v>
                </c:pt>
                <c:pt idx="42">
                  <c:v>81.506888981125698</c:v>
                </c:pt>
                <c:pt idx="43">
                  <c:v>78.332773572305399</c:v>
                </c:pt>
                <c:pt idx="44">
                  <c:v>77.247373457712797</c:v>
                </c:pt>
                <c:pt idx="45">
                  <c:v>78.853597847334399</c:v>
                </c:pt>
                <c:pt idx="46">
                  <c:v>80.121505102863907</c:v>
                </c:pt>
                <c:pt idx="47">
                  <c:v>79.507907340788194</c:v>
                </c:pt>
                <c:pt idx="48">
                  <c:v>77.682181902922906</c:v>
                </c:pt>
                <c:pt idx="49">
                  <c:v>75.2967271899157</c:v>
                </c:pt>
                <c:pt idx="50">
                  <c:v>75.241329702515998</c:v>
                </c:pt>
                <c:pt idx="51">
                  <c:v>76.856117920069096</c:v>
                </c:pt>
                <c:pt idx="52">
                  <c:v>78.339917860392305</c:v>
                </c:pt>
                <c:pt idx="53">
                  <c:v>79.930096467035298</c:v>
                </c:pt>
                <c:pt idx="54">
                  <c:v>81.455074753815396</c:v>
                </c:pt>
                <c:pt idx="55">
                  <c:v>82.694318300710606</c:v>
                </c:pt>
                <c:pt idx="56">
                  <c:v>83.883522325508494</c:v>
                </c:pt>
                <c:pt idx="57">
                  <c:v>85.604825508877795</c:v>
                </c:pt>
                <c:pt idx="58">
                  <c:v>87.982612573389304</c:v>
                </c:pt>
                <c:pt idx="59">
                  <c:v>89.909542853304401</c:v>
                </c:pt>
                <c:pt idx="60">
                  <c:v>90.264548300483398</c:v>
                </c:pt>
                <c:pt idx="61">
                  <c:v>90.664582359574695</c:v>
                </c:pt>
                <c:pt idx="62">
                  <c:v>91.670788397566099</c:v>
                </c:pt>
                <c:pt idx="63">
                  <c:v>91.634839196651001</c:v>
                </c:pt>
                <c:pt idx="64">
                  <c:v>91.647917751649501</c:v>
                </c:pt>
                <c:pt idx="65">
                  <c:v>93.523350197814494</c:v>
                </c:pt>
                <c:pt idx="66">
                  <c:v>95.975547964155894</c:v>
                </c:pt>
                <c:pt idx="67">
                  <c:v>98.879221566275106</c:v>
                </c:pt>
                <c:pt idx="68">
                  <c:v>105.026275953395</c:v>
                </c:pt>
                <c:pt idx="69">
                  <c:v>113.590697651415</c:v>
                </c:pt>
                <c:pt idx="70">
                  <c:v>113.437139849291</c:v>
                </c:pt>
                <c:pt idx="71">
                  <c:v>107.714055006039</c:v>
                </c:pt>
                <c:pt idx="72">
                  <c:v>107.707162289324</c:v>
                </c:pt>
                <c:pt idx="73">
                  <c:v>111.714654700982</c:v>
                </c:pt>
                <c:pt idx="74">
                  <c:v>113.507497687678</c:v>
                </c:pt>
                <c:pt idx="75">
                  <c:v>112.890380247967</c:v>
                </c:pt>
                <c:pt idx="76">
                  <c:v>114.86372640423301</c:v>
                </c:pt>
                <c:pt idx="77">
                  <c:v>117.113718951301</c:v>
                </c:pt>
                <c:pt idx="78">
                  <c:v>116.333332288278</c:v>
                </c:pt>
                <c:pt idx="79">
                  <c:v>115.033872517882</c:v>
                </c:pt>
                <c:pt idx="80">
                  <c:v>114.808607776988</c:v>
                </c:pt>
                <c:pt idx="81">
                  <c:v>111.951434596787</c:v>
                </c:pt>
                <c:pt idx="82">
                  <c:v>113.308749493992</c:v>
                </c:pt>
                <c:pt idx="83">
                  <c:v>119.13440061818601</c:v>
                </c:pt>
                <c:pt idx="84">
                  <c:v>121.522906369273</c:v>
                </c:pt>
                <c:pt idx="85">
                  <c:v>124.00381579723501</c:v>
                </c:pt>
                <c:pt idx="86">
                  <c:v>128.018027836024</c:v>
                </c:pt>
                <c:pt idx="87">
                  <c:v>130.937235830795</c:v>
                </c:pt>
                <c:pt idx="88">
                  <c:v>133.39329987818101</c:v>
                </c:pt>
                <c:pt idx="89">
                  <c:v>136.22412399626199</c:v>
                </c:pt>
                <c:pt idx="90">
                  <c:v>131.361279023272</c:v>
                </c:pt>
                <c:pt idx="91">
                  <c:v>124.79469242509199</c:v>
                </c:pt>
                <c:pt idx="92">
                  <c:v>125.723331853601</c:v>
                </c:pt>
                <c:pt idx="93">
                  <c:v>129.50079996678301</c:v>
                </c:pt>
                <c:pt idx="94">
                  <c:v>128.11954740803699</c:v>
                </c:pt>
                <c:pt idx="95">
                  <c:v>123.1364097652</c:v>
                </c:pt>
                <c:pt idx="96">
                  <c:v>125.782314336721</c:v>
                </c:pt>
                <c:pt idx="97">
                  <c:v>133.435848462645</c:v>
                </c:pt>
                <c:pt idx="98">
                  <c:v>125.644028186602</c:v>
                </c:pt>
                <c:pt idx="99">
                  <c:v>119.711301853403</c:v>
                </c:pt>
                <c:pt idx="100">
                  <c:v>122.04437983676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8-4665-BDE7-09C9A247B857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RegionalPropertyType!$P$6:$P$106</c:f>
              <c:numCache>
                <c:formatCode>0</c:formatCode>
                <c:ptCount val="101"/>
                <c:pt idx="0">
                  <c:v>95.307817252319495</c:v>
                </c:pt>
                <c:pt idx="1">
                  <c:v>98.654291189364699</c:v>
                </c:pt>
                <c:pt idx="2">
                  <c:v>99.932808231374693</c:v>
                </c:pt>
                <c:pt idx="3">
                  <c:v>100</c:v>
                </c:pt>
                <c:pt idx="4">
                  <c:v>102.22777310816301</c:v>
                </c:pt>
                <c:pt idx="5">
                  <c:v>104.640983791972</c:v>
                </c:pt>
                <c:pt idx="6">
                  <c:v>104.80761599557501</c:v>
                </c:pt>
                <c:pt idx="7">
                  <c:v>103.99833445165</c:v>
                </c:pt>
                <c:pt idx="8">
                  <c:v>103.408242232918</c:v>
                </c:pt>
                <c:pt idx="9">
                  <c:v>104.636837568212</c:v>
                </c:pt>
                <c:pt idx="10">
                  <c:v>108.16185312359799</c:v>
                </c:pt>
                <c:pt idx="11">
                  <c:v>109.886142664163</c:v>
                </c:pt>
                <c:pt idx="12">
                  <c:v>109.36067446377901</c:v>
                </c:pt>
                <c:pt idx="13">
                  <c:v>109.942921514029</c:v>
                </c:pt>
                <c:pt idx="14">
                  <c:v>111.615569741474</c:v>
                </c:pt>
                <c:pt idx="15">
                  <c:v>113.50656797172699</c:v>
                </c:pt>
                <c:pt idx="16">
                  <c:v>115.07240859812001</c:v>
                </c:pt>
                <c:pt idx="17">
                  <c:v>113.963134178598</c:v>
                </c:pt>
                <c:pt idx="18">
                  <c:v>111.129418962195</c:v>
                </c:pt>
                <c:pt idx="19">
                  <c:v>112.188605593655</c:v>
                </c:pt>
                <c:pt idx="20">
                  <c:v>119.402214476777</c:v>
                </c:pt>
                <c:pt idx="21">
                  <c:v>126.911713298425</c:v>
                </c:pt>
                <c:pt idx="22">
                  <c:v>127.556776089609</c:v>
                </c:pt>
                <c:pt idx="23">
                  <c:v>126.51870958482201</c:v>
                </c:pt>
                <c:pt idx="24">
                  <c:v>127.09292992747901</c:v>
                </c:pt>
                <c:pt idx="25">
                  <c:v>127.970761228353</c:v>
                </c:pt>
                <c:pt idx="26">
                  <c:v>130.480742479881</c:v>
                </c:pt>
                <c:pt idx="27">
                  <c:v>131.40405931669801</c:v>
                </c:pt>
                <c:pt idx="28">
                  <c:v>129.15579491982399</c:v>
                </c:pt>
                <c:pt idx="29">
                  <c:v>126.01594731194599</c:v>
                </c:pt>
                <c:pt idx="30">
                  <c:v>124.29246916879001</c:v>
                </c:pt>
                <c:pt idx="31">
                  <c:v>124.502654744468</c:v>
                </c:pt>
                <c:pt idx="32">
                  <c:v>125.08271618751201</c:v>
                </c:pt>
                <c:pt idx="33">
                  <c:v>125.369847372046</c:v>
                </c:pt>
                <c:pt idx="34">
                  <c:v>118.955794352128</c:v>
                </c:pt>
                <c:pt idx="35">
                  <c:v>110.075678871384</c:v>
                </c:pt>
                <c:pt idx="36">
                  <c:v>105.465707248635</c:v>
                </c:pt>
                <c:pt idx="37">
                  <c:v>104.064866050622</c:v>
                </c:pt>
                <c:pt idx="38">
                  <c:v>100.629398039439</c:v>
                </c:pt>
                <c:pt idx="39">
                  <c:v>94.693738950892097</c:v>
                </c:pt>
                <c:pt idx="40">
                  <c:v>92.174656789829001</c:v>
                </c:pt>
                <c:pt idx="41">
                  <c:v>92.140854190846497</c:v>
                </c:pt>
                <c:pt idx="42">
                  <c:v>89.984187043831497</c:v>
                </c:pt>
                <c:pt idx="43">
                  <c:v>86.2837618922416</c:v>
                </c:pt>
                <c:pt idx="44">
                  <c:v>86.465973766972596</c:v>
                </c:pt>
                <c:pt idx="45">
                  <c:v>89.987471278885494</c:v>
                </c:pt>
                <c:pt idx="46">
                  <c:v>89.368673549695501</c:v>
                </c:pt>
                <c:pt idx="47">
                  <c:v>86.256059808749498</c:v>
                </c:pt>
                <c:pt idx="48">
                  <c:v>85.926821897220506</c:v>
                </c:pt>
                <c:pt idx="49">
                  <c:v>86.227577370228502</c:v>
                </c:pt>
                <c:pt idx="50">
                  <c:v>87.173925241840195</c:v>
                </c:pt>
                <c:pt idx="51">
                  <c:v>87.733710605776807</c:v>
                </c:pt>
                <c:pt idx="52">
                  <c:v>88.285417855153796</c:v>
                </c:pt>
                <c:pt idx="53">
                  <c:v>90.704832242022206</c:v>
                </c:pt>
                <c:pt idx="54">
                  <c:v>92.416699806185093</c:v>
                </c:pt>
                <c:pt idx="55">
                  <c:v>93.333750597799096</c:v>
                </c:pt>
                <c:pt idx="56">
                  <c:v>97.839756092956407</c:v>
                </c:pt>
                <c:pt idx="57">
                  <c:v>103.77207581033799</c:v>
                </c:pt>
                <c:pt idx="58">
                  <c:v>104.744245746407</c:v>
                </c:pt>
                <c:pt idx="59">
                  <c:v>104.02257888993999</c:v>
                </c:pt>
                <c:pt idx="60">
                  <c:v>106.56676073641501</c:v>
                </c:pt>
                <c:pt idx="61">
                  <c:v>111.21448137816</c:v>
                </c:pt>
                <c:pt idx="62">
                  <c:v>112.368625139637</c:v>
                </c:pt>
                <c:pt idx="63">
                  <c:v>111.1938885902</c:v>
                </c:pt>
                <c:pt idx="64">
                  <c:v>115.183921833081</c:v>
                </c:pt>
                <c:pt idx="65">
                  <c:v>121.163069744423</c:v>
                </c:pt>
                <c:pt idx="66">
                  <c:v>121.32831153287999</c:v>
                </c:pt>
                <c:pt idx="67">
                  <c:v>120.23026219380201</c:v>
                </c:pt>
                <c:pt idx="68">
                  <c:v>125.661787776192</c:v>
                </c:pt>
                <c:pt idx="69">
                  <c:v>133.778681830203</c:v>
                </c:pt>
                <c:pt idx="70">
                  <c:v>138.27958240432301</c:v>
                </c:pt>
                <c:pt idx="71">
                  <c:v>139.36489751644501</c:v>
                </c:pt>
                <c:pt idx="72">
                  <c:v>140.211751301909</c:v>
                </c:pt>
                <c:pt idx="73">
                  <c:v>141.65113957675399</c:v>
                </c:pt>
                <c:pt idx="74">
                  <c:v>144.81239285357501</c:v>
                </c:pt>
                <c:pt idx="75">
                  <c:v>147.96332103099701</c:v>
                </c:pt>
                <c:pt idx="76">
                  <c:v>149.477256544017</c:v>
                </c:pt>
                <c:pt idx="77">
                  <c:v>151.337428731286</c:v>
                </c:pt>
                <c:pt idx="78">
                  <c:v>155.076302986575</c:v>
                </c:pt>
                <c:pt idx="79">
                  <c:v>158.52384397473901</c:v>
                </c:pt>
                <c:pt idx="80">
                  <c:v>160.53233320716399</c:v>
                </c:pt>
                <c:pt idx="81">
                  <c:v>162.97811583062099</c:v>
                </c:pt>
                <c:pt idx="82">
                  <c:v>164.795100424982</c:v>
                </c:pt>
                <c:pt idx="83">
                  <c:v>167.88526973373001</c:v>
                </c:pt>
                <c:pt idx="84">
                  <c:v>176.34341423043</c:v>
                </c:pt>
                <c:pt idx="85">
                  <c:v>187.45682482942399</c:v>
                </c:pt>
                <c:pt idx="86">
                  <c:v>194.58413518428301</c:v>
                </c:pt>
                <c:pt idx="87">
                  <c:v>198.12739970354801</c:v>
                </c:pt>
                <c:pt idx="88">
                  <c:v>206.22667404492</c:v>
                </c:pt>
                <c:pt idx="89">
                  <c:v>220.76257280204001</c:v>
                </c:pt>
                <c:pt idx="90">
                  <c:v>225.24170749324199</c:v>
                </c:pt>
                <c:pt idx="91">
                  <c:v>219.961551775484</c:v>
                </c:pt>
                <c:pt idx="92">
                  <c:v>221.30517591784201</c:v>
                </c:pt>
                <c:pt idx="93">
                  <c:v>229.03140011642699</c:v>
                </c:pt>
                <c:pt idx="94">
                  <c:v>240.583019474651</c:v>
                </c:pt>
                <c:pt idx="95">
                  <c:v>250.02917704464201</c:v>
                </c:pt>
                <c:pt idx="96">
                  <c:v>250.139980338426</c:v>
                </c:pt>
                <c:pt idx="97">
                  <c:v>242.147184914609</c:v>
                </c:pt>
                <c:pt idx="98">
                  <c:v>238.88240909160501</c:v>
                </c:pt>
                <c:pt idx="99">
                  <c:v>245.09838447781399</c:v>
                </c:pt>
                <c:pt idx="100">
                  <c:v>249.68311125368001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8-4665-BDE7-09C9A247B857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RegionalPropertyType!$Q$6:$Q$106</c:f>
              <c:numCache>
                <c:formatCode>0</c:formatCode>
                <c:ptCount val="101"/>
                <c:pt idx="0">
                  <c:v>94.098448312206997</c:v>
                </c:pt>
                <c:pt idx="1">
                  <c:v>95.236033698614094</c:v>
                </c:pt>
                <c:pt idx="2">
                  <c:v>98.998833594323003</c:v>
                </c:pt>
                <c:pt idx="3">
                  <c:v>100</c:v>
                </c:pt>
                <c:pt idx="4">
                  <c:v>99.851408119537297</c:v>
                </c:pt>
                <c:pt idx="5">
                  <c:v>104.56548938578599</c:v>
                </c:pt>
                <c:pt idx="6">
                  <c:v>111.70482809961101</c:v>
                </c:pt>
                <c:pt idx="7">
                  <c:v>114.72847758026199</c:v>
                </c:pt>
                <c:pt idx="8">
                  <c:v>114.898712244481</c:v>
                </c:pt>
                <c:pt idx="9">
                  <c:v>115.597900938302</c:v>
                </c:pt>
                <c:pt idx="10">
                  <c:v>117.91845229754099</c:v>
                </c:pt>
                <c:pt idx="11">
                  <c:v>121.01907810167199</c:v>
                </c:pt>
                <c:pt idx="12">
                  <c:v>125.082033062159</c:v>
                </c:pt>
                <c:pt idx="13">
                  <c:v>130.39856720355701</c:v>
                </c:pt>
                <c:pt idx="14">
                  <c:v>133.711643447234</c:v>
                </c:pt>
                <c:pt idx="15">
                  <c:v>136.819485040329</c:v>
                </c:pt>
                <c:pt idx="16">
                  <c:v>141.13442633961699</c:v>
                </c:pt>
                <c:pt idx="17">
                  <c:v>142.90934709116499</c:v>
                </c:pt>
                <c:pt idx="18">
                  <c:v>144.25301993309901</c:v>
                </c:pt>
                <c:pt idx="19">
                  <c:v>148.43994465369201</c:v>
                </c:pt>
                <c:pt idx="20">
                  <c:v>155.122019193553</c:v>
                </c:pt>
                <c:pt idx="21">
                  <c:v>161.89766354178499</c:v>
                </c:pt>
                <c:pt idx="22">
                  <c:v>161.63909855455699</c:v>
                </c:pt>
                <c:pt idx="23">
                  <c:v>159.25423908589499</c:v>
                </c:pt>
                <c:pt idx="24">
                  <c:v>158.576408700792</c:v>
                </c:pt>
                <c:pt idx="25">
                  <c:v>154.62816249575101</c:v>
                </c:pt>
                <c:pt idx="26">
                  <c:v>153.54237292868299</c:v>
                </c:pt>
                <c:pt idx="27">
                  <c:v>157.45652983435599</c:v>
                </c:pt>
                <c:pt idx="28">
                  <c:v>159.64253644520201</c:v>
                </c:pt>
                <c:pt idx="29">
                  <c:v>156.41136636506499</c:v>
                </c:pt>
                <c:pt idx="30">
                  <c:v>151.32224708155101</c:v>
                </c:pt>
                <c:pt idx="31">
                  <c:v>147.37638109063599</c:v>
                </c:pt>
                <c:pt idx="32">
                  <c:v>142.352211119522</c:v>
                </c:pt>
                <c:pt idx="33">
                  <c:v>139.630093164936</c:v>
                </c:pt>
                <c:pt idx="34">
                  <c:v>133.671090696715</c:v>
                </c:pt>
                <c:pt idx="35">
                  <c:v>123.73835588263699</c:v>
                </c:pt>
                <c:pt idx="36">
                  <c:v>118.381560181353</c:v>
                </c:pt>
                <c:pt idx="37">
                  <c:v>118.221344528049</c:v>
                </c:pt>
                <c:pt idx="38">
                  <c:v>117.68845646594799</c:v>
                </c:pt>
                <c:pt idx="39">
                  <c:v>113.914291969044</c:v>
                </c:pt>
                <c:pt idx="40">
                  <c:v>109.644279922509</c:v>
                </c:pt>
                <c:pt idx="41">
                  <c:v>105.60509197341899</c:v>
                </c:pt>
                <c:pt idx="42">
                  <c:v>103.768363051497</c:v>
                </c:pt>
                <c:pt idx="43">
                  <c:v>103.441079619801</c:v>
                </c:pt>
                <c:pt idx="44">
                  <c:v>102.947907605894</c:v>
                </c:pt>
                <c:pt idx="45">
                  <c:v>101.70251095415099</c:v>
                </c:pt>
                <c:pt idx="46">
                  <c:v>100.381381825872</c:v>
                </c:pt>
                <c:pt idx="47">
                  <c:v>99.640746007093696</c:v>
                </c:pt>
                <c:pt idx="48">
                  <c:v>97.526980086717103</c:v>
                </c:pt>
                <c:pt idx="49">
                  <c:v>96.506299085340103</c:v>
                </c:pt>
                <c:pt idx="50">
                  <c:v>100.496927951239</c:v>
                </c:pt>
                <c:pt idx="51">
                  <c:v>103.52470006927599</c:v>
                </c:pt>
                <c:pt idx="52">
                  <c:v>102.57693086436301</c:v>
                </c:pt>
                <c:pt idx="53">
                  <c:v>103.55218663766</c:v>
                </c:pt>
                <c:pt idx="54">
                  <c:v>106.98513435320901</c:v>
                </c:pt>
                <c:pt idx="55">
                  <c:v>109.044983412628</c:v>
                </c:pt>
                <c:pt idx="56">
                  <c:v>110.14724832292301</c:v>
                </c:pt>
                <c:pt idx="57">
                  <c:v>113.332594251774</c:v>
                </c:pt>
                <c:pt idx="58">
                  <c:v>116.122710662012</c:v>
                </c:pt>
                <c:pt idx="59">
                  <c:v>116.725011536233</c:v>
                </c:pt>
                <c:pt idx="60">
                  <c:v>118.747129386681</c:v>
                </c:pt>
                <c:pt idx="61">
                  <c:v>120.780219128597</c:v>
                </c:pt>
                <c:pt idx="62">
                  <c:v>120.078868478549</c:v>
                </c:pt>
                <c:pt idx="63">
                  <c:v>120.630026550083</c:v>
                </c:pt>
                <c:pt idx="64">
                  <c:v>124.01014352540599</c:v>
                </c:pt>
                <c:pt idx="65">
                  <c:v>128.804067237249</c:v>
                </c:pt>
                <c:pt idx="66">
                  <c:v>132.926937553177</c:v>
                </c:pt>
                <c:pt idx="67">
                  <c:v>135.36423361125301</c:v>
                </c:pt>
                <c:pt idx="68">
                  <c:v>137.94628242248899</c:v>
                </c:pt>
                <c:pt idx="69">
                  <c:v>140.10966531417799</c:v>
                </c:pt>
                <c:pt idx="70">
                  <c:v>142.63009458496899</c:v>
                </c:pt>
                <c:pt idx="71">
                  <c:v>144.78614922919499</c:v>
                </c:pt>
                <c:pt idx="72">
                  <c:v>144.39032608117799</c:v>
                </c:pt>
                <c:pt idx="73">
                  <c:v>143.15680730456401</c:v>
                </c:pt>
                <c:pt idx="74">
                  <c:v>146.30389937322801</c:v>
                </c:pt>
                <c:pt idx="75">
                  <c:v>150.00467811070899</c:v>
                </c:pt>
                <c:pt idx="76">
                  <c:v>148.48875458785599</c:v>
                </c:pt>
                <c:pt idx="77">
                  <c:v>146.532745430087</c:v>
                </c:pt>
                <c:pt idx="78">
                  <c:v>146.072562259763</c:v>
                </c:pt>
                <c:pt idx="79">
                  <c:v>146.372412784566</c:v>
                </c:pt>
                <c:pt idx="80">
                  <c:v>145.56435970362801</c:v>
                </c:pt>
                <c:pt idx="81">
                  <c:v>144.08216282283701</c:v>
                </c:pt>
                <c:pt idx="82">
                  <c:v>148.274345866479</c:v>
                </c:pt>
                <c:pt idx="83">
                  <c:v>153.484105581835</c:v>
                </c:pt>
                <c:pt idx="84">
                  <c:v>155.231769574179</c:v>
                </c:pt>
                <c:pt idx="85">
                  <c:v>161.701699835569</c:v>
                </c:pt>
                <c:pt idx="86">
                  <c:v>170.54955924932699</c:v>
                </c:pt>
                <c:pt idx="87">
                  <c:v>175.599555962274</c:v>
                </c:pt>
                <c:pt idx="88">
                  <c:v>179.43892000544</c:v>
                </c:pt>
                <c:pt idx="89">
                  <c:v>180.401023674962</c:v>
                </c:pt>
                <c:pt idx="90">
                  <c:v>177.03412500903099</c:v>
                </c:pt>
                <c:pt idx="91">
                  <c:v>175.14009089519601</c:v>
                </c:pt>
                <c:pt idx="92">
                  <c:v>175.38413903511</c:v>
                </c:pt>
                <c:pt idx="93">
                  <c:v>181.13926050966899</c:v>
                </c:pt>
                <c:pt idx="94">
                  <c:v>187.782216614323</c:v>
                </c:pt>
                <c:pt idx="95">
                  <c:v>185.86359145881599</c:v>
                </c:pt>
                <c:pt idx="96">
                  <c:v>182.60366737207201</c:v>
                </c:pt>
                <c:pt idx="97">
                  <c:v>182.00389365432599</c:v>
                </c:pt>
                <c:pt idx="98">
                  <c:v>183.14022924885799</c:v>
                </c:pt>
                <c:pt idx="99">
                  <c:v>186.06705274607501</c:v>
                </c:pt>
                <c:pt idx="100">
                  <c:v>189.88847356340801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B8-4665-BDE7-09C9A247B857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RegionalPropertyType!$R$6:$R$106</c:f>
              <c:numCache>
                <c:formatCode>0</c:formatCode>
                <c:ptCount val="101"/>
                <c:pt idx="0">
                  <c:v>97.291103259718099</c:v>
                </c:pt>
                <c:pt idx="1">
                  <c:v>104.212936846853</c:v>
                </c:pt>
                <c:pt idx="2">
                  <c:v>102.47863590158001</c:v>
                </c:pt>
                <c:pt idx="3">
                  <c:v>100</c:v>
                </c:pt>
                <c:pt idx="4">
                  <c:v>105.823728379024</c:v>
                </c:pt>
                <c:pt idx="5">
                  <c:v>113.46023181269</c:v>
                </c:pt>
                <c:pt idx="6">
                  <c:v>115.442665168121</c:v>
                </c:pt>
                <c:pt idx="7">
                  <c:v>115.781959022843</c:v>
                </c:pt>
                <c:pt idx="8">
                  <c:v>119.21530094546</c:v>
                </c:pt>
                <c:pt idx="9">
                  <c:v>126.622598034189</c:v>
                </c:pt>
                <c:pt idx="10">
                  <c:v>135.42735124854099</c:v>
                </c:pt>
                <c:pt idx="11">
                  <c:v>138.28724838762</c:v>
                </c:pt>
                <c:pt idx="12">
                  <c:v>138.13806148089</c:v>
                </c:pt>
                <c:pt idx="13">
                  <c:v>140.072681904327</c:v>
                </c:pt>
                <c:pt idx="14">
                  <c:v>143.95958398281101</c:v>
                </c:pt>
                <c:pt idx="15">
                  <c:v>149.09106335861901</c:v>
                </c:pt>
                <c:pt idx="16">
                  <c:v>154.54323876847201</c:v>
                </c:pt>
                <c:pt idx="17">
                  <c:v>160.537794546264</c:v>
                </c:pt>
                <c:pt idx="18">
                  <c:v>168.58048395723401</c:v>
                </c:pt>
                <c:pt idx="19">
                  <c:v>173.192058426149</c:v>
                </c:pt>
                <c:pt idx="20">
                  <c:v>171.54610042058999</c:v>
                </c:pt>
                <c:pt idx="21">
                  <c:v>170.30103626231599</c:v>
                </c:pt>
                <c:pt idx="22">
                  <c:v>173.65492489260001</c:v>
                </c:pt>
                <c:pt idx="23">
                  <c:v>177.48149136951201</c:v>
                </c:pt>
                <c:pt idx="24">
                  <c:v>176.020611911429</c:v>
                </c:pt>
                <c:pt idx="25">
                  <c:v>172.54911581147999</c:v>
                </c:pt>
                <c:pt idx="26">
                  <c:v>169.98996749279101</c:v>
                </c:pt>
                <c:pt idx="27">
                  <c:v>167.680518911852</c:v>
                </c:pt>
                <c:pt idx="28">
                  <c:v>163.777026883509</c:v>
                </c:pt>
                <c:pt idx="29">
                  <c:v>159.40602154452401</c:v>
                </c:pt>
                <c:pt idx="30">
                  <c:v>156.47468766233499</c:v>
                </c:pt>
                <c:pt idx="31">
                  <c:v>153.05833726954901</c:v>
                </c:pt>
                <c:pt idx="32">
                  <c:v>145.73769307488601</c:v>
                </c:pt>
                <c:pt idx="33">
                  <c:v>138.021632612286</c:v>
                </c:pt>
                <c:pt idx="34">
                  <c:v>129.782611028209</c:v>
                </c:pt>
                <c:pt idx="35">
                  <c:v>122.68377322287</c:v>
                </c:pt>
                <c:pt idx="36">
                  <c:v>118.89101943443799</c:v>
                </c:pt>
                <c:pt idx="37">
                  <c:v>113.545040789341</c:v>
                </c:pt>
                <c:pt idx="38">
                  <c:v>103.57220902988</c:v>
                </c:pt>
                <c:pt idx="39">
                  <c:v>96.555607018820993</c:v>
                </c:pt>
                <c:pt idx="40">
                  <c:v>95.6316965805932</c:v>
                </c:pt>
                <c:pt idx="41">
                  <c:v>96.675311408449005</c:v>
                </c:pt>
                <c:pt idx="42">
                  <c:v>95.974052309740003</c:v>
                </c:pt>
                <c:pt idx="43">
                  <c:v>93.660967265770694</c:v>
                </c:pt>
                <c:pt idx="44">
                  <c:v>95.243950378502703</c:v>
                </c:pt>
                <c:pt idx="45">
                  <c:v>99.395822584815804</c:v>
                </c:pt>
                <c:pt idx="46">
                  <c:v>104.941966514843</c:v>
                </c:pt>
                <c:pt idx="47">
                  <c:v>107.608529572168</c:v>
                </c:pt>
                <c:pt idx="48">
                  <c:v>103.01876324910801</c:v>
                </c:pt>
                <c:pt idx="49">
                  <c:v>99.254306486221097</c:v>
                </c:pt>
                <c:pt idx="50">
                  <c:v>105.88062486750999</c:v>
                </c:pt>
                <c:pt idx="51">
                  <c:v>115.064248451883</c:v>
                </c:pt>
                <c:pt idx="52">
                  <c:v>120.00997726990001</c:v>
                </c:pt>
                <c:pt idx="53">
                  <c:v>126.771911898504</c:v>
                </c:pt>
                <c:pt idx="54">
                  <c:v>130.21542376818101</c:v>
                </c:pt>
                <c:pt idx="55">
                  <c:v>130.40710907587601</c:v>
                </c:pt>
                <c:pt idx="56">
                  <c:v>134.600274006077</c:v>
                </c:pt>
                <c:pt idx="57">
                  <c:v>140.58480373346001</c:v>
                </c:pt>
                <c:pt idx="58">
                  <c:v>142.785714509955</c:v>
                </c:pt>
                <c:pt idx="59">
                  <c:v>143.77089716642701</c:v>
                </c:pt>
                <c:pt idx="60">
                  <c:v>148.00199250898899</c:v>
                </c:pt>
                <c:pt idx="61">
                  <c:v>157.00764631281001</c:v>
                </c:pt>
                <c:pt idx="62">
                  <c:v>163.590473528476</c:v>
                </c:pt>
                <c:pt idx="63">
                  <c:v>163.51454390376199</c:v>
                </c:pt>
                <c:pt idx="64">
                  <c:v>163.74443017574399</c:v>
                </c:pt>
                <c:pt idx="65">
                  <c:v>166.915263193904</c:v>
                </c:pt>
                <c:pt idx="66">
                  <c:v>174.08222455378001</c:v>
                </c:pt>
                <c:pt idx="67">
                  <c:v>182.01034743918399</c:v>
                </c:pt>
                <c:pt idx="68">
                  <c:v>191.50307230558201</c:v>
                </c:pt>
                <c:pt idx="69">
                  <c:v>202.02015884306499</c:v>
                </c:pt>
                <c:pt idx="70">
                  <c:v>201.208915981308</c:v>
                </c:pt>
                <c:pt idx="71">
                  <c:v>197.328418019156</c:v>
                </c:pt>
                <c:pt idx="72">
                  <c:v>200.66711310971201</c:v>
                </c:pt>
                <c:pt idx="73">
                  <c:v>205.99746993703201</c:v>
                </c:pt>
                <c:pt idx="74">
                  <c:v>210.55553918750999</c:v>
                </c:pt>
                <c:pt idx="75">
                  <c:v>212.37288680507299</c:v>
                </c:pt>
                <c:pt idx="76">
                  <c:v>212.63561740333901</c:v>
                </c:pt>
                <c:pt idx="77">
                  <c:v>215.61552877976101</c:v>
                </c:pt>
                <c:pt idx="78">
                  <c:v>220.21716688368801</c:v>
                </c:pt>
                <c:pt idx="79">
                  <c:v>223.14941992585099</c:v>
                </c:pt>
                <c:pt idx="80">
                  <c:v>223.8956751739</c:v>
                </c:pt>
                <c:pt idx="81">
                  <c:v>222.34109589050701</c:v>
                </c:pt>
                <c:pt idx="82">
                  <c:v>228.614336764412</c:v>
                </c:pt>
                <c:pt idx="83">
                  <c:v>242.425010936782</c:v>
                </c:pt>
                <c:pt idx="84">
                  <c:v>256.199322616301</c:v>
                </c:pt>
                <c:pt idx="85">
                  <c:v>269.94664679859102</c:v>
                </c:pt>
                <c:pt idx="86">
                  <c:v>279.67291283369201</c:v>
                </c:pt>
                <c:pt idx="87">
                  <c:v>285.93578822213402</c:v>
                </c:pt>
                <c:pt idx="88">
                  <c:v>297.45749499917798</c:v>
                </c:pt>
                <c:pt idx="89">
                  <c:v>312.98593237118803</c:v>
                </c:pt>
                <c:pt idx="90">
                  <c:v>306.307138872645</c:v>
                </c:pt>
                <c:pt idx="91">
                  <c:v>289.75334455246798</c:v>
                </c:pt>
                <c:pt idx="92">
                  <c:v>285.86891242856899</c:v>
                </c:pt>
                <c:pt idx="93">
                  <c:v>286.67421206253101</c:v>
                </c:pt>
                <c:pt idx="94">
                  <c:v>288.95598225385498</c:v>
                </c:pt>
                <c:pt idx="95">
                  <c:v>292.08166413771198</c:v>
                </c:pt>
                <c:pt idx="96">
                  <c:v>294.79930005200998</c:v>
                </c:pt>
                <c:pt idx="97">
                  <c:v>297.16735409793199</c:v>
                </c:pt>
                <c:pt idx="98">
                  <c:v>301.34142064910299</c:v>
                </c:pt>
                <c:pt idx="99">
                  <c:v>302.05931679911401</c:v>
                </c:pt>
                <c:pt idx="100">
                  <c:v>294.81189193553598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B8-4665-BDE7-09C9A247B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RegionalPropertyType!$S$6:$S$106</c:f>
              <c:numCache>
                <c:formatCode>0</c:formatCode>
                <c:ptCount val="101"/>
                <c:pt idx="0">
                  <c:v>91.364788084258194</c:v>
                </c:pt>
                <c:pt idx="1">
                  <c:v>98.8064621221978</c:v>
                </c:pt>
                <c:pt idx="2">
                  <c:v>101.59888271944099</c:v>
                </c:pt>
                <c:pt idx="3">
                  <c:v>100</c:v>
                </c:pt>
                <c:pt idx="4">
                  <c:v>102.153867454581</c:v>
                </c:pt>
                <c:pt idx="5">
                  <c:v>102.682655520853</c:v>
                </c:pt>
                <c:pt idx="6">
                  <c:v>99.963785252528297</c:v>
                </c:pt>
                <c:pt idx="7">
                  <c:v>101.383440416211</c:v>
                </c:pt>
                <c:pt idx="8">
                  <c:v>106.90942875425399</c:v>
                </c:pt>
                <c:pt idx="9">
                  <c:v>111.676332702108</c:v>
                </c:pt>
                <c:pt idx="10">
                  <c:v>113.14842889095701</c:v>
                </c:pt>
                <c:pt idx="11">
                  <c:v>113.238159203801</c:v>
                </c:pt>
                <c:pt idx="12">
                  <c:v>115.256431490539</c:v>
                </c:pt>
                <c:pt idx="13">
                  <c:v>118.046646393329</c:v>
                </c:pt>
                <c:pt idx="14">
                  <c:v>121.695800462504</c:v>
                </c:pt>
                <c:pt idx="15">
                  <c:v>125.005153668752</c:v>
                </c:pt>
                <c:pt idx="16">
                  <c:v>125.41809303086499</c:v>
                </c:pt>
                <c:pt idx="17">
                  <c:v>125.235507733224</c:v>
                </c:pt>
                <c:pt idx="18">
                  <c:v>132.04758421010101</c:v>
                </c:pt>
                <c:pt idx="19">
                  <c:v>142.355409064692</c:v>
                </c:pt>
                <c:pt idx="20">
                  <c:v>150.10248943923699</c:v>
                </c:pt>
                <c:pt idx="21">
                  <c:v>157.78912988649299</c:v>
                </c:pt>
                <c:pt idx="22">
                  <c:v>159.30335202640899</c:v>
                </c:pt>
                <c:pt idx="23">
                  <c:v>158.82204753372699</c:v>
                </c:pt>
                <c:pt idx="24">
                  <c:v>162.915317191752</c:v>
                </c:pt>
                <c:pt idx="25">
                  <c:v>167.366483474078</c:v>
                </c:pt>
                <c:pt idx="26">
                  <c:v>169.588799644511</c:v>
                </c:pt>
                <c:pt idx="27">
                  <c:v>171.99819803820699</c:v>
                </c:pt>
                <c:pt idx="28">
                  <c:v>176.448821767487</c:v>
                </c:pt>
                <c:pt idx="29">
                  <c:v>178.12147492845801</c:v>
                </c:pt>
                <c:pt idx="30">
                  <c:v>171.65861015025101</c:v>
                </c:pt>
                <c:pt idx="31">
                  <c:v>166.55506076234499</c:v>
                </c:pt>
                <c:pt idx="32">
                  <c:v>168.95657530667799</c:v>
                </c:pt>
                <c:pt idx="33">
                  <c:v>172.22228442803501</c:v>
                </c:pt>
                <c:pt idx="34">
                  <c:v>164.657610313487</c:v>
                </c:pt>
                <c:pt idx="35">
                  <c:v>151.43887122382799</c:v>
                </c:pt>
                <c:pt idx="36">
                  <c:v>140.80847258063201</c:v>
                </c:pt>
                <c:pt idx="37">
                  <c:v>133.01678173858099</c:v>
                </c:pt>
                <c:pt idx="38">
                  <c:v>132.85992460393999</c:v>
                </c:pt>
                <c:pt idx="39">
                  <c:v>135.96584853074299</c:v>
                </c:pt>
                <c:pt idx="40">
                  <c:v>133.41592027850501</c:v>
                </c:pt>
                <c:pt idx="41">
                  <c:v>126.790578375298</c:v>
                </c:pt>
                <c:pt idx="42">
                  <c:v>125.948406506941</c:v>
                </c:pt>
                <c:pt idx="43">
                  <c:v>127.21738394096</c:v>
                </c:pt>
                <c:pt idx="44">
                  <c:v>126.71400269104601</c:v>
                </c:pt>
                <c:pt idx="45">
                  <c:v>129.73842204188799</c:v>
                </c:pt>
                <c:pt idx="46">
                  <c:v>133.33967700383499</c:v>
                </c:pt>
                <c:pt idx="47">
                  <c:v>134.187817927217</c:v>
                </c:pt>
                <c:pt idx="48">
                  <c:v>133.69171563414699</c:v>
                </c:pt>
                <c:pt idx="49">
                  <c:v>134.635056687852</c:v>
                </c:pt>
                <c:pt idx="50">
                  <c:v>136.84968428675299</c:v>
                </c:pt>
                <c:pt idx="51">
                  <c:v>137.91899049384301</c:v>
                </c:pt>
                <c:pt idx="52">
                  <c:v>137.50524972414999</c:v>
                </c:pt>
                <c:pt idx="53">
                  <c:v>134.86002465940001</c:v>
                </c:pt>
                <c:pt idx="54">
                  <c:v>137.078348145631</c:v>
                </c:pt>
                <c:pt idx="55">
                  <c:v>144.09709158685101</c:v>
                </c:pt>
                <c:pt idx="56">
                  <c:v>148.08815111912699</c:v>
                </c:pt>
                <c:pt idx="57">
                  <c:v>150.93383723535601</c:v>
                </c:pt>
                <c:pt idx="58">
                  <c:v>153.450514013185</c:v>
                </c:pt>
                <c:pt idx="59">
                  <c:v>155.558646017699</c:v>
                </c:pt>
                <c:pt idx="60">
                  <c:v>158.56545259975101</c:v>
                </c:pt>
                <c:pt idx="61">
                  <c:v>159.87577607474699</c:v>
                </c:pt>
                <c:pt idx="62">
                  <c:v>156.25719376214599</c:v>
                </c:pt>
                <c:pt idx="63">
                  <c:v>154.96470236120001</c:v>
                </c:pt>
                <c:pt idx="64">
                  <c:v>160.119651047508</c:v>
                </c:pt>
                <c:pt idx="65">
                  <c:v>166.28414018589299</c:v>
                </c:pt>
                <c:pt idx="66">
                  <c:v>172.109258144443</c:v>
                </c:pt>
                <c:pt idx="67">
                  <c:v>176.30111837653601</c:v>
                </c:pt>
                <c:pt idx="68">
                  <c:v>178.73264124337899</c:v>
                </c:pt>
                <c:pt idx="69">
                  <c:v>183.315274281526</c:v>
                </c:pt>
                <c:pt idx="70">
                  <c:v>187.860361647996</c:v>
                </c:pt>
                <c:pt idx="71">
                  <c:v>189.13371751115301</c:v>
                </c:pt>
                <c:pt idx="72">
                  <c:v>188.02335625746699</c:v>
                </c:pt>
                <c:pt idx="73">
                  <c:v>188.57126574449501</c:v>
                </c:pt>
                <c:pt idx="74">
                  <c:v>195.716298590566</c:v>
                </c:pt>
                <c:pt idx="75">
                  <c:v>199.33310895253899</c:v>
                </c:pt>
                <c:pt idx="76">
                  <c:v>194.427365865025</c:v>
                </c:pt>
                <c:pt idx="77">
                  <c:v>192.632961293656</c:v>
                </c:pt>
                <c:pt idx="78">
                  <c:v>197.94187461163901</c:v>
                </c:pt>
                <c:pt idx="79">
                  <c:v>203.77900768805</c:v>
                </c:pt>
                <c:pt idx="80">
                  <c:v>206.570388650665</c:v>
                </c:pt>
                <c:pt idx="81">
                  <c:v>208.51366764853199</c:v>
                </c:pt>
                <c:pt idx="82">
                  <c:v>207.536823755087</c:v>
                </c:pt>
                <c:pt idx="83">
                  <c:v>204.81594676060101</c:v>
                </c:pt>
                <c:pt idx="84">
                  <c:v>205.550128220256</c:v>
                </c:pt>
                <c:pt idx="85">
                  <c:v>212.12710076520401</c:v>
                </c:pt>
                <c:pt idx="86">
                  <c:v>219.47665829350399</c:v>
                </c:pt>
                <c:pt idx="87">
                  <c:v>220.48345896472401</c:v>
                </c:pt>
                <c:pt idx="88">
                  <c:v>220.78971421302899</c:v>
                </c:pt>
                <c:pt idx="89">
                  <c:v>232.18924977462899</c:v>
                </c:pt>
                <c:pt idx="90">
                  <c:v>244.031121143566</c:v>
                </c:pt>
                <c:pt idx="91">
                  <c:v>238.307878230038</c:v>
                </c:pt>
                <c:pt idx="92">
                  <c:v>221.083848804014</c:v>
                </c:pt>
                <c:pt idx="93">
                  <c:v>217.64469203691399</c:v>
                </c:pt>
                <c:pt idx="94">
                  <c:v>225.69857351165399</c:v>
                </c:pt>
                <c:pt idx="95">
                  <c:v>224.26699849536999</c:v>
                </c:pt>
                <c:pt idx="96">
                  <c:v>220.476436433022</c:v>
                </c:pt>
                <c:pt idx="97">
                  <c:v>216.351853067539</c:v>
                </c:pt>
                <c:pt idx="98">
                  <c:v>212.66804902418599</c:v>
                </c:pt>
                <c:pt idx="99">
                  <c:v>216.18450379322701</c:v>
                </c:pt>
                <c:pt idx="100">
                  <c:v>221.39186593942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39-459F-8E72-A9B711441D53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RegionalPropertyType!$T$6:$T$106</c:f>
              <c:numCache>
                <c:formatCode>0</c:formatCode>
                <c:ptCount val="101"/>
                <c:pt idx="0">
                  <c:v>99.311910637053003</c:v>
                </c:pt>
                <c:pt idx="1">
                  <c:v>103.07164627226101</c:v>
                </c:pt>
                <c:pt idx="2">
                  <c:v>100.694814408442</c:v>
                </c:pt>
                <c:pt idx="3">
                  <c:v>100</c:v>
                </c:pt>
                <c:pt idx="4">
                  <c:v>107.40287851492801</c:v>
                </c:pt>
                <c:pt idx="5">
                  <c:v>109.79046061103</c:v>
                </c:pt>
                <c:pt idx="6">
                  <c:v>102.125971262848</c:v>
                </c:pt>
                <c:pt idx="7">
                  <c:v>98.984354351610094</c:v>
                </c:pt>
                <c:pt idx="8">
                  <c:v>103.978907461654</c:v>
                </c:pt>
                <c:pt idx="9">
                  <c:v>112.22963447476199</c:v>
                </c:pt>
                <c:pt idx="10">
                  <c:v>115.607426548807</c:v>
                </c:pt>
                <c:pt idx="11">
                  <c:v>113.784464435518</c:v>
                </c:pt>
                <c:pt idx="12">
                  <c:v>116.31802463290801</c:v>
                </c:pt>
                <c:pt idx="13">
                  <c:v>120.39016859917101</c:v>
                </c:pt>
                <c:pt idx="14">
                  <c:v>123.12865957810401</c:v>
                </c:pt>
                <c:pt idx="15">
                  <c:v>128.349341163844</c:v>
                </c:pt>
                <c:pt idx="16">
                  <c:v>138.94288145351999</c:v>
                </c:pt>
                <c:pt idx="17">
                  <c:v>147.37871685495699</c:v>
                </c:pt>
                <c:pt idx="18">
                  <c:v>146.92280259477801</c:v>
                </c:pt>
                <c:pt idx="19">
                  <c:v>148.35494513799401</c:v>
                </c:pt>
                <c:pt idx="20">
                  <c:v>155.88305075059401</c:v>
                </c:pt>
                <c:pt idx="21">
                  <c:v>162.99283466804599</c:v>
                </c:pt>
                <c:pt idx="22">
                  <c:v>165.82903001608099</c:v>
                </c:pt>
                <c:pt idx="23">
                  <c:v>167.06682888269401</c:v>
                </c:pt>
                <c:pt idx="24">
                  <c:v>168.42590710492399</c:v>
                </c:pt>
                <c:pt idx="25">
                  <c:v>168.577185583768</c:v>
                </c:pt>
                <c:pt idx="26">
                  <c:v>173.61721464879301</c:v>
                </c:pt>
                <c:pt idx="27">
                  <c:v>182.39028812762999</c:v>
                </c:pt>
                <c:pt idx="28">
                  <c:v>186.807865891207</c:v>
                </c:pt>
                <c:pt idx="29">
                  <c:v>187.79701736589001</c:v>
                </c:pt>
                <c:pt idx="30">
                  <c:v>189.500086675023</c:v>
                </c:pt>
                <c:pt idx="31">
                  <c:v>189.567296022769</c:v>
                </c:pt>
                <c:pt idx="32">
                  <c:v>184.667245658013</c:v>
                </c:pt>
                <c:pt idx="33">
                  <c:v>181.41180786193601</c:v>
                </c:pt>
                <c:pt idx="34">
                  <c:v>184.439165412694</c:v>
                </c:pt>
                <c:pt idx="35">
                  <c:v>182.27156745133399</c:v>
                </c:pt>
                <c:pt idx="36">
                  <c:v>168.31363601934001</c:v>
                </c:pt>
                <c:pt idx="37">
                  <c:v>158.446403833358</c:v>
                </c:pt>
                <c:pt idx="38">
                  <c:v>156.37142333546799</c:v>
                </c:pt>
                <c:pt idx="39">
                  <c:v>153.796144740778</c:v>
                </c:pt>
                <c:pt idx="40">
                  <c:v>151.70090830289399</c:v>
                </c:pt>
                <c:pt idx="41">
                  <c:v>153.158267072722</c:v>
                </c:pt>
                <c:pt idx="42">
                  <c:v>152.92358293704399</c:v>
                </c:pt>
                <c:pt idx="43">
                  <c:v>150.14928142114701</c:v>
                </c:pt>
                <c:pt idx="44">
                  <c:v>150.682858588812</c:v>
                </c:pt>
                <c:pt idx="45">
                  <c:v>151.71064470727501</c:v>
                </c:pt>
                <c:pt idx="46">
                  <c:v>149.48966951700899</c:v>
                </c:pt>
                <c:pt idx="47">
                  <c:v>147.90274434107999</c:v>
                </c:pt>
                <c:pt idx="48">
                  <c:v>147.62771285334799</c:v>
                </c:pt>
                <c:pt idx="49">
                  <c:v>148.954282913561</c:v>
                </c:pt>
                <c:pt idx="50">
                  <c:v>151.101846075281</c:v>
                </c:pt>
                <c:pt idx="51">
                  <c:v>152.11087937503001</c:v>
                </c:pt>
                <c:pt idx="52">
                  <c:v>154.14043117572999</c:v>
                </c:pt>
                <c:pt idx="53">
                  <c:v>155.24146842596301</c:v>
                </c:pt>
                <c:pt idx="54">
                  <c:v>156.27825940160301</c:v>
                </c:pt>
                <c:pt idx="55">
                  <c:v>158.29428461122399</c:v>
                </c:pt>
                <c:pt idx="56">
                  <c:v>159.46712498874101</c:v>
                </c:pt>
                <c:pt idx="57">
                  <c:v>160.759545905729</c:v>
                </c:pt>
                <c:pt idx="58">
                  <c:v>168.594533035762</c:v>
                </c:pt>
                <c:pt idx="59">
                  <c:v>178.25086077187601</c:v>
                </c:pt>
                <c:pt idx="60">
                  <c:v>182.702145113271</c:v>
                </c:pt>
                <c:pt idx="61">
                  <c:v>185.18957679186099</c:v>
                </c:pt>
                <c:pt idx="62">
                  <c:v>183.504272272175</c:v>
                </c:pt>
                <c:pt idx="63">
                  <c:v>182.253811979749</c:v>
                </c:pt>
                <c:pt idx="64">
                  <c:v>186.13387001125901</c:v>
                </c:pt>
                <c:pt idx="65">
                  <c:v>192.39955997430999</c:v>
                </c:pt>
                <c:pt idx="66">
                  <c:v>199.587816924908</c:v>
                </c:pt>
                <c:pt idx="67">
                  <c:v>207.280141677963</c:v>
                </c:pt>
                <c:pt idx="68">
                  <c:v>215.78661810199401</c:v>
                </c:pt>
                <c:pt idx="69">
                  <c:v>223.636271181014</c:v>
                </c:pt>
                <c:pt idx="70">
                  <c:v>225.37815367464901</c:v>
                </c:pt>
                <c:pt idx="71">
                  <c:v>227.347824789307</c:v>
                </c:pt>
                <c:pt idx="72">
                  <c:v>236.05620601640999</c:v>
                </c:pt>
                <c:pt idx="73">
                  <c:v>246.25093366295101</c:v>
                </c:pt>
                <c:pt idx="74">
                  <c:v>257.66256080331101</c:v>
                </c:pt>
                <c:pt idx="75">
                  <c:v>265.67769874666402</c:v>
                </c:pt>
                <c:pt idx="76">
                  <c:v>267.275590714918</c:v>
                </c:pt>
                <c:pt idx="77">
                  <c:v>268.586324020733</c:v>
                </c:pt>
                <c:pt idx="78">
                  <c:v>271.10895985433098</c:v>
                </c:pt>
                <c:pt idx="79">
                  <c:v>278.30824094850402</c:v>
                </c:pt>
                <c:pt idx="80">
                  <c:v>295.17246271831402</c:v>
                </c:pt>
                <c:pt idx="81">
                  <c:v>307.73750344642201</c:v>
                </c:pt>
                <c:pt idx="82">
                  <c:v>310.399928383315</c:v>
                </c:pt>
                <c:pt idx="83">
                  <c:v>315.67599619963102</c:v>
                </c:pt>
                <c:pt idx="84">
                  <c:v>322.81871052984201</c:v>
                </c:pt>
                <c:pt idx="85">
                  <c:v>330.45292243992299</c:v>
                </c:pt>
                <c:pt idx="86">
                  <c:v>345.08272056635599</c:v>
                </c:pt>
                <c:pt idx="87">
                  <c:v>363.47337032448303</c:v>
                </c:pt>
                <c:pt idx="88">
                  <c:v>386.39988108587897</c:v>
                </c:pt>
                <c:pt idx="89">
                  <c:v>408.20531283541499</c:v>
                </c:pt>
                <c:pt idx="90">
                  <c:v>414.550073757924</c:v>
                </c:pt>
                <c:pt idx="91">
                  <c:v>417.268276021286</c:v>
                </c:pt>
                <c:pt idx="92">
                  <c:v>422.75093543662302</c:v>
                </c:pt>
                <c:pt idx="93">
                  <c:v>432.79111473279698</c:v>
                </c:pt>
                <c:pt idx="94">
                  <c:v>433.73534995876003</c:v>
                </c:pt>
                <c:pt idx="95">
                  <c:v>423.26361254109099</c:v>
                </c:pt>
                <c:pt idx="96">
                  <c:v>426.11591750431103</c:v>
                </c:pt>
                <c:pt idx="97">
                  <c:v>457.279718344191</c:v>
                </c:pt>
                <c:pt idx="98">
                  <c:v>486.41726142038902</c:v>
                </c:pt>
                <c:pt idx="99">
                  <c:v>484.48626238516999</c:v>
                </c:pt>
                <c:pt idx="100">
                  <c:v>477.78380619263203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39-459F-8E72-A9B711441D53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RegionalPropertyType!$U$6:$U$106</c:f>
              <c:numCache>
                <c:formatCode>0</c:formatCode>
                <c:ptCount val="101"/>
                <c:pt idx="0">
                  <c:v>92.940383436887601</c:v>
                </c:pt>
                <c:pt idx="1">
                  <c:v>98.642951325790406</c:v>
                </c:pt>
                <c:pt idx="2">
                  <c:v>100.357767411983</c:v>
                </c:pt>
                <c:pt idx="3">
                  <c:v>100</c:v>
                </c:pt>
                <c:pt idx="4">
                  <c:v>103.948693435565</c:v>
                </c:pt>
                <c:pt idx="5">
                  <c:v>106.688692888703</c:v>
                </c:pt>
                <c:pt idx="6">
                  <c:v>105.36999984790801</c:v>
                </c:pt>
                <c:pt idx="7">
                  <c:v>105.724873444304</c:v>
                </c:pt>
                <c:pt idx="8">
                  <c:v>108.843601938411</c:v>
                </c:pt>
                <c:pt idx="9">
                  <c:v>112.339404659561</c:v>
                </c:pt>
                <c:pt idx="10">
                  <c:v>116.777871789519</c:v>
                </c:pt>
                <c:pt idx="11">
                  <c:v>120.941065892186</c:v>
                </c:pt>
                <c:pt idx="12">
                  <c:v>124.64320976517</c:v>
                </c:pt>
                <c:pt idx="13">
                  <c:v>130.08721978070301</c:v>
                </c:pt>
                <c:pt idx="14">
                  <c:v>136.457639711372</c:v>
                </c:pt>
                <c:pt idx="15">
                  <c:v>141.90092496079799</c:v>
                </c:pt>
                <c:pt idx="16">
                  <c:v>147.08354242879599</c:v>
                </c:pt>
                <c:pt idx="17">
                  <c:v>151.14789276286501</c:v>
                </c:pt>
                <c:pt idx="18">
                  <c:v>156.063083604224</c:v>
                </c:pt>
                <c:pt idx="19">
                  <c:v>163.299598775075</c:v>
                </c:pt>
                <c:pt idx="20">
                  <c:v>172.82539232021901</c:v>
                </c:pt>
                <c:pt idx="21">
                  <c:v>183.47575414380401</c:v>
                </c:pt>
                <c:pt idx="22">
                  <c:v>188.00576105884801</c:v>
                </c:pt>
                <c:pt idx="23">
                  <c:v>190.597503880771</c:v>
                </c:pt>
                <c:pt idx="24">
                  <c:v>196.88423866739899</c:v>
                </c:pt>
                <c:pt idx="25">
                  <c:v>203.61247769147599</c:v>
                </c:pt>
                <c:pt idx="26">
                  <c:v>202.57912686543901</c:v>
                </c:pt>
                <c:pt idx="27">
                  <c:v>200.45287466385901</c:v>
                </c:pt>
                <c:pt idx="28">
                  <c:v>207.95287873446</c:v>
                </c:pt>
                <c:pt idx="29">
                  <c:v>214.20634037610699</c:v>
                </c:pt>
                <c:pt idx="30">
                  <c:v>209.51151375432099</c:v>
                </c:pt>
                <c:pt idx="31">
                  <c:v>204.72644528862099</c:v>
                </c:pt>
                <c:pt idx="32">
                  <c:v>204.68596949549701</c:v>
                </c:pt>
                <c:pt idx="33">
                  <c:v>203.166705969379</c:v>
                </c:pt>
                <c:pt idx="34">
                  <c:v>196.076711066813</c:v>
                </c:pt>
                <c:pt idx="35">
                  <c:v>189.21308558528301</c:v>
                </c:pt>
                <c:pt idx="36">
                  <c:v>186.0905893122</c:v>
                </c:pt>
                <c:pt idx="37">
                  <c:v>184.02923372327899</c:v>
                </c:pt>
                <c:pt idx="38">
                  <c:v>182.97388243019799</c:v>
                </c:pt>
                <c:pt idx="39">
                  <c:v>179.95713291304699</c:v>
                </c:pt>
                <c:pt idx="40">
                  <c:v>173.37333851877801</c:v>
                </c:pt>
                <c:pt idx="41">
                  <c:v>165.75249256771201</c:v>
                </c:pt>
                <c:pt idx="42">
                  <c:v>168.088837506472</c:v>
                </c:pt>
                <c:pt idx="43">
                  <c:v>174.429514765237</c:v>
                </c:pt>
                <c:pt idx="44">
                  <c:v>171.45207444987</c:v>
                </c:pt>
                <c:pt idx="45">
                  <c:v>166.246456854645</c:v>
                </c:pt>
                <c:pt idx="46">
                  <c:v>168.219628669798</c:v>
                </c:pt>
                <c:pt idx="47">
                  <c:v>172.62334437299</c:v>
                </c:pt>
                <c:pt idx="48">
                  <c:v>173.47306072510901</c:v>
                </c:pt>
                <c:pt idx="49">
                  <c:v>173.26531167815199</c:v>
                </c:pt>
                <c:pt idx="50">
                  <c:v>173.90829871088499</c:v>
                </c:pt>
                <c:pt idx="51">
                  <c:v>175.98363398101199</c:v>
                </c:pt>
                <c:pt idx="52">
                  <c:v>180.03555457608701</c:v>
                </c:pt>
                <c:pt idx="53">
                  <c:v>187.82945228869301</c:v>
                </c:pt>
                <c:pt idx="54">
                  <c:v>192.905356505371</c:v>
                </c:pt>
                <c:pt idx="55">
                  <c:v>193.70079246375801</c:v>
                </c:pt>
                <c:pt idx="56">
                  <c:v>198.47240922475501</c:v>
                </c:pt>
                <c:pt idx="57">
                  <c:v>207.03910256399601</c:v>
                </c:pt>
                <c:pt idx="58">
                  <c:v>213.66213633960999</c:v>
                </c:pt>
                <c:pt idx="59">
                  <c:v>217.00040818918399</c:v>
                </c:pt>
                <c:pt idx="60">
                  <c:v>218.14601191574499</c:v>
                </c:pt>
                <c:pt idx="61">
                  <c:v>219.31304008102899</c:v>
                </c:pt>
                <c:pt idx="62">
                  <c:v>223.25888798482899</c:v>
                </c:pt>
                <c:pt idx="63">
                  <c:v>226.13818460457199</c:v>
                </c:pt>
                <c:pt idx="64">
                  <c:v>227.26798132423701</c:v>
                </c:pt>
                <c:pt idx="65">
                  <c:v>231.765779473679</c:v>
                </c:pt>
                <c:pt idx="66">
                  <c:v>239.00284497802201</c:v>
                </c:pt>
                <c:pt idx="67">
                  <c:v>247.60412640625901</c:v>
                </c:pt>
                <c:pt idx="68">
                  <c:v>262.51586757746099</c:v>
                </c:pt>
                <c:pt idx="69">
                  <c:v>278.16229794450902</c:v>
                </c:pt>
                <c:pt idx="70">
                  <c:v>282.156612056543</c:v>
                </c:pt>
                <c:pt idx="71">
                  <c:v>279.71345481424402</c:v>
                </c:pt>
                <c:pt idx="72">
                  <c:v>273.43140382873599</c:v>
                </c:pt>
                <c:pt idx="73">
                  <c:v>262.63687355519102</c:v>
                </c:pt>
                <c:pt idx="74">
                  <c:v>266.01059550538298</c:v>
                </c:pt>
                <c:pt idx="75">
                  <c:v>279.04408167225603</c:v>
                </c:pt>
                <c:pt idx="76">
                  <c:v>280.85416681139498</c:v>
                </c:pt>
                <c:pt idx="77">
                  <c:v>276.89259060498898</c:v>
                </c:pt>
                <c:pt idx="78">
                  <c:v>273.91999101930702</c:v>
                </c:pt>
                <c:pt idx="79">
                  <c:v>272.13931226717898</c:v>
                </c:pt>
                <c:pt idx="80">
                  <c:v>271.59774966953</c:v>
                </c:pt>
                <c:pt idx="81">
                  <c:v>274.01612204071301</c:v>
                </c:pt>
                <c:pt idx="82">
                  <c:v>278.42413252755802</c:v>
                </c:pt>
                <c:pt idx="83">
                  <c:v>284.21866897201301</c:v>
                </c:pt>
                <c:pt idx="84">
                  <c:v>293.15461980925102</c:v>
                </c:pt>
                <c:pt idx="85">
                  <c:v>303.53705065496501</c:v>
                </c:pt>
                <c:pt idx="86">
                  <c:v>312.01773682635201</c:v>
                </c:pt>
                <c:pt idx="87">
                  <c:v>315.38448100503598</c:v>
                </c:pt>
                <c:pt idx="88">
                  <c:v>322.01923468246201</c:v>
                </c:pt>
                <c:pt idx="89">
                  <c:v>339.22937285383199</c:v>
                </c:pt>
                <c:pt idx="90">
                  <c:v>344.29891053077398</c:v>
                </c:pt>
                <c:pt idx="91">
                  <c:v>336.391335924234</c:v>
                </c:pt>
                <c:pt idx="92">
                  <c:v>333.46006665197098</c:v>
                </c:pt>
                <c:pt idx="93">
                  <c:v>336.29691671893602</c:v>
                </c:pt>
                <c:pt idx="94">
                  <c:v>341.88068683059799</c:v>
                </c:pt>
                <c:pt idx="95">
                  <c:v>341.066083312579</c:v>
                </c:pt>
                <c:pt idx="96">
                  <c:v>336.94937556156799</c:v>
                </c:pt>
                <c:pt idx="97">
                  <c:v>348.07617432459199</c:v>
                </c:pt>
                <c:pt idx="98">
                  <c:v>374.08584317017801</c:v>
                </c:pt>
                <c:pt idx="99">
                  <c:v>376.35360220387599</c:v>
                </c:pt>
                <c:pt idx="100">
                  <c:v>369.16647996634299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39-459F-8E72-A9B711441D53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RegionalPropertyType!$V$6:$V$106</c:f>
              <c:numCache>
                <c:formatCode>0</c:formatCode>
                <c:ptCount val="101"/>
                <c:pt idx="0">
                  <c:v>97.895902196864299</c:v>
                </c:pt>
                <c:pt idx="1">
                  <c:v>98.161439920042497</c:v>
                </c:pt>
                <c:pt idx="2">
                  <c:v>97.982815895685107</c:v>
                </c:pt>
                <c:pt idx="3">
                  <c:v>100</c:v>
                </c:pt>
                <c:pt idx="4">
                  <c:v>103.219037592277</c:v>
                </c:pt>
                <c:pt idx="5">
                  <c:v>106.202923386956</c:v>
                </c:pt>
                <c:pt idx="6">
                  <c:v>111.83660318251501</c:v>
                </c:pt>
                <c:pt idx="7">
                  <c:v>118.885283306156</c:v>
                </c:pt>
                <c:pt idx="8">
                  <c:v>123.546129518759</c:v>
                </c:pt>
                <c:pt idx="9">
                  <c:v>125.488285894244</c:v>
                </c:pt>
                <c:pt idx="10">
                  <c:v>131.17290712706699</c:v>
                </c:pt>
                <c:pt idx="11">
                  <c:v>142.61468126718299</c:v>
                </c:pt>
                <c:pt idx="12">
                  <c:v>150.83988557218001</c:v>
                </c:pt>
                <c:pt idx="13">
                  <c:v>155.97158891363901</c:v>
                </c:pt>
                <c:pt idx="14">
                  <c:v>161.81118397551299</c:v>
                </c:pt>
                <c:pt idx="15">
                  <c:v>167.70969589007001</c:v>
                </c:pt>
                <c:pt idx="16">
                  <c:v>174.489909229587</c:v>
                </c:pt>
                <c:pt idx="17">
                  <c:v>183.717457725824</c:v>
                </c:pt>
                <c:pt idx="18">
                  <c:v>188.85117986780901</c:v>
                </c:pt>
                <c:pt idx="19">
                  <c:v>192.938888974847</c:v>
                </c:pt>
                <c:pt idx="20">
                  <c:v>205.16223866086199</c:v>
                </c:pt>
                <c:pt idx="21">
                  <c:v>217.28171566625201</c:v>
                </c:pt>
                <c:pt idx="22">
                  <c:v>220.426447725142</c:v>
                </c:pt>
                <c:pt idx="23">
                  <c:v>222.89852331130101</c:v>
                </c:pt>
                <c:pt idx="24">
                  <c:v>226.63813949957401</c:v>
                </c:pt>
                <c:pt idx="25">
                  <c:v>225.64433343260799</c:v>
                </c:pt>
                <c:pt idx="26">
                  <c:v>220.81441391220599</c:v>
                </c:pt>
                <c:pt idx="27">
                  <c:v>221.74643616879499</c:v>
                </c:pt>
                <c:pt idx="28">
                  <c:v>234.38810474859301</c:v>
                </c:pt>
                <c:pt idx="29">
                  <c:v>247.752249031536</c:v>
                </c:pt>
                <c:pt idx="30">
                  <c:v>244.902116778622</c:v>
                </c:pt>
                <c:pt idx="31">
                  <c:v>237.79190205504699</c:v>
                </c:pt>
                <c:pt idx="32">
                  <c:v>239.917620078769</c:v>
                </c:pt>
                <c:pt idx="33">
                  <c:v>238.40793857208999</c:v>
                </c:pt>
                <c:pt idx="34">
                  <c:v>225.634736710525</c:v>
                </c:pt>
                <c:pt idx="35">
                  <c:v>215.83622960266999</c:v>
                </c:pt>
                <c:pt idx="36">
                  <c:v>209.700768200222</c:v>
                </c:pt>
                <c:pt idx="37">
                  <c:v>203.658129614003</c:v>
                </c:pt>
                <c:pt idx="38">
                  <c:v>201.17870504467601</c:v>
                </c:pt>
                <c:pt idx="39">
                  <c:v>199.305547390192</c:v>
                </c:pt>
                <c:pt idx="40">
                  <c:v>199.51208657830901</c:v>
                </c:pt>
                <c:pt idx="41">
                  <c:v>198.22604083073199</c:v>
                </c:pt>
                <c:pt idx="42">
                  <c:v>198.70008063154401</c:v>
                </c:pt>
                <c:pt idx="43">
                  <c:v>204.11155227456001</c:v>
                </c:pt>
                <c:pt idx="44">
                  <c:v>208.456256496159</c:v>
                </c:pt>
                <c:pt idx="45">
                  <c:v>212.88990658120301</c:v>
                </c:pt>
                <c:pt idx="46">
                  <c:v>219.94050210889199</c:v>
                </c:pt>
                <c:pt idx="47">
                  <c:v>223.65086791289801</c:v>
                </c:pt>
                <c:pt idx="48">
                  <c:v>222.763726456596</c:v>
                </c:pt>
                <c:pt idx="49">
                  <c:v>222.93023339315599</c:v>
                </c:pt>
                <c:pt idx="50">
                  <c:v>231.170772400076</c:v>
                </c:pt>
                <c:pt idx="51">
                  <c:v>241.306103699375</c:v>
                </c:pt>
                <c:pt idx="52">
                  <c:v>245.420788559236</c:v>
                </c:pt>
                <c:pt idx="53">
                  <c:v>249.83417025404501</c:v>
                </c:pt>
                <c:pt idx="54">
                  <c:v>258.03379998765701</c:v>
                </c:pt>
                <c:pt idx="55">
                  <c:v>267.31734271965303</c:v>
                </c:pt>
                <c:pt idx="56">
                  <c:v>278.08714861654499</c:v>
                </c:pt>
                <c:pt idx="57">
                  <c:v>293.72624364085902</c:v>
                </c:pt>
                <c:pt idx="58">
                  <c:v>309.34937965565399</c:v>
                </c:pt>
                <c:pt idx="59">
                  <c:v>319.22171952028401</c:v>
                </c:pt>
                <c:pt idx="60">
                  <c:v>329.54503026234102</c:v>
                </c:pt>
                <c:pt idx="61">
                  <c:v>343.07255772756997</c:v>
                </c:pt>
                <c:pt idx="62">
                  <c:v>346.19377102334897</c:v>
                </c:pt>
                <c:pt idx="63">
                  <c:v>345.55861803174099</c:v>
                </c:pt>
                <c:pt idx="64">
                  <c:v>354.84368510062899</c:v>
                </c:pt>
                <c:pt idx="65">
                  <c:v>364.767021324236</c:v>
                </c:pt>
                <c:pt idx="66">
                  <c:v>366.61710883491901</c:v>
                </c:pt>
                <c:pt idx="67">
                  <c:v>371.76651280622502</c:v>
                </c:pt>
                <c:pt idx="68">
                  <c:v>387.64752481117301</c:v>
                </c:pt>
                <c:pt idx="69">
                  <c:v>399.777001629312</c:v>
                </c:pt>
                <c:pt idx="70">
                  <c:v>400.583655429185</c:v>
                </c:pt>
                <c:pt idx="71">
                  <c:v>398.47319082662301</c:v>
                </c:pt>
                <c:pt idx="72">
                  <c:v>397.31938000263102</c:v>
                </c:pt>
                <c:pt idx="73">
                  <c:v>400.963374597121</c:v>
                </c:pt>
                <c:pt idx="74">
                  <c:v>402.660030608905</c:v>
                </c:pt>
                <c:pt idx="75">
                  <c:v>403.69119540238199</c:v>
                </c:pt>
                <c:pt idx="76">
                  <c:v>413.530120798469</c:v>
                </c:pt>
                <c:pt idx="77">
                  <c:v>421.06782980993501</c:v>
                </c:pt>
                <c:pt idx="78">
                  <c:v>413.08536978641001</c:v>
                </c:pt>
                <c:pt idx="79">
                  <c:v>410.10330287998102</c:v>
                </c:pt>
                <c:pt idx="80">
                  <c:v>430.66889245222001</c:v>
                </c:pt>
                <c:pt idx="81">
                  <c:v>439.886747436326</c:v>
                </c:pt>
                <c:pt idx="82">
                  <c:v>433.54707711591902</c:v>
                </c:pt>
                <c:pt idx="83">
                  <c:v>437.754088606751</c:v>
                </c:pt>
                <c:pt idx="84">
                  <c:v>451.52069225708601</c:v>
                </c:pt>
                <c:pt idx="85">
                  <c:v>478.61961798489398</c:v>
                </c:pt>
                <c:pt idx="86">
                  <c:v>501.952413633437</c:v>
                </c:pt>
                <c:pt idx="87">
                  <c:v>502.35470615407598</c:v>
                </c:pt>
                <c:pt idx="88">
                  <c:v>504.91234256875299</c:v>
                </c:pt>
                <c:pt idx="89">
                  <c:v>521.55706625186997</c:v>
                </c:pt>
                <c:pt idx="90">
                  <c:v>513.02053234450204</c:v>
                </c:pt>
                <c:pt idx="91">
                  <c:v>488.87052260512002</c:v>
                </c:pt>
                <c:pt idx="92">
                  <c:v>484.87029068018899</c:v>
                </c:pt>
                <c:pt idx="93">
                  <c:v>506.01379396590897</c:v>
                </c:pt>
                <c:pt idx="94">
                  <c:v>525.74407466729497</c:v>
                </c:pt>
                <c:pt idx="95">
                  <c:v>523.04265502344401</c:v>
                </c:pt>
                <c:pt idx="96">
                  <c:v>521.84220186131199</c:v>
                </c:pt>
                <c:pt idx="97">
                  <c:v>524.07648695597902</c:v>
                </c:pt>
                <c:pt idx="98">
                  <c:v>511.95899452569398</c:v>
                </c:pt>
                <c:pt idx="99">
                  <c:v>500.84967380138698</c:v>
                </c:pt>
                <c:pt idx="100">
                  <c:v>498.05088749278701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39-459F-8E72-A9B71144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RegionalPropertyType!$W$6:$W$106</c:f>
              <c:numCache>
                <c:formatCode>0</c:formatCode>
                <c:ptCount val="101"/>
                <c:pt idx="0">
                  <c:v>94.059963856416999</c:v>
                </c:pt>
                <c:pt idx="1">
                  <c:v>95.937307101893097</c:v>
                </c:pt>
                <c:pt idx="2">
                  <c:v>99.340130118809796</c:v>
                </c:pt>
                <c:pt idx="3">
                  <c:v>100</c:v>
                </c:pt>
                <c:pt idx="4">
                  <c:v>97.737134070783995</c:v>
                </c:pt>
                <c:pt idx="5">
                  <c:v>98.170121236588599</c:v>
                </c:pt>
                <c:pt idx="6">
                  <c:v>103.323984432538</c:v>
                </c:pt>
                <c:pt idx="7">
                  <c:v>106.51639305804601</c:v>
                </c:pt>
                <c:pt idx="8">
                  <c:v>104.98534361097801</c:v>
                </c:pt>
                <c:pt idx="9">
                  <c:v>105.4324692822</c:v>
                </c:pt>
                <c:pt idx="10">
                  <c:v>109.782495144885</c:v>
                </c:pt>
                <c:pt idx="11">
                  <c:v>113.296341837904</c:v>
                </c:pt>
                <c:pt idx="12">
                  <c:v>114.143974713506</c:v>
                </c:pt>
                <c:pt idx="13">
                  <c:v>114.736071989568</c:v>
                </c:pt>
                <c:pt idx="14">
                  <c:v>117.750819090758</c:v>
                </c:pt>
                <c:pt idx="15">
                  <c:v>122.151246116257</c:v>
                </c:pt>
                <c:pt idx="16">
                  <c:v>126.601352583874</c:v>
                </c:pt>
                <c:pt idx="17">
                  <c:v>132.29443809160199</c:v>
                </c:pt>
                <c:pt idx="18">
                  <c:v>138.90018967235901</c:v>
                </c:pt>
                <c:pt idx="19">
                  <c:v>144.99000679972301</c:v>
                </c:pt>
                <c:pt idx="20">
                  <c:v>149.37166185657901</c:v>
                </c:pt>
                <c:pt idx="21">
                  <c:v>154.27889462500599</c:v>
                </c:pt>
                <c:pt idx="22">
                  <c:v>160.587514420454</c:v>
                </c:pt>
                <c:pt idx="23">
                  <c:v>165.30784969817799</c:v>
                </c:pt>
                <c:pt idx="24">
                  <c:v>167.60403376967599</c:v>
                </c:pt>
                <c:pt idx="25">
                  <c:v>168.280914926159</c:v>
                </c:pt>
                <c:pt idx="26">
                  <c:v>168.02833863474299</c:v>
                </c:pt>
                <c:pt idx="27">
                  <c:v>169.215872867011</c:v>
                </c:pt>
                <c:pt idx="28">
                  <c:v>172.35200365711299</c:v>
                </c:pt>
                <c:pt idx="29">
                  <c:v>174.27457525960801</c:v>
                </c:pt>
                <c:pt idx="30">
                  <c:v>172.48093897671799</c:v>
                </c:pt>
                <c:pt idx="31">
                  <c:v>169.88073713892899</c:v>
                </c:pt>
                <c:pt idx="32">
                  <c:v>164.66140083474099</c:v>
                </c:pt>
                <c:pt idx="33">
                  <c:v>156.441272775355</c:v>
                </c:pt>
                <c:pt idx="34">
                  <c:v>148.51341581995399</c:v>
                </c:pt>
                <c:pt idx="35">
                  <c:v>141.69835551859299</c:v>
                </c:pt>
                <c:pt idx="36">
                  <c:v>134.527147806931</c:v>
                </c:pt>
                <c:pt idx="37">
                  <c:v>129.95475892407401</c:v>
                </c:pt>
                <c:pt idx="38">
                  <c:v>129.88369342326499</c:v>
                </c:pt>
                <c:pt idx="39">
                  <c:v>129.00182863414199</c:v>
                </c:pt>
                <c:pt idx="40">
                  <c:v>125.65711237060501</c:v>
                </c:pt>
                <c:pt idx="41">
                  <c:v>122.796544120115</c:v>
                </c:pt>
                <c:pt idx="42">
                  <c:v>120.807405320063</c:v>
                </c:pt>
                <c:pt idx="43">
                  <c:v>117.94874655453501</c:v>
                </c:pt>
                <c:pt idx="44">
                  <c:v>114.963736538828</c:v>
                </c:pt>
                <c:pt idx="45">
                  <c:v>114.395281298949</c:v>
                </c:pt>
                <c:pt idx="46">
                  <c:v>114.061585270783</c:v>
                </c:pt>
                <c:pt idx="47">
                  <c:v>112.035793007514</c:v>
                </c:pt>
                <c:pt idx="48">
                  <c:v>111.08570499220301</c:v>
                </c:pt>
                <c:pt idx="49">
                  <c:v>112.42373132490501</c:v>
                </c:pt>
                <c:pt idx="50">
                  <c:v>115.47480390114301</c:v>
                </c:pt>
                <c:pt idx="51">
                  <c:v>117.694713351472</c:v>
                </c:pt>
                <c:pt idx="52">
                  <c:v>119.102499292457</c:v>
                </c:pt>
                <c:pt idx="53">
                  <c:v>120.414815874434</c:v>
                </c:pt>
                <c:pt idx="54">
                  <c:v>120.800515034529</c:v>
                </c:pt>
                <c:pt idx="55">
                  <c:v>122.050236765045</c:v>
                </c:pt>
                <c:pt idx="56">
                  <c:v>125.856273159347</c:v>
                </c:pt>
                <c:pt idx="57">
                  <c:v>129.65462530454201</c:v>
                </c:pt>
                <c:pt idx="58">
                  <c:v>129.59947608689001</c:v>
                </c:pt>
                <c:pt idx="59">
                  <c:v>130.19402140893499</c:v>
                </c:pt>
                <c:pt idx="60">
                  <c:v>137.15282681717099</c:v>
                </c:pt>
                <c:pt idx="61">
                  <c:v>144.810578299968</c:v>
                </c:pt>
                <c:pt idx="62">
                  <c:v>145.14252842158101</c:v>
                </c:pt>
                <c:pt idx="63">
                  <c:v>143.25972020688201</c:v>
                </c:pt>
                <c:pt idx="64">
                  <c:v>144.111392864452</c:v>
                </c:pt>
                <c:pt idx="65">
                  <c:v>146.022741030379</c:v>
                </c:pt>
                <c:pt idx="66">
                  <c:v>150.74743035137399</c:v>
                </c:pt>
                <c:pt idx="67">
                  <c:v>155.95314674573001</c:v>
                </c:pt>
                <c:pt idx="68">
                  <c:v>160.751797368583</c:v>
                </c:pt>
                <c:pt idx="69">
                  <c:v>163.21433994453699</c:v>
                </c:pt>
                <c:pt idx="70">
                  <c:v>163.14408840812601</c:v>
                </c:pt>
                <c:pt idx="71">
                  <c:v>166.186878317344</c:v>
                </c:pt>
                <c:pt idx="72">
                  <c:v>170.46497060004</c:v>
                </c:pt>
                <c:pt idx="73">
                  <c:v>173.24063482392</c:v>
                </c:pt>
                <c:pt idx="74">
                  <c:v>176.85050622630999</c:v>
                </c:pt>
                <c:pt idx="75">
                  <c:v>181.95579817707701</c:v>
                </c:pt>
                <c:pt idx="76">
                  <c:v>185.38441375524201</c:v>
                </c:pt>
                <c:pt idx="77">
                  <c:v>185.17722366074199</c:v>
                </c:pt>
                <c:pt idx="78">
                  <c:v>185.09813372579401</c:v>
                </c:pt>
                <c:pt idx="79">
                  <c:v>186.97318197608101</c:v>
                </c:pt>
                <c:pt idx="80">
                  <c:v>188.17865929520099</c:v>
                </c:pt>
                <c:pt idx="81">
                  <c:v>189.15094974597599</c:v>
                </c:pt>
                <c:pt idx="82">
                  <c:v>194.87760551474901</c:v>
                </c:pt>
                <c:pt idx="83">
                  <c:v>201.71935968899601</c:v>
                </c:pt>
                <c:pt idx="84">
                  <c:v>206.168764590607</c:v>
                </c:pt>
                <c:pt idx="85">
                  <c:v>213.987428999244</c:v>
                </c:pt>
                <c:pt idx="86">
                  <c:v>221.89013385742999</c:v>
                </c:pt>
                <c:pt idx="87">
                  <c:v>225.99126222568501</c:v>
                </c:pt>
                <c:pt idx="88">
                  <c:v>233.07779030476999</c:v>
                </c:pt>
                <c:pt idx="89">
                  <c:v>244.126868191547</c:v>
                </c:pt>
                <c:pt idx="90">
                  <c:v>244.11576011169799</c:v>
                </c:pt>
                <c:pt idx="91">
                  <c:v>238.367025361798</c:v>
                </c:pt>
                <c:pt idx="92">
                  <c:v>239.666304378604</c:v>
                </c:pt>
                <c:pt idx="93">
                  <c:v>244.09386739944</c:v>
                </c:pt>
                <c:pt idx="94">
                  <c:v>241.283693534756</c:v>
                </c:pt>
                <c:pt idx="95">
                  <c:v>234.768402110425</c:v>
                </c:pt>
                <c:pt idx="96">
                  <c:v>238.31444792085301</c:v>
                </c:pt>
                <c:pt idx="97">
                  <c:v>246.197058646253</c:v>
                </c:pt>
                <c:pt idx="98">
                  <c:v>241.82385331874099</c:v>
                </c:pt>
                <c:pt idx="99">
                  <c:v>239.47973005673001</c:v>
                </c:pt>
                <c:pt idx="100">
                  <c:v>243.978706727988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D-41C3-9FE5-8BB83845A3B1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RegionalPropertyType!$X$6:$X$106</c:f>
              <c:numCache>
                <c:formatCode>0</c:formatCode>
                <c:ptCount val="101"/>
                <c:pt idx="0">
                  <c:v>96.979100975387993</c:v>
                </c:pt>
                <c:pt idx="1">
                  <c:v>104.339453645631</c:v>
                </c:pt>
                <c:pt idx="2">
                  <c:v>104.60869855026399</c:v>
                </c:pt>
                <c:pt idx="3">
                  <c:v>100</c:v>
                </c:pt>
                <c:pt idx="4">
                  <c:v>99.272561838377598</c:v>
                </c:pt>
                <c:pt idx="5">
                  <c:v>101.79386326192299</c:v>
                </c:pt>
                <c:pt idx="6">
                  <c:v>106.15019932638801</c:v>
                </c:pt>
                <c:pt idx="7">
                  <c:v>109.284975324507</c:v>
                </c:pt>
                <c:pt idx="8">
                  <c:v>109.573396167032</c:v>
                </c:pt>
                <c:pt idx="9">
                  <c:v>108.986381234551</c:v>
                </c:pt>
                <c:pt idx="10">
                  <c:v>110.84091830484</c:v>
                </c:pt>
                <c:pt idx="11">
                  <c:v>114.320014343145</c:v>
                </c:pt>
                <c:pt idx="12">
                  <c:v>116.27861355236401</c:v>
                </c:pt>
                <c:pt idx="13">
                  <c:v>117.72009159370801</c:v>
                </c:pt>
                <c:pt idx="14">
                  <c:v>121.21675185414</c:v>
                </c:pt>
                <c:pt idx="15">
                  <c:v>125.568078806274</c:v>
                </c:pt>
                <c:pt idx="16">
                  <c:v>131.17241185543901</c:v>
                </c:pt>
                <c:pt idx="17">
                  <c:v>138.25041773856</c:v>
                </c:pt>
                <c:pt idx="18">
                  <c:v>142.46838315314901</c:v>
                </c:pt>
                <c:pt idx="19">
                  <c:v>146.75535422455701</c:v>
                </c:pt>
                <c:pt idx="20">
                  <c:v>155.50112003989801</c:v>
                </c:pt>
                <c:pt idx="21">
                  <c:v>161.584571107534</c:v>
                </c:pt>
                <c:pt idx="22">
                  <c:v>163.38551748338</c:v>
                </c:pt>
                <c:pt idx="23">
                  <c:v>170.20294555123701</c:v>
                </c:pt>
                <c:pt idx="24">
                  <c:v>180.04528881722399</c:v>
                </c:pt>
                <c:pt idx="25">
                  <c:v>184.62360041236201</c:v>
                </c:pt>
                <c:pt idx="26">
                  <c:v>182.446009685928</c:v>
                </c:pt>
                <c:pt idx="27">
                  <c:v>180.54422887191399</c:v>
                </c:pt>
                <c:pt idx="28">
                  <c:v>182.01025095672699</c:v>
                </c:pt>
                <c:pt idx="29">
                  <c:v>183.89919679013499</c:v>
                </c:pt>
                <c:pt idx="30">
                  <c:v>185.54526816444499</c:v>
                </c:pt>
                <c:pt idx="31">
                  <c:v>185.06335667056899</c:v>
                </c:pt>
                <c:pt idx="32">
                  <c:v>181.29198297831601</c:v>
                </c:pt>
                <c:pt idx="33">
                  <c:v>177.18132391179</c:v>
                </c:pt>
                <c:pt idx="34">
                  <c:v>170.984079641748</c:v>
                </c:pt>
                <c:pt idx="35">
                  <c:v>162.650706124366</c:v>
                </c:pt>
                <c:pt idx="36">
                  <c:v>153.46067519071599</c:v>
                </c:pt>
                <c:pt idx="37">
                  <c:v>147.24788285987199</c:v>
                </c:pt>
                <c:pt idx="38">
                  <c:v>145.75426413210101</c:v>
                </c:pt>
                <c:pt idx="39">
                  <c:v>143.398124278436</c:v>
                </c:pt>
                <c:pt idx="40">
                  <c:v>138.44881919855601</c:v>
                </c:pt>
                <c:pt idx="41">
                  <c:v>134.49212494935</c:v>
                </c:pt>
                <c:pt idx="42">
                  <c:v>132.856260417507</c:v>
                </c:pt>
                <c:pt idx="43">
                  <c:v>130.69911704089</c:v>
                </c:pt>
                <c:pt idx="44">
                  <c:v>128.95151180574601</c:v>
                </c:pt>
                <c:pt idx="45">
                  <c:v>130.95146200583</c:v>
                </c:pt>
                <c:pt idx="46">
                  <c:v>131.65723274208801</c:v>
                </c:pt>
                <c:pt idx="47">
                  <c:v>128.50365755461399</c:v>
                </c:pt>
                <c:pt idx="48">
                  <c:v>125.294288279075</c:v>
                </c:pt>
                <c:pt idx="49">
                  <c:v>124.71236637541401</c:v>
                </c:pt>
                <c:pt idx="50">
                  <c:v>130.28873450614799</c:v>
                </c:pt>
                <c:pt idx="51">
                  <c:v>134.597713100498</c:v>
                </c:pt>
                <c:pt idx="52">
                  <c:v>133.48318671139299</c:v>
                </c:pt>
                <c:pt idx="53">
                  <c:v>134.85313940549099</c:v>
                </c:pt>
                <c:pt idx="54">
                  <c:v>139.43352274175001</c:v>
                </c:pt>
                <c:pt idx="55">
                  <c:v>142.496664668048</c:v>
                </c:pt>
                <c:pt idx="56">
                  <c:v>144.925274337448</c:v>
                </c:pt>
                <c:pt idx="57">
                  <c:v>149.193606100648</c:v>
                </c:pt>
                <c:pt idx="58">
                  <c:v>155.04068568304999</c:v>
                </c:pt>
                <c:pt idx="59">
                  <c:v>159.86960933328299</c:v>
                </c:pt>
                <c:pt idx="60">
                  <c:v>162.56781213602801</c:v>
                </c:pt>
                <c:pt idx="61">
                  <c:v>165.08717705766199</c:v>
                </c:pt>
                <c:pt idx="62">
                  <c:v>166.33913200453901</c:v>
                </c:pt>
                <c:pt idx="63">
                  <c:v>168.49393330751599</c:v>
                </c:pt>
                <c:pt idx="64">
                  <c:v>175.191919678332</c:v>
                </c:pt>
                <c:pt idx="65">
                  <c:v>182.91358627359199</c:v>
                </c:pt>
                <c:pt idx="66">
                  <c:v>184.55922902001799</c:v>
                </c:pt>
                <c:pt idx="67">
                  <c:v>185.31453177277501</c:v>
                </c:pt>
                <c:pt idx="68">
                  <c:v>195.27582902293301</c:v>
                </c:pt>
                <c:pt idx="69">
                  <c:v>210.072477473475</c:v>
                </c:pt>
                <c:pt idx="70">
                  <c:v>216.456399651439</c:v>
                </c:pt>
                <c:pt idx="71">
                  <c:v>216.07282297573099</c:v>
                </c:pt>
                <c:pt idx="72">
                  <c:v>218.90837182017501</c:v>
                </c:pt>
                <c:pt idx="73">
                  <c:v>223.97185167080599</c:v>
                </c:pt>
                <c:pt idx="74">
                  <c:v>229.422291193604</c:v>
                </c:pt>
                <c:pt idx="75">
                  <c:v>234.43572384810801</c:v>
                </c:pt>
                <c:pt idx="76">
                  <c:v>238.71687305699399</c:v>
                </c:pt>
                <c:pt idx="77">
                  <c:v>242.39717862797599</c:v>
                </c:pt>
                <c:pt idx="78">
                  <c:v>248.37081315253599</c:v>
                </c:pt>
                <c:pt idx="79">
                  <c:v>257.445546979619</c:v>
                </c:pt>
                <c:pt idx="80">
                  <c:v>263.92892693627903</c:v>
                </c:pt>
                <c:pt idx="81">
                  <c:v>264.089840490791</c:v>
                </c:pt>
                <c:pt idx="82">
                  <c:v>272.592276980706</c:v>
                </c:pt>
                <c:pt idx="83">
                  <c:v>289.40276523646401</c:v>
                </c:pt>
                <c:pt idx="84">
                  <c:v>302.50543653540802</c:v>
                </c:pt>
                <c:pt idx="85">
                  <c:v>317.83224775350902</c:v>
                </c:pt>
                <c:pt idx="86">
                  <c:v>334.93087655694097</c:v>
                </c:pt>
                <c:pt idx="87">
                  <c:v>349.52894493064002</c:v>
                </c:pt>
                <c:pt idx="88">
                  <c:v>373.32833050609997</c:v>
                </c:pt>
                <c:pt idx="89">
                  <c:v>402.91576772755701</c:v>
                </c:pt>
                <c:pt idx="90">
                  <c:v>402.88888516489499</c:v>
                </c:pt>
                <c:pt idx="91">
                  <c:v>397.51574376733402</c:v>
                </c:pt>
                <c:pt idx="92">
                  <c:v>419.830041946081</c:v>
                </c:pt>
                <c:pt idx="93">
                  <c:v>447.29244108260701</c:v>
                </c:pt>
                <c:pt idx="94">
                  <c:v>454.166085458309</c:v>
                </c:pt>
                <c:pt idx="95">
                  <c:v>453.248543807033</c:v>
                </c:pt>
                <c:pt idx="96">
                  <c:v>462.92321583519703</c:v>
                </c:pt>
                <c:pt idx="97">
                  <c:v>478.574303766181</c:v>
                </c:pt>
                <c:pt idx="98">
                  <c:v>492.781007485835</c:v>
                </c:pt>
                <c:pt idx="99">
                  <c:v>494.64779360801998</c:v>
                </c:pt>
                <c:pt idx="100">
                  <c:v>483.40135690897199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D-41C3-9FE5-8BB83845A3B1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RegionalPropertyType!$Y$6:$Y$106</c:f>
              <c:numCache>
                <c:formatCode>0</c:formatCode>
                <c:ptCount val="101"/>
                <c:pt idx="0">
                  <c:v>97.939491367995799</c:v>
                </c:pt>
                <c:pt idx="1">
                  <c:v>96.910173351767796</c:v>
                </c:pt>
                <c:pt idx="2">
                  <c:v>97.405736728534507</c:v>
                </c:pt>
                <c:pt idx="3">
                  <c:v>100</c:v>
                </c:pt>
                <c:pt idx="4">
                  <c:v>101.655433226323</c:v>
                </c:pt>
                <c:pt idx="5">
                  <c:v>102.51249391667901</c:v>
                </c:pt>
                <c:pt idx="6">
                  <c:v>105.838880220579</c:v>
                </c:pt>
                <c:pt idx="7">
                  <c:v>108.890706680224</c:v>
                </c:pt>
                <c:pt idx="8">
                  <c:v>109.084592077294</c:v>
                </c:pt>
                <c:pt idx="9">
                  <c:v>110.422598161802</c:v>
                </c:pt>
                <c:pt idx="10">
                  <c:v>114.497749654055</c:v>
                </c:pt>
                <c:pt idx="11">
                  <c:v>119.564752123462</c:v>
                </c:pt>
                <c:pt idx="12">
                  <c:v>124.33109452102499</c:v>
                </c:pt>
                <c:pt idx="13">
                  <c:v>126.169218586654</c:v>
                </c:pt>
                <c:pt idx="14">
                  <c:v>128.39110440467101</c:v>
                </c:pt>
                <c:pt idx="15">
                  <c:v>135.32572114458901</c:v>
                </c:pt>
                <c:pt idx="16">
                  <c:v>143.36603082507199</c:v>
                </c:pt>
                <c:pt idx="17">
                  <c:v>149.96103005815601</c:v>
                </c:pt>
                <c:pt idx="18">
                  <c:v>155.15050150603199</c:v>
                </c:pt>
                <c:pt idx="19">
                  <c:v>160.293510901709</c:v>
                </c:pt>
                <c:pt idx="20">
                  <c:v>169.20979935896301</c:v>
                </c:pt>
                <c:pt idx="21">
                  <c:v>180.92277872086501</c:v>
                </c:pt>
                <c:pt idx="22">
                  <c:v>182.408563493722</c:v>
                </c:pt>
                <c:pt idx="23">
                  <c:v>180.22702685776301</c:v>
                </c:pt>
                <c:pt idx="24">
                  <c:v>187.41314329870301</c:v>
                </c:pt>
                <c:pt idx="25">
                  <c:v>194.16784572417299</c:v>
                </c:pt>
                <c:pt idx="26">
                  <c:v>188.489522387102</c:v>
                </c:pt>
                <c:pt idx="27">
                  <c:v>183.99174463162299</c:v>
                </c:pt>
                <c:pt idx="28">
                  <c:v>190.192662129729</c:v>
                </c:pt>
                <c:pt idx="29">
                  <c:v>194.80213185461801</c:v>
                </c:pt>
                <c:pt idx="30">
                  <c:v>189.05635984959</c:v>
                </c:pt>
                <c:pt idx="31">
                  <c:v>181.96861317346099</c:v>
                </c:pt>
                <c:pt idx="32">
                  <c:v>178.78190735422501</c:v>
                </c:pt>
                <c:pt idx="33">
                  <c:v>171.89635041175501</c:v>
                </c:pt>
                <c:pt idx="34">
                  <c:v>159.30290270534201</c:v>
                </c:pt>
                <c:pt idx="35">
                  <c:v>149.89245439055301</c:v>
                </c:pt>
                <c:pt idx="36">
                  <c:v>145.64928194372899</c:v>
                </c:pt>
                <c:pt idx="37">
                  <c:v>141.87410217139001</c:v>
                </c:pt>
                <c:pt idx="38">
                  <c:v>137.27605719328901</c:v>
                </c:pt>
                <c:pt idx="39">
                  <c:v>133.84262048209499</c:v>
                </c:pt>
                <c:pt idx="40">
                  <c:v>132.517830419029</c:v>
                </c:pt>
                <c:pt idx="41">
                  <c:v>131.50947798443801</c:v>
                </c:pt>
                <c:pt idx="42">
                  <c:v>131.883412746407</c:v>
                </c:pt>
                <c:pt idx="43">
                  <c:v>131.47183387804401</c:v>
                </c:pt>
                <c:pt idx="44">
                  <c:v>129.09141819704499</c:v>
                </c:pt>
                <c:pt idx="45">
                  <c:v>128.33487478099499</c:v>
                </c:pt>
                <c:pt idx="46">
                  <c:v>129.47050808942501</c:v>
                </c:pt>
                <c:pt idx="47">
                  <c:v>129.290368120121</c:v>
                </c:pt>
                <c:pt idx="48">
                  <c:v>129.54802784241301</c:v>
                </c:pt>
                <c:pt idx="49">
                  <c:v>133.00478166825599</c:v>
                </c:pt>
                <c:pt idx="50">
                  <c:v>135.65993287606801</c:v>
                </c:pt>
                <c:pt idx="51">
                  <c:v>135.715811779864</c:v>
                </c:pt>
                <c:pt idx="52">
                  <c:v>139.59990266090901</c:v>
                </c:pt>
                <c:pt idx="53">
                  <c:v>147.72461629835701</c:v>
                </c:pt>
                <c:pt idx="54">
                  <c:v>147.76687776641199</c:v>
                </c:pt>
                <c:pt idx="55">
                  <c:v>143.58219673079699</c:v>
                </c:pt>
                <c:pt idx="56">
                  <c:v>147.48488981353501</c:v>
                </c:pt>
                <c:pt idx="57">
                  <c:v>156.82450661644901</c:v>
                </c:pt>
                <c:pt idx="58">
                  <c:v>162.10191474578301</c:v>
                </c:pt>
                <c:pt idx="59">
                  <c:v>162.09077806146001</c:v>
                </c:pt>
                <c:pt idx="60">
                  <c:v>164.00511880766001</c:v>
                </c:pt>
                <c:pt idx="61">
                  <c:v>166.70427574091801</c:v>
                </c:pt>
                <c:pt idx="62">
                  <c:v>167.48962189431799</c:v>
                </c:pt>
                <c:pt idx="63">
                  <c:v>168.76605262947299</c:v>
                </c:pt>
                <c:pt idx="64">
                  <c:v>172.475081413455</c:v>
                </c:pt>
                <c:pt idx="65">
                  <c:v>176.00300390706499</c:v>
                </c:pt>
                <c:pt idx="66">
                  <c:v>180.22782647457899</c:v>
                </c:pt>
                <c:pt idx="67">
                  <c:v>186.477795632614</c:v>
                </c:pt>
                <c:pt idx="68">
                  <c:v>194.21166613390099</c:v>
                </c:pt>
                <c:pt idx="69">
                  <c:v>200.85374242322899</c:v>
                </c:pt>
                <c:pt idx="70">
                  <c:v>198.96412746802599</c:v>
                </c:pt>
                <c:pt idx="71">
                  <c:v>194.67555348097201</c:v>
                </c:pt>
                <c:pt idx="72">
                  <c:v>196.928554254696</c:v>
                </c:pt>
                <c:pt idx="73">
                  <c:v>202.25003013447699</c:v>
                </c:pt>
                <c:pt idx="74">
                  <c:v>203.89732268553101</c:v>
                </c:pt>
                <c:pt idx="75">
                  <c:v>201.41483675079601</c:v>
                </c:pt>
                <c:pt idx="76">
                  <c:v>198.492890014116</c:v>
                </c:pt>
                <c:pt idx="77">
                  <c:v>197.464179220825</c:v>
                </c:pt>
                <c:pt idx="78">
                  <c:v>200.942055368556</c:v>
                </c:pt>
                <c:pt idx="79">
                  <c:v>205.097310539641</c:v>
                </c:pt>
                <c:pt idx="80">
                  <c:v>206.821101518294</c:v>
                </c:pt>
                <c:pt idx="81">
                  <c:v>205.63556195656099</c:v>
                </c:pt>
                <c:pt idx="82">
                  <c:v>205.53880559390501</c:v>
                </c:pt>
                <c:pt idx="83">
                  <c:v>211.54611512177499</c:v>
                </c:pt>
                <c:pt idx="84">
                  <c:v>222.641122190646</c:v>
                </c:pt>
                <c:pt idx="85">
                  <c:v>233.96476521876701</c:v>
                </c:pt>
                <c:pt idx="86">
                  <c:v>241.17852010576601</c:v>
                </c:pt>
                <c:pt idx="87">
                  <c:v>246.790336362304</c:v>
                </c:pt>
                <c:pt idx="88">
                  <c:v>254.696648597397</c:v>
                </c:pt>
                <c:pt idx="89">
                  <c:v>260.84733689346899</c:v>
                </c:pt>
                <c:pt idx="90">
                  <c:v>261.11256707059499</c:v>
                </c:pt>
                <c:pt idx="91">
                  <c:v>262.29827673034902</c:v>
                </c:pt>
                <c:pt idx="92">
                  <c:v>267.45071784120699</c:v>
                </c:pt>
                <c:pt idx="93">
                  <c:v>274.37841164340301</c:v>
                </c:pt>
                <c:pt idx="94">
                  <c:v>277.40419047078598</c:v>
                </c:pt>
                <c:pt idx="95">
                  <c:v>277.51296165227598</c:v>
                </c:pt>
                <c:pt idx="96">
                  <c:v>281.713267313389</c:v>
                </c:pt>
                <c:pt idx="97">
                  <c:v>286.64213680584498</c:v>
                </c:pt>
                <c:pt idx="98">
                  <c:v>285.78502930540998</c:v>
                </c:pt>
                <c:pt idx="99">
                  <c:v>283.942325915325</c:v>
                </c:pt>
                <c:pt idx="100">
                  <c:v>285.45654696518301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D-41C3-9FE5-8BB83845A3B1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RegionalPropertyType!$Z$6:$Z$106</c:f>
              <c:numCache>
                <c:formatCode>0</c:formatCode>
                <c:ptCount val="101"/>
                <c:pt idx="0">
                  <c:v>94.925212658072198</c:v>
                </c:pt>
                <c:pt idx="1">
                  <c:v>98.399829294966096</c:v>
                </c:pt>
                <c:pt idx="2">
                  <c:v>100.12362198534299</c:v>
                </c:pt>
                <c:pt idx="3">
                  <c:v>100</c:v>
                </c:pt>
                <c:pt idx="4">
                  <c:v>102.318788332265</c:v>
                </c:pt>
                <c:pt idx="5">
                  <c:v>109.05240910963001</c:v>
                </c:pt>
                <c:pt idx="6">
                  <c:v>113.36269190542799</c:v>
                </c:pt>
                <c:pt idx="7">
                  <c:v>111.83896122290599</c:v>
                </c:pt>
                <c:pt idx="8">
                  <c:v>111.428039057098</c:v>
                </c:pt>
                <c:pt idx="9">
                  <c:v>114.835228052082</c:v>
                </c:pt>
                <c:pt idx="10">
                  <c:v>119.40216747646799</c:v>
                </c:pt>
                <c:pt idx="11">
                  <c:v>123.45861757315799</c:v>
                </c:pt>
                <c:pt idx="12">
                  <c:v>127.723995190819</c:v>
                </c:pt>
                <c:pt idx="13">
                  <c:v>129.32569503669399</c:v>
                </c:pt>
                <c:pt idx="14">
                  <c:v>128.53096567918701</c:v>
                </c:pt>
                <c:pt idx="15">
                  <c:v>131.832830036345</c:v>
                </c:pt>
                <c:pt idx="16">
                  <c:v>141.21754225553599</c:v>
                </c:pt>
                <c:pt idx="17">
                  <c:v>150.943650240924</c:v>
                </c:pt>
                <c:pt idx="18">
                  <c:v>155.03025354519301</c:v>
                </c:pt>
                <c:pt idx="19">
                  <c:v>157.470198584364</c:v>
                </c:pt>
                <c:pt idx="20">
                  <c:v>165.51486320427901</c:v>
                </c:pt>
                <c:pt idx="21">
                  <c:v>180.383874079317</c:v>
                </c:pt>
                <c:pt idx="22">
                  <c:v>189.759719316927</c:v>
                </c:pt>
                <c:pt idx="23">
                  <c:v>187.00717044099</c:v>
                </c:pt>
                <c:pt idx="24">
                  <c:v>180.762276652769</c:v>
                </c:pt>
                <c:pt idx="25">
                  <c:v>174.33338485816799</c:v>
                </c:pt>
                <c:pt idx="26">
                  <c:v>170.57617741658001</c:v>
                </c:pt>
                <c:pt idx="27">
                  <c:v>172.13859197771001</c:v>
                </c:pt>
                <c:pt idx="28">
                  <c:v>176.62391253622101</c:v>
                </c:pt>
                <c:pt idx="29">
                  <c:v>176.980907194076</c:v>
                </c:pt>
                <c:pt idx="30">
                  <c:v>169.31198758690101</c:v>
                </c:pt>
                <c:pt idx="31">
                  <c:v>160.927396285203</c:v>
                </c:pt>
                <c:pt idx="32">
                  <c:v>153.70684214628099</c:v>
                </c:pt>
                <c:pt idx="33">
                  <c:v>147.26532893580199</c:v>
                </c:pt>
                <c:pt idx="34">
                  <c:v>138.00290931983099</c:v>
                </c:pt>
                <c:pt idx="35">
                  <c:v>128.87492628470599</c:v>
                </c:pt>
                <c:pt idx="36">
                  <c:v>123.80113935988901</c:v>
                </c:pt>
                <c:pt idx="37">
                  <c:v>116.95492613795</c:v>
                </c:pt>
                <c:pt idx="38">
                  <c:v>107.77752487667701</c:v>
                </c:pt>
                <c:pt idx="39">
                  <c:v>103.63094826393601</c:v>
                </c:pt>
                <c:pt idx="40">
                  <c:v>106.32863005723399</c:v>
                </c:pt>
                <c:pt idx="41">
                  <c:v>109.012990940264</c:v>
                </c:pt>
                <c:pt idx="42">
                  <c:v>110.310835611494</c:v>
                </c:pt>
                <c:pt idx="43">
                  <c:v>111.21041662483201</c:v>
                </c:pt>
                <c:pt idx="44">
                  <c:v>113.02060186706601</c:v>
                </c:pt>
                <c:pt idx="45">
                  <c:v>116.44639666425</c:v>
                </c:pt>
                <c:pt idx="46">
                  <c:v>119.32067935470999</c:v>
                </c:pt>
                <c:pt idx="47">
                  <c:v>120.469725137426</c:v>
                </c:pt>
                <c:pt idx="48">
                  <c:v>123.288127808296</c:v>
                </c:pt>
                <c:pt idx="49">
                  <c:v>127.804306220057</c:v>
                </c:pt>
                <c:pt idx="50">
                  <c:v>131.32707345290899</c:v>
                </c:pt>
                <c:pt idx="51">
                  <c:v>134.89002986897901</c:v>
                </c:pt>
                <c:pt idx="52">
                  <c:v>139.21431374804999</c:v>
                </c:pt>
                <c:pt idx="53">
                  <c:v>143.405248033123</c:v>
                </c:pt>
                <c:pt idx="54">
                  <c:v>149.07473333709001</c:v>
                </c:pt>
                <c:pt idx="55">
                  <c:v>154.61285678897499</c:v>
                </c:pt>
                <c:pt idx="56">
                  <c:v>160.28396202637501</c:v>
                </c:pt>
                <c:pt idx="57">
                  <c:v>168.717155287211</c:v>
                </c:pt>
                <c:pt idx="58">
                  <c:v>173.422291286519</c:v>
                </c:pt>
                <c:pt idx="59">
                  <c:v>174.26484035393</c:v>
                </c:pt>
                <c:pt idx="60">
                  <c:v>178.811177455787</c:v>
                </c:pt>
                <c:pt idx="61">
                  <c:v>186.49295057523801</c:v>
                </c:pt>
                <c:pt idx="62">
                  <c:v>191.62107450912799</c:v>
                </c:pt>
                <c:pt idx="63">
                  <c:v>195.29503372133499</c:v>
                </c:pt>
                <c:pt idx="64">
                  <c:v>202.09246795945501</c:v>
                </c:pt>
                <c:pt idx="65">
                  <c:v>210.36284695630499</c:v>
                </c:pt>
                <c:pt idx="66">
                  <c:v>214.635392290537</c:v>
                </c:pt>
                <c:pt idx="67">
                  <c:v>216.83586499730899</c:v>
                </c:pt>
                <c:pt idx="68">
                  <c:v>224.495268447504</c:v>
                </c:pt>
                <c:pt idx="69">
                  <c:v>234.714590490316</c:v>
                </c:pt>
                <c:pt idx="70">
                  <c:v>237.26139448633501</c:v>
                </c:pt>
                <c:pt idx="71">
                  <c:v>238.45823065744599</c:v>
                </c:pt>
                <c:pt idx="72">
                  <c:v>248.39721125525699</c:v>
                </c:pt>
                <c:pt idx="73">
                  <c:v>259.26189059141302</c:v>
                </c:pt>
                <c:pt idx="74">
                  <c:v>264.06449171085899</c:v>
                </c:pt>
                <c:pt idx="75">
                  <c:v>267.76461927280002</c:v>
                </c:pt>
                <c:pt idx="76">
                  <c:v>273.86891090263498</c:v>
                </c:pt>
                <c:pt idx="77">
                  <c:v>282.26939667197098</c:v>
                </c:pt>
                <c:pt idx="78">
                  <c:v>292.604056915706</c:v>
                </c:pt>
                <c:pt idx="79">
                  <c:v>298.33336158111803</c:v>
                </c:pt>
                <c:pt idx="80">
                  <c:v>296.55892494571702</c:v>
                </c:pt>
                <c:pt idx="81">
                  <c:v>296.19894418099102</c:v>
                </c:pt>
                <c:pt idx="82">
                  <c:v>311.79934128716599</c:v>
                </c:pt>
                <c:pt idx="83">
                  <c:v>332.126270379684</c:v>
                </c:pt>
                <c:pt idx="84">
                  <c:v>346.82491023922501</c:v>
                </c:pt>
                <c:pt idx="85">
                  <c:v>365.512039892063</c:v>
                </c:pt>
                <c:pt idx="86">
                  <c:v>386.63118497210098</c:v>
                </c:pt>
                <c:pt idx="87">
                  <c:v>402.79078352336199</c:v>
                </c:pt>
                <c:pt idx="88">
                  <c:v>424.05759438249601</c:v>
                </c:pt>
                <c:pt idx="89">
                  <c:v>454.90289400977298</c:v>
                </c:pt>
                <c:pt idx="90">
                  <c:v>452.74872583682401</c:v>
                </c:pt>
                <c:pt idx="91">
                  <c:v>434.73179491668498</c:v>
                </c:pt>
                <c:pt idx="92">
                  <c:v>429.37246001932999</c:v>
                </c:pt>
                <c:pt idx="93">
                  <c:v>425.70700412732202</c:v>
                </c:pt>
                <c:pt idx="94">
                  <c:v>423.83888886742102</c:v>
                </c:pt>
                <c:pt idx="95">
                  <c:v>419.83018933421198</c:v>
                </c:pt>
                <c:pt idx="96">
                  <c:v>415.11296581158899</c:v>
                </c:pt>
                <c:pt idx="97">
                  <c:v>411.19687754788998</c:v>
                </c:pt>
                <c:pt idx="98">
                  <c:v>406.54677323471299</c:v>
                </c:pt>
                <c:pt idx="99">
                  <c:v>403.58856140003599</c:v>
                </c:pt>
                <c:pt idx="100">
                  <c:v>398.82035414565598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D-41C3-9FE5-8BB83845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RegionalPropertyType!$AA$6:$AA$106</c:f>
              <c:numCache>
                <c:formatCode>0</c:formatCode>
                <c:ptCount val="101"/>
                <c:pt idx="0">
                  <c:v>94.114071566561805</c:v>
                </c:pt>
                <c:pt idx="1">
                  <c:v>99.3602427627862</c:v>
                </c:pt>
                <c:pt idx="2">
                  <c:v>100.86161569180101</c:v>
                </c:pt>
                <c:pt idx="3">
                  <c:v>100</c:v>
                </c:pt>
                <c:pt idx="4">
                  <c:v>101.130356371137</c:v>
                </c:pt>
                <c:pt idx="5">
                  <c:v>103.354531099962</c:v>
                </c:pt>
                <c:pt idx="6">
                  <c:v>102.057722179884</c:v>
                </c:pt>
                <c:pt idx="7">
                  <c:v>99.995185615757904</c:v>
                </c:pt>
                <c:pt idx="8">
                  <c:v>102.127712654791</c:v>
                </c:pt>
                <c:pt idx="9">
                  <c:v>105.862082420969</c:v>
                </c:pt>
                <c:pt idx="10">
                  <c:v>107.961731159785</c:v>
                </c:pt>
                <c:pt idx="11">
                  <c:v>108.917291004039</c:v>
                </c:pt>
                <c:pt idx="12">
                  <c:v>112.111331160585</c:v>
                </c:pt>
                <c:pt idx="13">
                  <c:v>116.721555301243</c:v>
                </c:pt>
                <c:pt idx="14">
                  <c:v>118.81541434776101</c:v>
                </c:pt>
                <c:pt idx="15">
                  <c:v>120.74550709421101</c:v>
                </c:pt>
                <c:pt idx="16">
                  <c:v>126.273486708934</c:v>
                </c:pt>
                <c:pt idx="17">
                  <c:v>131.97965545885799</c:v>
                </c:pt>
                <c:pt idx="18">
                  <c:v>135.32806680425901</c:v>
                </c:pt>
                <c:pt idx="19">
                  <c:v>138.75402589353601</c:v>
                </c:pt>
                <c:pt idx="20">
                  <c:v>144.988284052745</c:v>
                </c:pt>
                <c:pt idx="21">
                  <c:v>151.87336321003801</c:v>
                </c:pt>
                <c:pt idx="22">
                  <c:v>157.36407905653999</c:v>
                </c:pt>
                <c:pt idx="23">
                  <c:v>162.370859558175</c:v>
                </c:pt>
                <c:pt idx="24">
                  <c:v>167.80268908853401</c:v>
                </c:pt>
                <c:pt idx="25">
                  <c:v>173.39081855885701</c:v>
                </c:pt>
                <c:pt idx="26">
                  <c:v>173.50579954426601</c:v>
                </c:pt>
                <c:pt idx="27">
                  <c:v>170.96040721318101</c:v>
                </c:pt>
                <c:pt idx="28">
                  <c:v>174.56565459941999</c:v>
                </c:pt>
                <c:pt idx="29">
                  <c:v>182.73860347191399</c:v>
                </c:pt>
                <c:pt idx="30">
                  <c:v>182.87431992546399</c:v>
                </c:pt>
                <c:pt idx="31">
                  <c:v>176.54086370405301</c:v>
                </c:pt>
                <c:pt idx="32">
                  <c:v>174.12562256521699</c:v>
                </c:pt>
                <c:pt idx="33">
                  <c:v>173.31867398014899</c:v>
                </c:pt>
                <c:pt idx="34">
                  <c:v>164.451024737832</c:v>
                </c:pt>
                <c:pt idx="35">
                  <c:v>151.57843131273901</c:v>
                </c:pt>
                <c:pt idx="36">
                  <c:v>139.750765496078</c:v>
                </c:pt>
                <c:pt idx="37">
                  <c:v>127.35042780223699</c:v>
                </c:pt>
                <c:pt idx="38">
                  <c:v>118.96226956632</c:v>
                </c:pt>
                <c:pt idx="39">
                  <c:v>115.90065245415001</c:v>
                </c:pt>
                <c:pt idx="40">
                  <c:v>113.808704615605</c:v>
                </c:pt>
                <c:pt idx="41">
                  <c:v>110.32547551702</c:v>
                </c:pt>
                <c:pt idx="42">
                  <c:v>106.46723521861399</c:v>
                </c:pt>
                <c:pt idx="43">
                  <c:v>103.714310602827</c:v>
                </c:pt>
                <c:pt idx="44">
                  <c:v>103.863371332315</c:v>
                </c:pt>
                <c:pt idx="45">
                  <c:v>105.985002806418</c:v>
                </c:pt>
                <c:pt idx="46">
                  <c:v>106.209088878541</c:v>
                </c:pt>
                <c:pt idx="47">
                  <c:v>104.521242409366</c:v>
                </c:pt>
                <c:pt idx="48">
                  <c:v>104.999609339152</c:v>
                </c:pt>
                <c:pt idx="49">
                  <c:v>107.683441365503</c:v>
                </c:pt>
                <c:pt idx="50">
                  <c:v>110.600940227018</c:v>
                </c:pt>
                <c:pt idx="51">
                  <c:v>112.656026820419</c:v>
                </c:pt>
                <c:pt idx="52">
                  <c:v>115.51471159942</c:v>
                </c:pt>
                <c:pt idx="53">
                  <c:v>120.70769399287001</c:v>
                </c:pt>
                <c:pt idx="54">
                  <c:v>125.850976265894</c:v>
                </c:pt>
                <c:pt idx="55">
                  <c:v>128.59355116084001</c:v>
                </c:pt>
                <c:pt idx="56">
                  <c:v>133.33371959756201</c:v>
                </c:pt>
                <c:pt idx="57">
                  <c:v>141.28482683213801</c:v>
                </c:pt>
                <c:pt idx="58">
                  <c:v>145.41922315394299</c:v>
                </c:pt>
                <c:pt idx="59">
                  <c:v>146.45374481252799</c:v>
                </c:pt>
                <c:pt idx="60">
                  <c:v>149.56946835382999</c:v>
                </c:pt>
                <c:pt idx="61">
                  <c:v>153.469715679535</c:v>
                </c:pt>
                <c:pt idx="62">
                  <c:v>155.39997683642099</c:v>
                </c:pt>
                <c:pt idx="63">
                  <c:v>156.928395331856</c:v>
                </c:pt>
                <c:pt idx="64">
                  <c:v>160.98360853986799</c:v>
                </c:pt>
                <c:pt idx="65">
                  <c:v>165.781535192814</c:v>
                </c:pt>
                <c:pt idx="66">
                  <c:v>169.64562482578501</c:v>
                </c:pt>
                <c:pt idx="67">
                  <c:v>173.356728101762</c:v>
                </c:pt>
                <c:pt idx="68">
                  <c:v>178.60556628633401</c:v>
                </c:pt>
                <c:pt idx="69">
                  <c:v>183.707770393853</c:v>
                </c:pt>
                <c:pt idx="70">
                  <c:v>185.63414633956799</c:v>
                </c:pt>
                <c:pt idx="71">
                  <c:v>187.78823202309499</c:v>
                </c:pt>
                <c:pt idx="72">
                  <c:v>194.66727636210601</c:v>
                </c:pt>
                <c:pt idx="73">
                  <c:v>201.67473466408001</c:v>
                </c:pt>
                <c:pt idx="74">
                  <c:v>200.23594053605501</c:v>
                </c:pt>
                <c:pt idx="75">
                  <c:v>197.81064783446399</c:v>
                </c:pt>
                <c:pt idx="76">
                  <c:v>201.46068878900601</c:v>
                </c:pt>
                <c:pt idx="77">
                  <c:v>208.51472658126801</c:v>
                </c:pt>
                <c:pt idx="78">
                  <c:v>212.196701799529</c:v>
                </c:pt>
                <c:pt idx="79">
                  <c:v>210.23426775068299</c:v>
                </c:pt>
                <c:pt idx="80">
                  <c:v>207.28958413521099</c:v>
                </c:pt>
                <c:pt idx="81">
                  <c:v>206.15481070730701</c:v>
                </c:pt>
                <c:pt idx="82">
                  <c:v>212.30966090637699</c:v>
                </c:pt>
                <c:pt idx="83">
                  <c:v>218.12761324226801</c:v>
                </c:pt>
                <c:pt idx="84">
                  <c:v>217.339000251279</c:v>
                </c:pt>
                <c:pt idx="85">
                  <c:v>220.17565579594699</c:v>
                </c:pt>
                <c:pt idx="86">
                  <c:v>233.43579404278199</c:v>
                </c:pt>
                <c:pt idx="87">
                  <c:v>243.7068679036</c:v>
                </c:pt>
                <c:pt idx="88">
                  <c:v>247.63611235032599</c:v>
                </c:pt>
                <c:pt idx="89">
                  <c:v>256.41345638855501</c:v>
                </c:pt>
                <c:pt idx="90">
                  <c:v>254.56927366075399</c:v>
                </c:pt>
                <c:pt idx="91">
                  <c:v>244.275370101948</c:v>
                </c:pt>
                <c:pt idx="92">
                  <c:v>241.90391143202001</c:v>
                </c:pt>
                <c:pt idx="93">
                  <c:v>247.199773523723</c:v>
                </c:pt>
                <c:pt idx="94">
                  <c:v>245.13097605779001</c:v>
                </c:pt>
                <c:pt idx="95">
                  <c:v>237.37215356188301</c:v>
                </c:pt>
                <c:pt idx="96">
                  <c:v>234.18187531959401</c:v>
                </c:pt>
                <c:pt idx="97">
                  <c:v>228.732848332065</c:v>
                </c:pt>
                <c:pt idx="98">
                  <c:v>225.95282453102399</c:v>
                </c:pt>
                <c:pt idx="99">
                  <c:v>230.07593208545799</c:v>
                </c:pt>
                <c:pt idx="100">
                  <c:v>234.30460464474299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BA-4219-8283-1897FB7CD88B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RegionalPropertyType!$AB$6:$AB$106</c:f>
              <c:numCache>
                <c:formatCode>0</c:formatCode>
                <c:ptCount val="101"/>
                <c:pt idx="0">
                  <c:v>92.382388390606394</c:v>
                </c:pt>
                <c:pt idx="1">
                  <c:v>94.164557139818996</c:v>
                </c:pt>
                <c:pt idx="2">
                  <c:v>96.784756778715604</c:v>
                </c:pt>
                <c:pt idx="3">
                  <c:v>100</c:v>
                </c:pt>
                <c:pt idx="4">
                  <c:v>101.755966808471</c:v>
                </c:pt>
                <c:pt idx="5">
                  <c:v>102.03696742883599</c:v>
                </c:pt>
                <c:pt idx="6">
                  <c:v>101.710411146392</c:v>
                </c:pt>
                <c:pt idx="7">
                  <c:v>102.312176619669</c:v>
                </c:pt>
                <c:pt idx="8">
                  <c:v>103.659090739535</c:v>
                </c:pt>
                <c:pt idx="9">
                  <c:v>106.554398568515</c:v>
                </c:pt>
                <c:pt idx="10">
                  <c:v>110.48456365108601</c:v>
                </c:pt>
                <c:pt idx="11">
                  <c:v>112.205252343403</c:v>
                </c:pt>
                <c:pt idx="12">
                  <c:v>112.17315271952999</c:v>
                </c:pt>
                <c:pt idx="13">
                  <c:v>113.081504291374</c:v>
                </c:pt>
                <c:pt idx="14">
                  <c:v>116.26217717435701</c:v>
                </c:pt>
                <c:pt idx="15">
                  <c:v>120.953937499855</c:v>
                </c:pt>
                <c:pt idx="16">
                  <c:v>127.60568015535701</c:v>
                </c:pt>
                <c:pt idx="17">
                  <c:v>135.34474005221901</c:v>
                </c:pt>
                <c:pt idx="18">
                  <c:v>138.504673129297</c:v>
                </c:pt>
                <c:pt idx="19">
                  <c:v>140.44481724487099</c:v>
                </c:pt>
                <c:pt idx="20">
                  <c:v>147.086669662611</c:v>
                </c:pt>
                <c:pt idx="21">
                  <c:v>155.17293531337401</c:v>
                </c:pt>
                <c:pt idx="22">
                  <c:v>160.92583730180201</c:v>
                </c:pt>
                <c:pt idx="23">
                  <c:v>165.44019926636099</c:v>
                </c:pt>
                <c:pt idx="24">
                  <c:v>171.67954772910099</c:v>
                </c:pt>
                <c:pt idx="25">
                  <c:v>178.97007393105801</c:v>
                </c:pt>
                <c:pt idx="26">
                  <c:v>184.362169680622</c:v>
                </c:pt>
                <c:pt idx="27">
                  <c:v>187.93813883763201</c:v>
                </c:pt>
                <c:pt idx="28">
                  <c:v>191.861949605098</c:v>
                </c:pt>
                <c:pt idx="29">
                  <c:v>196.7311537919</c:v>
                </c:pt>
                <c:pt idx="30">
                  <c:v>198.049462874037</c:v>
                </c:pt>
                <c:pt idx="31">
                  <c:v>194.59478745407901</c:v>
                </c:pt>
                <c:pt idx="32">
                  <c:v>190.48271765919199</c:v>
                </c:pt>
                <c:pt idx="33">
                  <c:v>186.150026660912</c:v>
                </c:pt>
                <c:pt idx="34">
                  <c:v>175.64516479458001</c:v>
                </c:pt>
                <c:pt idx="35">
                  <c:v>163.40620007330301</c:v>
                </c:pt>
                <c:pt idx="36">
                  <c:v>151.16930194632999</c:v>
                </c:pt>
                <c:pt idx="37">
                  <c:v>139.47686791353399</c:v>
                </c:pt>
                <c:pt idx="38">
                  <c:v>133.67246895995001</c:v>
                </c:pt>
                <c:pt idx="39">
                  <c:v>131.927817779376</c:v>
                </c:pt>
                <c:pt idx="40">
                  <c:v>132.44869529448999</c:v>
                </c:pt>
                <c:pt idx="41">
                  <c:v>133.81454390189199</c:v>
                </c:pt>
                <c:pt idx="42">
                  <c:v>128.16765218011699</c:v>
                </c:pt>
                <c:pt idx="43">
                  <c:v>120.94441066501901</c:v>
                </c:pt>
                <c:pt idx="44">
                  <c:v>120.94509781763399</c:v>
                </c:pt>
                <c:pt idx="45">
                  <c:v>123.016257350061</c:v>
                </c:pt>
                <c:pt idx="46">
                  <c:v>121.774532613044</c:v>
                </c:pt>
                <c:pt idx="47">
                  <c:v>120.586410715338</c:v>
                </c:pt>
                <c:pt idx="48">
                  <c:v>123.606258390712</c:v>
                </c:pt>
                <c:pt idx="49">
                  <c:v>127.589768156033</c:v>
                </c:pt>
                <c:pt idx="50">
                  <c:v>129.54837746408899</c:v>
                </c:pt>
                <c:pt idx="51">
                  <c:v>130.05547372336699</c:v>
                </c:pt>
                <c:pt idx="52">
                  <c:v>133.04848492352201</c:v>
                </c:pt>
                <c:pt idx="53">
                  <c:v>139.583260004599</c:v>
                </c:pt>
                <c:pt idx="54">
                  <c:v>145.671952195171</c:v>
                </c:pt>
                <c:pt idx="55">
                  <c:v>148.99112285951799</c:v>
                </c:pt>
                <c:pt idx="56">
                  <c:v>154.60228241724499</c:v>
                </c:pt>
                <c:pt idx="57">
                  <c:v>163.62395235759399</c:v>
                </c:pt>
                <c:pt idx="58">
                  <c:v>167.105311760066</c:v>
                </c:pt>
                <c:pt idx="59">
                  <c:v>166.303247149089</c:v>
                </c:pt>
                <c:pt idx="60">
                  <c:v>170.37024406583001</c:v>
                </c:pt>
                <c:pt idx="61">
                  <c:v>179.072808136334</c:v>
                </c:pt>
                <c:pt idx="62">
                  <c:v>185.43797496918</c:v>
                </c:pt>
                <c:pt idx="63">
                  <c:v>187.15921081223601</c:v>
                </c:pt>
                <c:pt idx="64">
                  <c:v>191.31109176837501</c:v>
                </c:pt>
                <c:pt idx="65">
                  <c:v>199.938709879009</c:v>
                </c:pt>
                <c:pt idx="66">
                  <c:v>205.548862511153</c:v>
                </c:pt>
                <c:pt idx="67">
                  <c:v>208.220847181512</c:v>
                </c:pt>
                <c:pt idx="68">
                  <c:v>218.56889859974601</c:v>
                </c:pt>
                <c:pt idx="69">
                  <c:v>233.81451415419701</c:v>
                </c:pt>
                <c:pt idx="70">
                  <c:v>239.453148197633</c:v>
                </c:pt>
                <c:pt idx="71">
                  <c:v>238.06223464487701</c:v>
                </c:pt>
                <c:pt idx="72">
                  <c:v>240.93616102123599</c:v>
                </c:pt>
                <c:pt idx="73">
                  <c:v>248.862108985106</c:v>
                </c:pt>
                <c:pt idx="74">
                  <c:v>256.06834415760301</c:v>
                </c:pt>
                <c:pt idx="75">
                  <c:v>260.21176676233603</c:v>
                </c:pt>
                <c:pt idx="76">
                  <c:v>264.86254830241899</c:v>
                </c:pt>
                <c:pt idx="77">
                  <c:v>269.18543622178998</c:v>
                </c:pt>
                <c:pt idx="78">
                  <c:v>271.41014446974202</c:v>
                </c:pt>
                <c:pt idx="79">
                  <c:v>271.92113379367498</c:v>
                </c:pt>
                <c:pt idx="80">
                  <c:v>273.88043571658397</c:v>
                </c:pt>
                <c:pt idx="81">
                  <c:v>281.19564125582502</c:v>
                </c:pt>
                <c:pt idx="82">
                  <c:v>290.70851599572001</c:v>
                </c:pt>
                <c:pt idx="83">
                  <c:v>298.42985982317401</c:v>
                </c:pt>
                <c:pt idx="84">
                  <c:v>311.40388101961997</c:v>
                </c:pt>
                <c:pt idx="85">
                  <c:v>332.94261790134698</c:v>
                </c:pt>
                <c:pt idx="86">
                  <c:v>349.81097808484799</c:v>
                </c:pt>
                <c:pt idx="87">
                  <c:v>359.58850294671498</c:v>
                </c:pt>
                <c:pt idx="88">
                  <c:v>379.20245276492</c:v>
                </c:pt>
                <c:pt idx="89">
                  <c:v>405.88051018044399</c:v>
                </c:pt>
                <c:pt idx="90">
                  <c:v>411.33837550601299</c:v>
                </c:pt>
                <c:pt idx="91">
                  <c:v>404.09897021275799</c:v>
                </c:pt>
                <c:pt idx="92">
                  <c:v>406.93264685276898</c:v>
                </c:pt>
                <c:pt idx="93">
                  <c:v>415.57619690676103</c:v>
                </c:pt>
                <c:pt idx="94">
                  <c:v>420.00643981853801</c:v>
                </c:pt>
                <c:pt idx="95">
                  <c:v>418.42508689775798</c:v>
                </c:pt>
                <c:pt idx="96">
                  <c:v>416.21977461502303</c:v>
                </c:pt>
                <c:pt idx="97">
                  <c:v>414.99258059794897</c:v>
                </c:pt>
                <c:pt idx="98">
                  <c:v>417.48417822858499</c:v>
                </c:pt>
                <c:pt idx="99">
                  <c:v>420.38974411564601</c:v>
                </c:pt>
                <c:pt idx="100">
                  <c:v>421.14203777957601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A-4219-8283-1897FB7CD88B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RegionalPropertyType!$AC$6:$AC$106</c:f>
              <c:numCache>
                <c:formatCode>0</c:formatCode>
                <c:ptCount val="101"/>
                <c:pt idx="0">
                  <c:v>95.663563625517099</c:v>
                </c:pt>
                <c:pt idx="1">
                  <c:v>98.240918134588199</c:v>
                </c:pt>
                <c:pt idx="2">
                  <c:v>99.1050671924651</c:v>
                </c:pt>
                <c:pt idx="3">
                  <c:v>100</c:v>
                </c:pt>
                <c:pt idx="4">
                  <c:v>102.515007606963</c:v>
                </c:pt>
                <c:pt idx="5">
                  <c:v>105.909358193839</c:v>
                </c:pt>
                <c:pt idx="6">
                  <c:v>107.55969004044501</c:v>
                </c:pt>
                <c:pt idx="7">
                  <c:v>107.719382495318</c:v>
                </c:pt>
                <c:pt idx="8">
                  <c:v>109.26845620840101</c:v>
                </c:pt>
                <c:pt idx="9">
                  <c:v>112.79892373757301</c:v>
                </c:pt>
                <c:pt idx="10">
                  <c:v>117.15028558888901</c:v>
                </c:pt>
                <c:pt idx="11">
                  <c:v>120.708091409964</c:v>
                </c:pt>
                <c:pt idx="12">
                  <c:v>125.062947018024</c:v>
                </c:pt>
                <c:pt idx="13">
                  <c:v>129.859932371035</c:v>
                </c:pt>
                <c:pt idx="14">
                  <c:v>134.21762914975201</c:v>
                </c:pt>
                <c:pt idx="15">
                  <c:v>139.318395347505</c:v>
                </c:pt>
                <c:pt idx="16">
                  <c:v>146.88050532082499</c:v>
                </c:pt>
                <c:pt idx="17">
                  <c:v>155.90707172023599</c:v>
                </c:pt>
                <c:pt idx="18">
                  <c:v>159.85276674303299</c:v>
                </c:pt>
                <c:pt idx="19">
                  <c:v>162.876487231466</c:v>
                </c:pt>
                <c:pt idx="20">
                  <c:v>173.51681314709501</c:v>
                </c:pt>
                <c:pt idx="21">
                  <c:v>184.72129559147399</c:v>
                </c:pt>
                <c:pt idx="22">
                  <c:v>186.108953976647</c:v>
                </c:pt>
                <c:pt idx="23">
                  <c:v>186.18845400086499</c:v>
                </c:pt>
                <c:pt idx="24">
                  <c:v>193.75953897635401</c:v>
                </c:pt>
                <c:pt idx="25">
                  <c:v>200.48219853201601</c:v>
                </c:pt>
                <c:pt idx="26">
                  <c:v>198.04784570995099</c:v>
                </c:pt>
                <c:pt idx="27">
                  <c:v>196.44570826662499</c:v>
                </c:pt>
                <c:pt idx="28">
                  <c:v>202.519244854047</c:v>
                </c:pt>
                <c:pt idx="29">
                  <c:v>208.46973731753599</c:v>
                </c:pt>
                <c:pt idx="30">
                  <c:v>206.937752719808</c:v>
                </c:pt>
                <c:pt idx="31">
                  <c:v>201.90774745422999</c:v>
                </c:pt>
                <c:pt idx="32">
                  <c:v>199.15618424313601</c:v>
                </c:pt>
                <c:pt idx="33">
                  <c:v>194.969656193746</c:v>
                </c:pt>
                <c:pt idx="34">
                  <c:v>179.12564522619499</c:v>
                </c:pt>
                <c:pt idx="35">
                  <c:v>164.39601008654</c:v>
                </c:pt>
                <c:pt idx="36">
                  <c:v>157.605586185569</c:v>
                </c:pt>
                <c:pt idx="37">
                  <c:v>150.91474826431801</c:v>
                </c:pt>
                <c:pt idx="38">
                  <c:v>143.69015445319801</c:v>
                </c:pt>
                <c:pt idx="39">
                  <c:v>137.44578622594901</c:v>
                </c:pt>
                <c:pt idx="40">
                  <c:v>132.734481969532</c:v>
                </c:pt>
                <c:pt idx="41">
                  <c:v>128.39965997357899</c:v>
                </c:pt>
                <c:pt idx="42">
                  <c:v>128.03855386318401</c:v>
                </c:pt>
                <c:pt idx="43">
                  <c:v>128.52925722449999</c:v>
                </c:pt>
                <c:pt idx="44">
                  <c:v>126.48615863228601</c:v>
                </c:pt>
                <c:pt idx="45">
                  <c:v>124.913246540264</c:v>
                </c:pt>
                <c:pt idx="46">
                  <c:v>125.358778804187</c:v>
                </c:pt>
                <c:pt idx="47">
                  <c:v>126.784837899389</c:v>
                </c:pt>
                <c:pt idx="48">
                  <c:v>130.12887798194899</c:v>
                </c:pt>
                <c:pt idx="49">
                  <c:v>134.19868450993201</c:v>
                </c:pt>
                <c:pt idx="50">
                  <c:v>135.58958714740399</c:v>
                </c:pt>
                <c:pt idx="51">
                  <c:v>137.06700531019399</c:v>
                </c:pt>
                <c:pt idx="52">
                  <c:v>143.554773326923</c:v>
                </c:pt>
                <c:pt idx="53">
                  <c:v>154.408815628821</c:v>
                </c:pt>
                <c:pt idx="54">
                  <c:v>160.132436670153</c:v>
                </c:pt>
                <c:pt idx="55">
                  <c:v>160.22171827315799</c:v>
                </c:pt>
                <c:pt idx="56">
                  <c:v>162.23297977982301</c:v>
                </c:pt>
                <c:pt idx="57">
                  <c:v>164.87052015358799</c:v>
                </c:pt>
                <c:pt idx="58">
                  <c:v>167.63606053989301</c:v>
                </c:pt>
                <c:pt idx="59">
                  <c:v>171.89914962331</c:v>
                </c:pt>
                <c:pt idx="60">
                  <c:v>177.303267018687</c:v>
                </c:pt>
                <c:pt idx="61">
                  <c:v>182.334171828915</c:v>
                </c:pt>
                <c:pt idx="62">
                  <c:v>185.26496713187899</c:v>
                </c:pt>
                <c:pt idx="63">
                  <c:v>187.66521447036399</c:v>
                </c:pt>
                <c:pt idx="64">
                  <c:v>192.626325806702</c:v>
                </c:pt>
                <c:pt idx="65">
                  <c:v>198.76008940669999</c:v>
                </c:pt>
                <c:pt idx="66">
                  <c:v>202.45732841647401</c:v>
                </c:pt>
                <c:pt idx="67">
                  <c:v>204.77201016325401</c:v>
                </c:pt>
                <c:pt idx="68">
                  <c:v>210.416690709129</c:v>
                </c:pt>
                <c:pt idx="69">
                  <c:v>219.986225728454</c:v>
                </c:pt>
                <c:pt idx="70">
                  <c:v>226.483932718875</c:v>
                </c:pt>
                <c:pt idx="71">
                  <c:v>227.732867506274</c:v>
                </c:pt>
                <c:pt idx="72">
                  <c:v>228.51524226293901</c:v>
                </c:pt>
                <c:pt idx="73">
                  <c:v>230.31243344855</c:v>
                </c:pt>
                <c:pt idx="74">
                  <c:v>228.31263671711599</c:v>
                </c:pt>
                <c:pt idx="75">
                  <c:v>226.55243571749099</c:v>
                </c:pt>
                <c:pt idx="76">
                  <c:v>232.19700919698599</c:v>
                </c:pt>
                <c:pt idx="77">
                  <c:v>238.704465406368</c:v>
                </c:pt>
                <c:pt idx="78">
                  <c:v>241.36240177051801</c:v>
                </c:pt>
                <c:pt idx="79">
                  <c:v>242.18920128712301</c:v>
                </c:pt>
                <c:pt idx="80">
                  <c:v>238.64483707109301</c:v>
                </c:pt>
                <c:pt idx="81">
                  <c:v>232.093548400011</c:v>
                </c:pt>
                <c:pt idx="82">
                  <c:v>237.29719963751</c:v>
                </c:pt>
                <c:pt idx="83">
                  <c:v>248.97279852562599</c:v>
                </c:pt>
                <c:pt idx="84">
                  <c:v>255.353957437405</c:v>
                </c:pt>
                <c:pt idx="85">
                  <c:v>264.09888135754898</c:v>
                </c:pt>
                <c:pt idx="86">
                  <c:v>277.22123311015201</c:v>
                </c:pt>
                <c:pt idx="87">
                  <c:v>283.92109623786899</c:v>
                </c:pt>
                <c:pt idx="88">
                  <c:v>286.52142794919303</c:v>
                </c:pt>
                <c:pt idx="89">
                  <c:v>296.20963106188498</c:v>
                </c:pt>
                <c:pt idx="90">
                  <c:v>301.24489740421399</c:v>
                </c:pt>
                <c:pt idx="91">
                  <c:v>297.07382972192102</c:v>
                </c:pt>
                <c:pt idx="92">
                  <c:v>291.45433302910698</c:v>
                </c:pt>
                <c:pt idx="93">
                  <c:v>290.80806371473</c:v>
                </c:pt>
                <c:pt idx="94">
                  <c:v>298.19115188942197</c:v>
                </c:pt>
                <c:pt idx="95">
                  <c:v>304.71422474921701</c:v>
                </c:pt>
                <c:pt idx="96">
                  <c:v>307.03599663584799</c:v>
                </c:pt>
                <c:pt idx="97">
                  <c:v>304.74937727656902</c:v>
                </c:pt>
                <c:pt idx="98">
                  <c:v>298.10012914772699</c:v>
                </c:pt>
                <c:pt idx="99">
                  <c:v>299.06160136230898</c:v>
                </c:pt>
                <c:pt idx="100">
                  <c:v>306.51884152704298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BA-4219-8283-1897FB7CD88B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RegionalPropertyType!$AD$6:$AD$106</c:f>
              <c:numCache>
                <c:formatCode>0</c:formatCode>
                <c:ptCount val="101"/>
                <c:pt idx="0">
                  <c:v>93.7810773189873</c:v>
                </c:pt>
                <c:pt idx="1">
                  <c:v>97.810156458094795</c:v>
                </c:pt>
                <c:pt idx="2">
                  <c:v>98.929842247356703</c:v>
                </c:pt>
                <c:pt idx="3">
                  <c:v>100</c:v>
                </c:pt>
                <c:pt idx="4">
                  <c:v>103.914581877694</c:v>
                </c:pt>
                <c:pt idx="5">
                  <c:v>108.523487502403</c:v>
                </c:pt>
                <c:pt idx="6">
                  <c:v>110.939170559565</c:v>
                </c:pt>
                <c:pt idx="7">
                  <c:v>112.773033189706</c:v>
                </c:pt>
                <c:pt idx="8">
                  <c:v>116.88242294934901</c:v>
                </c:pt>
                <c:pt idx="9">
                  <c:v>122.302683131671</c:v>
                </c:pt>
                <c:pt idx="10">
                  <c:v>126.967849476002</c:v>
                </c:pt>
                <c:pt idx="11">
                  <c:v>130.39403661868801</c:v>
                </c:pt>
                <c:pt idx="12">
                  <c:v>134.82896745029001</c:v>
                </c:pt>
                <c:pt idx="13">
                  <c:v>140.58789473494099</c:v>
                </c:pt>
                <c:pt idx="14">
                  <c:v>144.66467467039399</c:v>
                </c:pt>
                <c:pt idx="15">
                  <c:v>147.848573195813</c:v>
                </c:pt>
                <c:pt idx="16">
                  <c:v>153.87286126841599</c:v>
                </c:pt>
                <c:pt idx="17">
                  <c:v>161.202631186914</c:v>
                </c:pt>
                <c:pt idx="18">
                  <c:v>165.199030262104</c:v>
                </c:pt>
                <c:pt idx="19">
                  <c:v>167.801385337098</c:v>
                </c:pt>
                <c:pt idx="20">
                  <c:v>173.486394967857</c:v>
                </c:pt>
                <c:pt idx="21">
                  <c:v>181.30098261093701</c:v>
                </c:pt>
                <c:pt idx="22">
                  <c:v>186.013077182074</c:v>
                </c:pt>
                <c:pt idx="23">
                  <c:v>187.076803351819</c:v>
                </c:pt>
                <c:pt idx="24">
                  <c:v>187.982480947976</c:v>
                </c:pt>
                <c:pt idx="25">
                  <c:v>189.511131042996</c:v>
                </c:pt>
                <c:pt idx="26">
                  <c:v>190.30519718877599</c:v>
                </c:pt>
                <c:pt idx="27">
                  <c:v>191.445815363641</c:v>
                </c:pt>
                <c:pt idx="28">
                  <c:v>195.091035184421</c:v>
                </c:pt>
                <c:pt idx="29">
                  <c:v>197.977864706541</c:v>
                </c:pt>
                <c:pt idx="30">
                  <c:v>191.24519234030399</c:v>
                </c:pt>
                <c:pt idx="31">
                  <c:v>181.66749280098199</c:v>
                </c:pt>
                <c:pt idx="32">
                  <c:v>178.59579995539499</c:v>
                </c:pt>
                <c:pt idx="33">
                  <c:v>178.50502257163001</c:v>
                </c:pt>
                <c:pt idx="34">
                  <c:v>175.50036323337</c:v>
                </c:pt>
                <c:pt idx="35">
                  <c:v>168.49546213756801</c:v>
                </c:pt>
                <c:pt idx="36">
                  <c:v>155.16129785353399</c:v>
                </c:pt>
                <c:pt idx="37">
                  <c:v>139.736679607116</c:v>
                </c:pt>
                <c:pt idx="38">
                  <c:v>133.474039060552</c:v>
                </c:pt>
                <c:pt idx="39">
                  <c:v>132.419894309358</c:v>
                </c:pt>
                <c:pt idx="40">
                  <c:v>129.82680487939399</c:v>
                </c:pt>
                <c:pt idx="41">
                  <c:v>126.57164634241001</c:v>
                </c:pt>
                <c:pt idx="42">
                  <c:v>127.191405936951</c:v>
                </c:pt>
                <c:pt idx="43">
                  <c:v>131.65585120903</c:v>
                </c:pt>
                <c:pt idx="44">
                  <c:v>137.13181621286</c:v>
                </c:pt>
                <c:pt idx="45">
                  <c:v>141.52147088426199</c:v>
                </c:pt>
                <c:pt idx="46">
                  <c:v>144.389488227398</c:v>
                </c:pt>
                <c:pt idx="47">
                  <c:v>148.29705722164701</c:v>
                </c:pt>
                <c:pt idx="48">
                  <c:v>154.72176047897199</c:v>
                </c:pt>
                <c:pt idx="49">
                  <c:v>163.72759828300201</c:v>
                </c:pt>
                <c:pt idx="50">
                  <c:v>168.380474428388</c:v>
                </c:pt>
                <c:pt idx="51">
                  <c:v>168.00232984543501</c:v>
                </c:pt>
                <c:pt idx="52">
                  <c:v>171.08304390185901</c:v>
                </c:pt>
                <c:pt idx="53">
                  <c:v>178.908137598835</c:v>
                </c:pt>
                <c:pt idx="54">
                  <c:v>185.846034119401</c:v>
                </c:pt>
                <c:pt idx="55">
                  <c:v>189.73004329210499</c:v>
                </c:pt>
                <c:pt idx="56">
                  <c:v>195.901180190118</c:v>
                </c:pt>
                <c:pt idx="57">
                  <c:v>204.92745837181999</c:v>
                </c:pt>
                <c:pt idx="58">
                  <c:v>210.49596815591801</c:v>
                </c:pt>
                <c:pt idx="59">
                  <c:v>212.79337942302601</c:v>
                </c:pt>
                <c:pt idx="60">
                  <c:v>218.80555242411501</c:v>
                </c:pt>
                <c:pt idx="61">
                  <c:v>229.07699903477999</c:v>
                </c:pt>
                <c:pt idx="62">
                  <c:v>234.24230004015499</c:v>
                </c:pt>
                <c:pt idx="63">
                  <c:v>235.26523455987001</c:v>
                </c:pt>
                <c:pt idx="64">
                  <c:v>244.742266823753</c:v>
                </c:pt>
                <c:pt idx="65">
                  <c:v>264.218540270105</c:v>
                </c:pt>
                <c:pt idx="66">
                  <c:v>274.62500023063302</c:v>
                </c:pt>
                <c:pt idx="67">
                  <c:v>274.08398465892901</c:v>
                </c:pt>
                <c:pt idx="68">
                  <c:v>280.26279947431698</c:v>
                </c:pt>
                <c:pt idx="69">
                  <c:v>291.27678699492202</c:v>
                </c:pt>
                <c:pt idx="70">
                  <c:v>298.60270382307601</c:v>
                </c:pt>
                <c:pt idx="71">
                  <c:v>301.90639100123599</c:v>
                </c:pt>
                <c:pt idx="72">
                  <c:v>312.34899647853899</c:v>
                </c:pt>
                <c:pt idx="73">
                  <c:v>330.07869382039001</c:v>
                </c:pt>
                <c:pt idx="74">
                  <c:v>333.68316507033597</c:v>
                </c:pt>
                <c:pt idx="75">
                  <c:v>329.35184651581199</c:v>
                </c:pt>
                <c:pt idx="76">
                  <c:v>336.17080821156799</c:v>
                </c:pt>
                <c:pt idx="77">
                  <c:v>349.94010459443598</c:v>
                </c:pt>
                <c:pt idx="78">
                  <c:v>362.78992860959602</c:v>
                </c:pt>
                <c:pt idx="79">
                  <c:v>368.36761527306402</c:v>
                </c:pt>
                <c:pt idx="80">
                  <c:v>370.86152231529201</c:v>
                </c:pt>
                <c:pt idx="81">
                  <c:v>375.81112368441899</c:v>
                </c:pt>
                <c:pt idx="82">
                  <c:v>389.62385099131899</c:v>
                </c:pt>
                <c:pt idx="83">
                  <c:v>404.42086282268798</c:v>
                </c:pt>
                <c:pt idx="84">
                  <c:v>417.40721384171599</c:v>
                </c:pt>
                <c:pt idx="85">
                  <c:v>443.34306775994298</c:v>
                </c:pt>
                <c:pt idx="86">
                  <c:v>471.27397547849199</c:v>
                </c:pt>
                <c:pt idx="87">
                  <c:v>487.37093254313601</c:v>
                </c:pt>
                <c:pt idx="88">
                  <c:v>511.45843714449802</c:v>
                </c:pt>
                <c:pt idx="89">
                  <c:v>534.94190259261802</c:v>
                </c:pt>
                <c:pt idx="90">
                  <c:v>505.26871024780502</c:v>
                </c:pt>
                <c:pt idx="91">
                  <c:v>471.67665312678798</c:v>
                </c:pt>
                <c:pt idx="92">
                  <c:v>467.59874183242903</c:v>
                </c:pt>
                <c:pt idx="93">
                  <c:v>465.02379473666599</c:v>
                </c:pt>
                <c:pt idx="94">
                  <c:v>458.19313788495498</c:v>
                </c:pt>
                <c:pt idx="95">
                  <c:v>446.56200076121502</c:v>
                </c:pt>
                <c:pt idx="96">
                  <c:v>429.09538814348002</c:v>
                </c:pt>
                <c:pt idx="97">
                  <c:v>408.25408921596602</c:v>
                </c:pt>
                <c:pt idx="98">
                  <c:v>406.94770328609502</c:v>
                </c:pt>
                <c:pt idx="99">
                  <c:v>410.37691689187102</c:v>
                </c:pt>
                <c:pt idx="100">
                  <c:v>402.85643796694302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BA-4219-8283-1897FB7C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PrimeMarkets!$O$22:$O$122</c:f>
              <c:numCache>
                <c:formatCode>#,##0_);[Red]\(#,##0\)</c:formatCode>
                <c:ptCount val="101"/>
                <c:pt idx="0">
                  <c:v>84.259597814750094</c:v>
                </c:pt>
                <c:pt idx="1">
                  <c:v>92.714151264999103</c:v>
                </c:pt>
                <c:pt idx="2">
                  <c:v>97.202739683937395</c:v>
                </c:pt>
                <c:pt idx="3">
                  <c:v>100</c:v>
                </c:pt>
                <c:pt idx="4">
                  <c:v>93.364289259275495</c:v>
                </c:pt>
                <c:pt idx="5">
                  <c:v>99.127458486928006</c:v>
                </c:pt>
                <c:pt idx="6">
                  <c:v>98.6881526584109</c:v>
                </c:pt>
                <c:pt idx="7">
                  <c:v>95.075945864392807</c:v>
                </c:pt>
                <c:pt idx="8">
                  <c:v>96.923103237567005</c:v>
                </c:pt>
                <c:pt idx="9">
                  <c:v>100.24056850283</c:v>
                </c:pt>
                <c:pt idx="10">
                  <c:v>104.505618746267</c:v>
                </c:pt>
                <c:pt idx="11">
                  <c:v>109.014912393437</c:v>
                </c:pt>
                <c:pt idx="12">
                  <c:v>104.539313509735</c:v>
                </c:pt>
                <c:pt idx="13">
                  <c:v>119.272942390656</c:v>
                </c:pt>
                <c:pt idx="14">
                  <c:v>113.460740871159</c:v>
                </c:pt>
                <c:pt idx="15">
                  <c:v>121.55665721832101</c:v>
                </c:pt>
                <c:pt idx="16">
                  <c:v>132.37782247836699</c:v>
                </c:pt>
                <c:pt idx="17">
                  <c:v>124.469694007424</c:v>
                </c:pt>
                <c:pt idx="18">
                  <c:v>134.997370091943</c:v>
                </c:pt>
                <c:pt idx="19">
                  <c:v>138.38430538532899</c:v>
                </c:pt>
                <c:pt idx="20">
                  <c:v>148.86938801090301</c:v>
                </c:pt>
                <c:pt idx="21">
                  <c:v>154.024159554058</c:v>
                </c:pt>
                <c:pt idx="22">
                  <c:v>157.24292771991099</c:v>
                </c:pt>
                <c:pt idx="23">
                  <c:v>164.86336170532999</c:v>
                </c:pt>
                <c:pt idx="24">
                  <c:v>168.520452833257</c:v>
                </c:pt>
                <c:pt idx="25">
                  <c:v>183.51935586298799</c:v>
                </c:pt>
                <c:pt idx="26">
                  <c:v>172.13903251891099</c:v>
                </c:pt>
                <c:pt idx="27">
                  <c:v>188.08312312379701</c:v>
                </c:pt>
                <c:pt idx="28">
                  <c:v>183.08318851726</c:v>
                </c:pt>
                <c:pt idx="29">
                  <c:v>199.131292999957</c:v>
                </c:pt>
                <c:pt idx="30">
                  <c:v>191.94623721507401</c:v>
                </c:pt>
                <c:pt idx="31">
                  <c:v>188.260460745345</c:v>
                </c:pt>
                <c:pt idx="32">
                  <c:v>185.37088660302001</c:v>
                </c:pt>
                <c:pt idx="33">
                  <c:v>188.28839661560801</c:v>
                </c:pt>
                <c:pt idx="34">
                  <c:v>194.813946983302</c:v>
                </c:pt>
                <c:pt idx="35">
                  <c:v>170.87962464324099</c:v>
                </c:pt>
                <c:pt idx="36">
                  <c:v>151.69339635966099</c:v>
                </c:pt>
                <c:pt idx="37">
                  <c:v>142.186713339183</c:v>
                </c:pt>
                <c:pt idx="38">
                  <c:v>137.30645577382299</c:v>
                </c:pt>
                <c:pt idx="39">
                  <c:v>127.397399211391</c:v>
                </c:pt>
                <c:pt idx="40">
                  <c:v>143.31036291284701</c:v>
                </c:pt>
                <c:pt idx="41">
                  <c:v>133.64618492888101</c:v>
                </c:pt>
                <c:pt idx="42">
                  <c:v>131.63994384748599</c:v>
                </c:pt>
                <c:pt idx="43">
                  <c:v>136.328441593588</c:v>
                </c:pt>
                <c:pt idx="44">
                  <c:v>128.92112161942401</c:v>
                </c:pt>
                <c:pt idx="45">
                  <c:v>139.922244971574</c:v>
                </c:pt>
                <c:pt idx="46">
                  <c:v>135.258443571361</c:v>
                </c:pt>
                <c:pt idx="47">
                  <c:v>142.659040677382</c:v>
                </c:pt>
                <c:pt idx="48">
                  <c:v>126.827324410218</c:v>
                </c:pt>
                <c:pt idx="49">
                  <c:v>151.82951615435701</c:v>
                </c:pt>
                <c:pt idx="50">
                  <c:v>144.15450762262401</c:v>
                </c:pt>
                <c:pt idx="51">
                  <c:v>153.75554585524699</c:v>
                </c:pt>
                <c:pt idx="52">
                  <c:v>148.16942519967</c:v>
                </c:pt>
                <c:pt idx="53">
                  <c:v>159.61537215231201</c:v>
                </c:pt>
                <c:pt idx="54">
                  <c:v>153.35280591154299</c:v>
                </c:pt>
                <c:pt idx="55">
                  <c:v>160.12934533573701</c:v>
                </c:pt>
                <c:pt idx="56">
                  <c:v>166.840962307582</c:v>
                </c:pt>
                <c:pt idx="57">
                  <c:v>171.570278491957</c:v>
                </c:pt>
                <c:pt idx="58">
                  <c:v>179.873519891255</c:v>
                </c:pt>
                <c:pt idx="59">
                  <c:v>184.56982555686201</c:v>
                </c:pt>
                <c:pt idx="60">
                  <c:v>176.892837756213</c:v>
                </c:pt>
                <c:pt idx="61">
                  <c:v>187.243514006216</c:v>
                </c:pt>
                <c:pt idx="62">
                  <c:v>191.48097159029001</c:v>
                </c:pt>
                <c:pt idx="63">
                  <c:v>186.27886971906901</c:v>
                </c:pt>
                <c:pt idx="64">
                  <c:v>199.055269004357</c:v>
                </c:pt>
                <c:pt idx="65">
                  <c:v>202.045945220487</c:v>
                </c:pt>
                <c:pt idx="66">
                  <c:v>204.87440055422601</c:v>
                </c:pt>
                <c:pt idx="67">
                  <c:v>205.860985433298</c:v>
                </c:pt>
                <c:pt idx="68">
                  <c:v>219.61969821307301</c:v>
                </c:pt>
                <c:pt idx="69">
                  <c:v>210.263638078036</c:v>
                </c:pt>
                <c:pt idx="70">
                  <c:v>221.145797602339</c:v>
                </c:pt>
                <c:pt idx="71">
                  <c:v>225.646902803693</c:v>
                </c:pt>
                <c:pt idx="72">
                  <c:v>215.94049998158599</c:v>
                </c:pt>
                <c:pt idx="73">
                  <c:v>237.61681724875899</c:v>
                </c:pt>
                <c:pt idx="74">
                  <c:v>238.07321074456999</c:v>
                </c:pt>
                <c:pt idx="75">
                  <c:v>232.14290112783399</c:v>
                </c:pt>
                <c:pt idx="76">
                  <c:v>233.96807386085499</c:v>
                </c:pt>
                <c:pt idx="77">
                  <c:v>245.789886634212</c:v>
                </c:pt>
                <c:pt idx="78">
                  <c:v>256.49673028597698</c:v>
                </c:pt>
                <c:pt idx="79">
                  <c:v>239.335504989068</c:v>
                </c:pt>
                <c:pt idx="80">
                  <c:v>248.10783371016399</c:v>
                </c:pt>
                <c:pt idx="81">
                  <c:v>235.323320682282</c:v>
                </c:pt>
                <c:pt idx="82">
                  <c:v>264.261583965005</c:v>
                </c:pt>
                <c:pt idx="83">
                  <c:v>271.68205807030802</c:v>
                </c:pt>
                <c:pt idx="84">
                  <c:v>252.52534038300601</c:v>
                </c:pt>
                <c:pt idx="85">
                  <c:v>264.44741877445398</c:v>
                </c:pt>
                <c:pt idx="86">
                  <c:v>274.24253806465998</c:v>
                </c:pt>
                <c:pt idx="87">
                  <c:v>282.32440554866298</c:v>
                </c:pt>
                <c:pt idx="88">
                  <c:v>268.60806040705103</c:v>
                </c:pt>
                <c:pt idx="89">
                  <c:v>272.09299465548202</c:v>
                </c:pt>
                <c:pt idx="90">
                  <c:v>275.13148551238999</c:v>
                </c:pt>
                <c:pt idx="91">
                  <c:v>298.36777457167102</c:v>
                </c:pt>
                <c:pt idx="92">
                  <c:v>238.31521238781301</c:v>
                </c:pt>
                <c:pt idx="93">
                  <c:v>250.26936312414301</c:v>
                </c:pt>
                <c:pt idx="94">
                  <c:v>250.70944339203899</c:v>
                </c:pt>
                <c:pt idx="95">
                  <c:v>217.534102290519</c:v>
                </c:pt>
                <c:pt idx="96">
                  <c:v>246.98372733781801</c:v>
                </c:pt>
                <c:pt idx="97">
                  <c:v>219.37328585897001</c:v>
                </c:pt>
                <c:pt idx="98">
                  <c:v>216.980143202504</c:v>
                </c:pt>
                <c:pt idx="99">
                  <c:v>199.45476461128499</c:v>
                </c:pt>
                <c:pt idx="100">
                  <c:v>205.25394298754301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61-483E-A671-07F5E65A24DA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PrimeMarkets!$S$6:$S$122</c:f>
              <c:numCache>
                <c:formatCode>0</c:formatCode>
                <c:ptCount val="117"/>
                <c:pt idx="0">
                  <c:v>58.486964986627797</c:v>
                </c:pt>
                <c:pt idx="1">
                  <c:v>62.217241857271603</c:v>
                </c:pt>
                <c:pt idx="2">
                  <c:v>65.776826781700194</c:v>
                </c:pt>
                <c:pt idx="3">
                  <c:v>65.403627800139304</c:v>
                </c:pt>
                <c:pt idx="4">
                  <c:v>65.803907923571799</c:v>
                </c:pt>
                <c:pt idx="5">
                  <c:v>69.624778824099906</c:v>
                </c:pt>
                <c:pt idx="6">
                  <c:v>74.680018447042499</c:v>
                </c:pt>
                <c:pt idx="7">
                  <c:v>77.231936169366605</c:v>
                </c:pt>
                <c:pt idx="8">
                  <c:v>77.702574001264097</c:v>
                </c:pt>
                <c:pt idx="9">
                  <c:v>78.458745746592001</c:v>
                </c:pt>
                <c:pt idx="10">
                  <c:v>80.355416120503193</c:v>
                </c:pt>
                <c:pt idx="11">
                  <c:v>82.674069456039604</c:v>
                </c:pt>
                <c:pt idx="12">
                  <c:v>85.364325877547202</c:v>
                </c:pt>
                <c:pt idx="13">
                  <c:v>89.137868998341006</c:v>
                </c:pt>
                <c:pt idx="14">
                  <c:v>90.539887014617193</c:v>
                </c:pt>
                <c:pt idx="15">
                  <c:v>90.350776747307194</c:v>
                </c:pt>
                <c:pt idx="16">
                  <c:v>93.059373942403894</c:v>
                </c:pt>
                <c:pt idx="17">
                  <c:v>98.606570675343605</c:v>
                </c:pt>
                <c:pt idx="18">
                  <c:v>101.273257158757</c:v>
                </c:pt>
                <c:pt idx="19">
                  <c:v>100</c:v>
                </c:pt>
                <c:pt idx="20">
                  <c:v>100.21704062792</c:v>
                </c:pt>
                <c:pt idx="21">
                  <c:v>102.543820321659</c:v>
                </c:pt>
                <c:pt idx="22">
                  <c:v>103.286808033197</c:v>
                </c:pt>
                <c:pt idx="23">
                  <c:v>102.514559662944</c:v>
                </c:pt>
                <c:pt idx="24">
                  <c:v>103.55335169739099</c:v>
                </c:pt>
                <c:pt idx="25">
                  <c:v>106.301780870294</c:v>
                </c:pt>
                <c:pt idx="26">
                  <c:v>108.615476602386</c:v>
                </c:pt>
                <c:pt idx="27">
                  <c:v>109.889612866908</c:v>
                </c:pt>
                <c:pt idx="28">
                  <c:v>112.52721476308599</c:v>
                </c:pt>
                <c:pt idx="29">
                  <c:v>116.039458727629</c:v>
                </c:pt>
                <c:pt idx="30">
                  <c:v>118.263229395858</c:v>
                </c:pt>
                <c:pt idx="31">
                  <c:v>120.656178438262</c:v>
                </c:pt>
                <c:pt idx="32">
                  <c:v>125.10296895686599</c:v>
                </c:pt>
                <c:pt idx="33">
                  <c:v>129.834823704836</c:v>
                </c:pt>
                <c:pt idx="34">
                  <c:v>134.270000152808</c:v>
                </c:pt>
                <c:pt idx="35">
                  <c:v>138.86950015503999</c:v>
                </c:pt>
                <c:pt idx="36">
                  <c:v>144.322798909249</c:v>
                </c:pt>
                <c:pt idx="37">
                  <c:v>150.90133838077301</c:v>
                </c:pt>
                <c:pt idx="38">
                  <c:v>155.86131117479999</c:v>
                </c:pt>
                <c:pt idx="39">
                  <c:v>158.90252083635801</c:v>
                </c:pt>
                <c:pt idx="40">
                  <c:v>162.408901165359</c:v>
                </c:pt>
                <c:pt idx="41">
                  <c:v>166.09981104155099</c:v>
                </c:pt>
                <c:pt idx="42">
                  <c:v>166.16975535365</c:v>
                </c:pt>
                <c:pt idx="43">
                  <c:v>164.83038733703299</c:v>
                </c:pt>
                <c:pt idx="44">
                  <c:v>168.39791260696899</c:v>
                </c:pt>
                <c:pt idx="45">
                  <c:v>175.290501216748</c:v>
                </c:pt>
                <c:pt idx="46">
                  <c:v>173.29837161244399</c:v>
                </c:pt>
                <c:pt idx="47">
                  <c:v>166.04102529077801</c:v>
                </c:pt>
                <c:pt idx="48">
                  <c:v>163.4888438289</c:v>
                </c:pt>
                <c:pt idx="49">
                  <c:v>162.341210347431</c:v>
                </c:pt>
                <c:pt idx="50">
                  <c:v>154.05170998806699</c:v>
                </c:pt>
                <c:pt idx="51">
                  <c:v>142.293867132016</c:v>
                </c:pt>
                <c:pt idx="52">
                  <c:v>131.29027097821699</c:v>
                </c:pt>
                <c:pt idx="53">
                  <c:v>121.436350295347</c:v>
                </c:pt>
                <c:pt idx="54">
                  <c:v>120.297757550865</c:v>
                </c:pt>
                <c:pt idx="55">
                  <c:v>122.293465333268</c:v>
                </c:pt>
                <c:pt idx="56">
                  <c:v>118.656459105021</c:v>
                </c:pt>
                <c:pt idx="57">
                  <c:v>113.507134932954</c:v>
                </c:pt>
                <c:pt idx="58">
                  <c:v>110.920876835846</c:v>
                </c:pt>
                <c:pt idx="59">
                  <c:v>108.712673900859</c:v>
                </c:pt>
                <c:pt idx="60">
                  <c:v>106.93634024528301</c:v>
                </c:pt>
                <c:pt idx="61">
                  <c:v>108.88563482158401</c:v>
                </c:pt>
                <c:pt idx="62">
                  <c:v>110.351139126372</c:v>
                </c:pt>
                <c:pt idx="63">
                  <c:v>108.451139013795</c:v>
                </c:pt>
                <c:pt idx="64">
                  <c:v>107.054913238792</c:v>
                </c:pt>
                <c:pt idx="65">
                  <c:v>107.70245488928499</c:v>
                </c:pt>
                <c:pt idx="66">
                  <c:v>110.743227705246</c:v>
                </c:pt>
                <c:pt idx="67">
                  <c:v>113.39388975763799</c:v>
                </c:pt>
                <c:pt idx="68">
                  <c:v>114.65820816633401</c:v>
                </c:pt>
                <c:pt idx="69">
                  <c:v>116.33716248293101</c:v>
                </c:pt>
                <c:pt idx="70">
                  <c:v>119.072163915818</c:v>
                </c:pt>
                <c:pt idx="71">
                  <c:v>121.946905523149</c:v>
                </c:pt>
                <c:pt idx="72">
                  <c:v>125.669478368315</c:v>
                </c:pt>
                <c:pt idx="73">
                  <c:v>130.85035301435701</c:v>
                </c:pt>
                <c:pt idx="74">
                  <c:v>132.87714218788599</c:v>
                </c:pt>
                <c:pt idx="75">
                  <c:v>133.49842162820099</c:v>
                </c:pt>
                <c:pt idx="76">
                  <c:v>137.902674757526</c:v>
                </c:pt>
                <c:pt idx="77">
                  <c:v>143.11509954101899</c:v>
                </c:pt>
                <c:pt idx="78">
                  <c:v>143.08469782654501</c:v>
                </c:pt>
                <c:pt idx="79">
                  <c:v>141.653665217059</c:v>
                </c:pt>
                <c:pt idx="80">
                  <c:v>144.24715032606599</c:v>
                </c:pt>
                <c:pt idx="81">
                  <c:v>148.574014067234</c:v>
                </c:pt>
                <c:pt idx="82">
                  <c:v>152.705399462457</c:v>
                </c:pt>
                <c:pt idx="83">
                  <c:v>156.155819819736</c:v>
                </c:pt>
                <c:pt idx="84">
                  <c:v>161.90188679193801</c:v>
                </c:pt>
                <c:pt idx="85">
                  <c:v>168.94687853756901</c:v>
                </c:pt>
                <c:pt idx="86">
                  <c:v>169.266534916246</c:v>
                </c:pt>
                <c:pt idx="87">
                  <c:v>167.622482559313</c:v>
                </c:pt>
                <c:pt idx="88">
                  <c:v>171.84929702170299</c:v>
                </c:pt>
                <c:pt idx="89">
                  <c:v>177.921012745171</c:v>
                </c:pt>
                <c:pt idx="90">
                  <c:v>179.62352783121801</c:v>
                </c:pt>
                <c:pt idx="91">
                  <c:v>179.51201906147</c:v>
                </c:pt>
                <c:pt idx="92">
                  <c:v>181.99729227779201</c:v>
                </c:pt>
                <c:pt idx="93">
                  <c:v>185.12856897821101</c:v>
                </c:pt>
                <c:pt idx="94">
                  <c:v>186.604667863804</c:v>
                </c:pt>
                <c:pt idx="95">
                  <c:v>186.78647043137499</c:v>
                </c:pt>
                <c:pt idx="96">
                  <c:v>186.045474857095</c:v>
                </c:pt>
                <c:pt idx="97">
                  <c:v>183.979525977337</c:v>
                </c:pt>
                <c:pt idx="98">
                  <c:v>188.524899918579</c:v>
                </c:pt>
                <c:pt idx="99">
                  <c:v>195.37504844418399</c:v>
                </c:pt>
                <c:pt idx="100">
                  <c:v>197.10549630341399</c:v>
                </c:pt>
                <c:pt idx="101">
                  <c:v>202.30619540993999</c:v>
                </c:pt>
                <c:pt idx="102">
                  <c:v>211.72921242873801</c:v>
                </c:pt>
                <c:pt idx="103">
                  <c:v>216.61607728629201</c:v>
                </c:pt>
                <c:pt idx="104">
                  <c:v>220.697268804901</c:v>
                </c:pt>
                <c:pt idx="105">
                  <c:v>231.29758983028901</c:v>
                </c:pt>
                <c:pt idx="106">
                  <c:v>230.68749427044901</c:v>
                </c:pt>
                <c:pt idx="107">
                  <c:v>220.550975635398</c:v>
                </c:pt>
                <c:pt idx="108">
                  <c:v>218.25350134160499</c:v>
                </c:pt>
                <c:pt idx="109">
                  <c:v>223.720449633009</c:v>
                </c:pt>
                <c:pt idx="110">
                  <c:v>223.15024027515</c:v>
                </c:pt>
                <c:pt idx="111">
                  <c:v>215.784123579783</c:v>
                </c:pt>
                <c:pt idx="112">
                  <c:v>215.67084401819201</c:v>
                </c:pt>
                <c:pt idx="113">
                  <c:v>217.714799390091</c:v>
                </c:pt>
                <c:pt idx="114">
                  <c:v>213.007163238023</c:v>
                </c:pt>
                <c:pt idx="115">
                  <c:v>212.80846547442599</c:v>
                </c:pt>
                <c:pt idx="116">
                  <c:v>216.81760946422801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61-483E-A671-07F5E65A2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PrimeMarkets!$P$22:$P$122</c:f>
              <c:numCache>
                <c:formatCode>#,##0_);[Red]\(#,##0\)</c:formatCode>
                <c:ptCount val="101"/>
                <c:pt idx="0">
                  <c:v>90.457761352674694</c:v>
                </c:pt>
                <c:pt idx="1">
                  <c:v>103.83768829841701</c:v>
                </c:pt>
                <c:pt idx="2">
                  <c:v>96.296274029867703</c:v>
                </c:pt>
                <c:pt idx="3">
                  <c:v>100</c:v>
                </c:pt>
                <c:pt idx="4">
                  <c:v>102.227649983273</c:v>
                </c:pt>
                <c:pt idx="5">
                  <c:v>108.342149951716</c:v>
                </c:pt>
                <c:pt idx="6">
                  <c:v>103.405120446772</c:v>
                </c:pt>
                <c:pt idx="7">
                  <c:v>102.75843286276501</c:v>
                </c:pt>
                <c:pt idx="8">
                  <c:v>109.19105335547999</c:v>
                </c:pt>
                <c:pt idx="9">
                  <c:v>106.850003545943</c:v>
                </c:pt>
                <c:pt idx="10">
                  <c:v>111.23864758720801</c:v>
                </c:pt>
                <c:pt idx="11">
                  <c:v>116.366553087611</c:v>
                </c:pt>
                <c:pt idx="12">
                  <c:v>116.65500054076</c:v>
                </c:pt>
                <c:pt idx="13">
                  <c:v>119.459053111568</c:v>
                </c:pt>
                <c:pt idx="14">
                  <c:v>115.758785845837</c:v>
                </c:pt>
                <c:pt idx="15">
                  <c:v>126.50835121133299</c:v>
                </c:pt>
                <c:pt idx="16">
                  <c:v>128.71175052308101</c:v>
                </c:pt>
                <c:pt idx="17">
                  <c:v>134.26382190959001</c:v>
                </c:pt>
                <c:pt idx="18">
                  <c:v>139.02838831031499</c:v>
                </c:pt>
                <c:pt idx="19">
                  <c:v>140.347003503228</c:v>
                </c:pt>
                <c:pt idx="20">
                  <c:v>147.330478129836</c:v>
                </c:pt>
                <c:pt idx="21">
                  <c:v>152.65481374290499</c:v>
                </c:pt>
                <c:pt idx="22">
                  <c:v>152.86103221042799</c:v>
                </c:pt>
                <c:pt idx="23">
                  <c:v>164.41295144154901</c:v>
                </c:pt>
                <c:pt idx="24">
                  <c:v>172.85017086106799</c:v>
                </c:pt>
                <c:pt idx="25">
                  <c:v>171.67199428161399</c:v>
                </c:pt>
                <c:pt idx="26">
                  <c:v>181.31095253807101</c:v>
                </c:pt>
                <c:pt idx="27">
                  <c:v>184.542634148145</c:v>
                </c:pt>
                <c:pt idx="28">
                  <c:v>191.736558456023</c:v>
                </c:pt>
                <c:pt idx="29">
                  <c:v>188.630664389618</c:v>
                </c:pt>
                <c:pt idx="30">
                  <c:v>185.706621955504</c:v>
                </c:pt>
                <c:pt idx="31">
                  <c:v>200.67504898270701</c:v>
                </c:pt>
                <c:pt idx="32">
                  <c:v>191.95187263963101</c:v>
                </c:pt>
                <c:pt idx="33">
                  <c:v>188.682940478311</c:v>
                </c:pt>
                <c:pt idx="34">
                  <c:v>193.11958845327101</c:v>
                </c:pt>
                <c:pt idx="35">
                  <c:v>171.443670684175</c:v>
                </c:pt>
                <c:pt idx="36">
                  <c:v>157.75636161585601</c:v>
                </c:pt>
                <c:pt idx="37">
                  <c:v>153.41524153054499</c:v>
                </c:pt>
                <c:pt idx="38">
                  <c:v>141.01151110113801</c:v>
                </c:pt>
                <c:pt idx="39">
                  <c:v>135.71001677310801</c:v>
                </c:pt>
                <c:pt idx="40">
                  <c:v>129.88664602758001</c:v>
                </c:pt>
                <c:pt idx="41">
                  <c:v>138.45237687969399</c:v>
                </c:pt>
                <c:pt idx="42">
                  <c:v>119.845335521648</c:v>
                </c:pt>
                <c:pt idx="43">
                  <c:v>136.67309795852</c:v>
                </c:pt>
                <c:pt idx="44">
                  <c:v>121.30527621934699</c:v>
                </c:pt>
                <c:pt idx="45">
                  <c:v>133.25301612179601</c:v>
                </c:pt>
                <c:pt idx="46">
                  <c:v>135.59589487571699</c:v>
                </c:pt>
                <c:pt idx="47">
                  <c:v>124.721083269353</c:v>
                </c:pt>
                <c:pt idx="48">
                  <c:v>134.75312445293901</c:v>
                </c:pt>
                <c:pt idx="49">
                  <c:v>124.34523675852201</c:v>
                </c:pt>
                <c:pt idx="50">
                  <c:v>125.76422390698301</c:v>
                </c:pt>
                <c:pt idx="51">
                  <c:v>139.72114649053901</c:v>
                </c:pt>
                <c:pt idx="52">
                  <c:v>121.65647845614799</c:v>
                </c:pt>
                <c:pt idx="53">
                  <c:v>134.89293736110901</c:v>
                </c:pt>
                <c:pt idx="54">
                  <c:v>139.10481883305701</c:v>
                </c:pt>
                <c:pt idx="55">
                  <c:v>143.23916391483201</c:v>
                </c:pt>
                <c:pt idx="56">
                  <c:v>152.00710136818299</c:v>
                </c:pt>
                <c:pt idx="57">
                  <c:v>147.55172431284299</c:v>
                </c:pt>
                <c:pt idx="58">
                  <c:v>164.43949506305901</c:v>
                </c:pt>
                <c:pt idx="59">
                  <c:v>160.87992338319199</c:v>
                </c:pt>
                <c:pt idx="60">
                  <c:v>162.571623390734</c:v>
                </c:pt>
                <c:pt idx="61">
                  <c:v>174.19616438256199</c:v>
                </c:pt>
                <c:pt idx="62">
                  <c:v>175.907530406229</c:v>
                </c:pt>
                <c:pt idx="63">
                  <c:v>174.932837110744</c:v>
                </c:pt>
                <c:pt idx="64">
                  <c:v>181.52426262201701</c:v>
                </c:pt>
                <c:pt idx="65">
                  <c:v>187.28610540776</c:v>
                </c:pt>
                <c:pt idx="66">
                  <c:v>191.162236442318</c:v>
                </c:pt>
                <c:pt idx="67">
                  <c:v>202.08526706521999</c:v>
                </c:pt>
                <c:pt idx="68">
                  <c:v>207.86958954551201</c:v>
                </c:pt>
                <c:pt idx="69">
                  <c:v>224.25314097501101</c:v>
                </c:pt>
                <c:pt idx="70">
                  <c:v>221.496269137203</c:v>
                </c:pt>
                <c:pt idx="71">
                  <c:v>225.96537114206299</c:v>
                </c:pt>
                <c:pt idx="72">
                  <c:v>239.66645233182001</c:v>
                </c:pt>
                <c:pt idx="73">
                  <c:v>230.82105625374601</c:v>
                </c:pt>
                <c:pt idx="74">
                  <c:v>241.99323092550799</c:v>
                </c:pt>
                <c:pt idx="75">
                  <c:v>243.702182088444</c:v>
                </c:pt>
                <c:pt idx="76">
                  <c:v>266.82142780164099</c:v>
                </c:pt>
                <c:pt idx="77">
                  <c:v>242.91356754685901</c:v>
                </c:pt>
                <c:pt idx="78">
                  <c:v>250.96297243080701</c:v>
                </c:pt>
                <c:pt idx="79">
                  <c:v>270.25644430837599</c:v>
                </c:pt>
                <c:pt idx="80">
                  <c:v>246.983075260428</c:v>
                </c:pt>
                <c:pt idx="81">
                  <c:v>277.80438134957399</c:v>
                </c:pt>
                <c:pt idx="82">
                  <c:v>274.537288366268</c:v>
                </c:pt>
                <c:pt idx="83">
                  <c:v>288.32470427069899</c:v>
                </c:pt>
                <c:pt idx="84">
                  <c:v>302.252826402393</c:v>
                </c:pt>
                <c:pt idx="85">
                  <c:v>310.17024938545097</c:v>
                </c:pt>
                <c:pt idx="86">
                  <c:v>333.940417451825</c:v>
                </c:pt>
                <c:pt idx="87">
                  <c:v>349.883015963746</c:v>
                </c:pt>
                <c:pt idx="88">
                  <c:v>358.33287898325</c:v>
                </c:pt>
                <c:pt idx="89">
                  <c:v>375.31868794818803</c:v>
                </c:pt>
                <c:pt idx="90">
                  <c:v>398.85242760323098</c:v>
                </c:pt>
                <c:pt idx="91">
                  <c:v>390.713060911973</c:v>
                </c:pt>
                <c:pt idx="92">
                  <c:v>411.49045356221501</c:v>
                </c:pt>
                <c:pt idx="93">
                  <c:v>396.50429276244103</c:v>
                </c:pt>
                <c:pt idx="94">
                  <c:v>415.561286740394</c:v>
                </c:pt>
                <c:pt idx="95">
                  <c:v>404.09846406878802</c:v>
                </c:pt>
                <c:pt idx="96">
                  <c:v>423.79787619859502</c:v>
                </c:pt>
                <c:pt idx="97">
                  <c:v>417.99332750349203</c:v>
                </c:pt>
                <c:pt idx="98">
                  <c:v>418.701311442453</c:v>
                </c:pt>
                <c:pt idx="99">
                  <c:v>439.59861822064101</c:v>
                </c:pt>
                <c:pt idx="100">
                  <c:v>430.97884472873898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9-494C-8C14-3739F189D8AA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PrimeMarkets!$T$6:$T$122</c:f>
              <c:numCache>
                <c:formatCode>0</c:formatCode>
                <c:ptCount val="117"/>
                <c:pt idx="0">
                  <c:v>68.053394145329804</c:v>
                </c:pt>
                <c:pt idx="1">
                  <c:v>70.265943307680402</c:v>
                </c:pt>
                <c:pt idx="2">
                  <c:v>71.847953512812694</c:v>
                </c:pt>
                <c:pt idx="3">
                  <c:v>70.635869679404294</c:v>
                </c:pt>
                <c:pt idx="4">
                  <c:v>70.408923879653202</c:v>
                </c:pt>
                <c:pt idx="5">
                  <c:v>73.024797248981997</c:v>
                </c:pt>
                <c:pt idx="6">
                  <c:v>77.118772842522503</c:v>
                </c:pt>
                <c:pt idx="7">
                  <c:v>79.341196427759698</c:v>
                </c:pt>
                <c:pt idx="8">
                  <c:v>79.479881641333805</c:v>
                </c:pt>
                <c:pt idx="9">
                  <c:v>79.629715052597206</c:v>
                </c:pt>
                <c:pt idx="10">
                  <c:v>81.335661981876299</c:v>
                </c:pt>
                <c:pt idx="11">
                  <c:v>84.152567863155795</c:v>
                </c:pt>
                <c:pt idx="12">
                  <c:v>86.881651049150605</c:v>
                </c:pt>
                <c:pt idx="13">
                  <c:v>87.930927217280697</c:v>
                </c:pt>
                <c:pt idx="14">
                  <c:v>88.233764359046305</c:v>
                </c:pt>
                <c:pt idx="15">
                  <c:v>90.649133585038001</c:v>
                </c:pt>
                <c:pt idx="16">
                  <c:v>94.546781520664993</c:v>
                </c:pt>
                <c:pt idx="17">
                  <c:v>98.327137583250106</c:v>
                </c:pt>
                <c:pt idx="18">
                  <c:v>99.803464271005595</c:v>
                </c:pt>
                <c:pt idx="19">
                  <c:v>100</c:v>
                </c:pt>
                <c:pt idx="20">
                  <c:v>101.53596021627899</c:v>
                </c:pt>
                <c:pt idx="21">
                  <c:v>102.88316696547599</c:v>
                </c:pt>
                <c:pt idx="22">
                  <c:v>102.73081204870699</c:v>
                </c:pt>
                <c:pt idx="23">
                  <c:v>102.878430491809</c:v>
                </c:pt>
                <c:pt idx="24">
                  <c:v>104.178318621532</c:v>
                </c:pt>
                <c:pt idx="25">
                  <c:v>107.019295819939</c:v>
                </c:pt>
                <c:pt idx="26">
                  <c:v>110.565662874597</c:v>
                </c:pt>
                <c:pt idx="27">
                  <c:v>112.017756341168</c:v>
                </c:pt>
                <c:pt idx="28">
                  <c:v>112.332449546487</c:v>
                </c:pt>
                <c:pt idx="29">
                  <c:v>113.783995011164</c:v>
                </c:pt>
                <c:pt idx="30">
                  <c:v>116.803653734411</c:v>
                </c:pt>
                <c:pt idx="31">
                  <c:v>120.671746312819</c:v>
                </c:pt>
                <c:pt idx="32">
                  <c:v>126.89501213821001</c:v>
                </c:pt>
                <c:pt idx="33">
                  <c:v>134.05217970672899</c:v>
                </c:pt>
                <c:pt idx="34">
                  <c:v>135.38837905961299</c:v>
                </c:pt>
                <c:pt idx="35">
                  <c:v>136.165983522933</c:v>
                </c:pt>
                <c:pt idx="36">
                  <c:v>143.922880636933</c:v>
                </c:pt>
                <c:pt idx="37">
                  <c:v>152.96265867041899</c:v>
                </c:pt>
                <c:pt idx="38">
                  <c:v>156.32134809621601</c:v>
                </c:pt>
                <c:pt idx="39">
                  <c:v>158.47334996999501</c:v>
                </c:pt>
                <c:pt idx="40">
                  <c:v>163.362765897217</c:v>
                </c:pt>
                <c:pt idx="41">
                  <c:v>167.946556436729</c:v>
                </c:pt>
                <c:pt idx="42">
                  <c:v>171.13255623411101</c:v>
                </c:pt>
                <c:pt idx="43">
                  <c:v>173.41747075039601</c:v>
                </c:pt>
                <c:pt idx="44">
                  <c:v>175.65950324807301</c:v>
                </c:pt>
                <c:pt idx="45">
                  <c:v>178.457180343723</c:v>
                </c:pt>
                <c:pt idx="46">
                  <c:v>178.88953617649099</c:v>
                </c:pt>
                <c:pt idx="47">
                  <c:v>175.97453075794701</c:v>
                </c:pt>
                <c:pt idx="48">
                  <c:v>172.93902824243</c:v>
                </c:pt>
                <c:pt idx="49">
                  <c:v>171.669519437421</c:v>
                </c:pt>
                <c:pt idx="50">
                  <c:v>165.35543074637201</c:v>
                </c:pt>
                <c:pt idx="51">
                  <c:v>154.36878528978099</c:v>
                </c:pt>
                <c:pt idx="52">
                  <c:v>143.354323931224</c:v>
                </c:pt>
                <c:pt idx="53">
                  <c:v>136.18926410946699</c:v>
                </c:pt>
                <c:pt idx="54">
                  <c:v>133.19942586075101</c:v>
                </c:pt>
                <c:pt idx="55">
                  <c:v>129.671462692191</c:v>
                </c:pt>
                <c:pt idx="56">
                  <c:v>127.71533425969299</c:v>
                </c:pt>
                <c:pt idx="57">
                  <c:v>129.15354276385</c:v>
                </c:pt>
                <c:pt idx="58">
                  <c:v>125.541670072664</c:v>
                </c:pt>
                <c:pt idx="59">
                  <c:v>118.533440986434</c:v>
                </c:pt>
                <c:pt idx="60">
                  <c:v>118.293167625522</c:v>
                </c:pt>
                <c:pt idx="61">
                  <c:v>123.09936611889</c:v>
                </c:pt>
                <c:pt idx="62">
                  <c:v>122.866321027301</c:v>
                </c:pt>
                <c:pt idx="63">
                  <c:v>118.815134775746</c:v>
                </c:pt>
                <c:pt idx="64">
                  <c:v>118.46783182302801</c:v>
                </c:pt>
                <c:pt idx="65">
                  <c:v>120.463597975087</c:v>
                </c:pt>
                <c:pt idx="66">
                  <c:v>123.369046153995</c:v>
                </c:pt>
                <c:pt idx="67">
                  <c:v>124.400654924324</c:v>
                </c:pt>
                <c:pt idx="68">
                  <c:v>125.218005086796</c:v>
                </c:pt>
                <c:pt idx="69">
                  <c:v>129.25675946664299</c:v>
                </c:pt>
                <c:pt idx="70">
                  <c:v>133.42373691287801</c:v>
                </c:pt>
                <c:pt idx="71">
                  <c:v>135.32969741140801</c:v>
                </c:pt>
                <c:pt idx="72">
                  <c:v>139.60516717041401</c:v>
                </c:pt>
                <c:pt idx="73">
                  <c:v>146.90703549381701</c:v>
                </c:pt>
                <c:pt idx="74">
                  <c:v>150.81782637280199</c:v>
                </c:pt>
                <c:pt idx="75">
                  <c:v>151.50474718503099</c:v>
                </c:pt>
                <c:pt idx="76">
                  <c:v>154.997767145757</c:v>
                </c:pt>
                <c:pt idx="77">
                  <c:v>161.785965835041</c:v>
                </c:pt>
                <c:pt idx="78">
                  <c:v>164.432207777586</c:v>
                </c:pt>
                <c:pt idx="79">
                  <c:v>163.597121204031</c:v>
                </c:pt>
                <c:pt idx="80">
                  <c:v>168.58133995637701</c:v>
                </c:pt>
                <c:pt idx="81">
                  <c:v>178.00634379314801</c:v>
                </c:pt>
                <c:pt idx="82">
                  <c:v>181.116290473883</c:v>
                </c:pt>
                <c:pt idx="83">
                  <c:v>180.807146313902</c:v>
                </c:pt>
                <c:pt idx="84">
                  <c:v>190.665856330521</c:v>
                </c:pt>
                <c:pt idx="85">
                  <c:v>207.344485656643</c:v>
                </c:pt>
                <c:pt idx="86">
                  <c:v>212.04969490766601</c:v>
                </c:pt>
                <c:pt idx="87">
                  <c:v>208.317266010476</c:v>
                </c:pt>
                <c:pt idx="88">
                  <c:v>211.03099839950099</c:v>
                </c:pt>
                <c:pt idx="89">
                  <c:v>217.58985897895599</c:v>
                </c:pt>
                <c:pt idx="90">
                  <c:v>223.792192570476</c:v>
                </c:pt>
                <c:pt idx="91">
                  <c:v>227.867525484129</c:v>
                </c:pt>
                <c:pt idx="92">
                  <c:v>231.15836695068401</c:v>
                </c:pt>
                <c:pt idx="93">
                  <c:v>234.12468478730401</c:v>
                </c:pt>
                <c:pt idx="94">
                  <c:v>237.57422708179499</c:v>
                </c:pt>
                <c:pt idx="95">
                  <c:v>242.038230817466</c:v>
                </c:pt>
                <c:pt idx="96">
                  <c:v>247.27631511616801</c:v>
                </c:pt>
                <c:pt idx="97">
                  <c:v>251.973623443581</c:v>
                </c:pt>
                <c:pt idx="98">
                  <c:v>258.61949435056698</c:v>
                </c:pt>
                <c:pt idx="99">
                  <c:v>267.61418755845102</c:v>
                </c:pt>
                <c:pt idx="100">
                  <c:v>278.78876751400799</c:v>
                </c:pt>
                <c:pt idx="101">
                  <c:v>294.75185439226198</c:v>
                </c:pt>
                <c:pt idx="102">
                  <c:v>308.43279820360101</c:v>
                </c:pt>
                <c:pt idx="103">
                  <c:v>317.66282943436897</c:v>
                </c:pt>
                <c:pt idx="104">
                  <c:v>336.74731904464102</c:v>
                </c:pt>
                <c:pt idx="105">
                  <c:v>363.94746544052799</c:v>
                </c:pt>
                <c:pt idx="106">
                  <c:v>366.32335773354799</c:v>
                </c:pt>
                <c:pt idx="107">
                  <c:v>357.17126164185299</c:v>
                </c:pt>
                <c:pt idx="108">
                  <c:v>366.44628578966802</c:v>
                </c:pt>
                <c:pt idx="109">
                  <c:v>383.88829167738402</c:v>
                </c:pt>
                <c:pt idx="110">
                  <c:v>391.60969789255898</c:v>
                </c:pt>
                <c:pt idx="111">
                  <c:v>391.04461331082501</c:v>
                </c:pt>
                <c:pt idx="112">
                  <c:v>393.63331085257897</c:v>
                </c:pt>
                <c:pt idx="113">
                  <c:v>399.92824266397503</c:v>
                </c:pt>
                <c:pt idx="114">
                  <c:v>407.30459407494698</c:v>
                </c:pt>
                <c:pt idx="115">
                  <c:v>409.58944695385799</c:v>
                </c:pt>
                <c:pt idx="116">
                  <c:v>405.19657760346701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9-494C-8C14-3739F189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PrimeMarkets!$Q$22:$Q$122</c:f>
              <c:numCache>
                <c:formatCode>#,##0_);[Red]\(#,##0\)</c:formatCode>
                <c:ptCount val="101"/>
                <c:pt idx="0">
                  <c:v>89.163577224954196</c:v>
                </c:pt>
                <c:pt idx="1">
                  <c:v>99.1872749564712</c:v>
                </c:pt>
                <c:pt idx="2">
                  <c:v>98.520025061015005</c:v>
                </c:pt>
                <c:pt idx="3">
                  <c:v>100</c:v>
                </c:pt>
                <c:pt idx="4">
                  <c:v>103.35902638731601</c:v>
                </c:pt>
                <c:pt idx="5">
                  <c:v>101.688825904675</c:v>
                </c:pt>
                <c:pt idx="6">
                  <c:v>105.320739822737</c:v>
                </c:pt>
                <c:pt idx="7">
                  <c:v>103.50168868383</c:v>
                </c:pt>
                <c:pt idx="8">
                  <c:v>113.56002201364601</c:v>
                </c:pt>
                <c:pt idx="9">
                  <c:v>113.95326043331301</c:v>
                </c:pt>
                <c:pt idx="10">
                  <c:v>119.771507421666</c:v>
                </c:pt>
                <c:pt idx="11">
                  <c:v>125.319246555315</c:v>
                </c:pt>
                <c:pt idx="12">
                  <c:v>124.746626149004</c:v>
                </c:pt>
                <c:pt idx="13">
                  <c:v>135.693135165364</c:v>
                </c:pt>
                <c:pt idx="14">
                  <c:v>145.745836532564</c:v>
                </c:pt>
                <c:pt idx="15">
                  <c:v>145.68910616073299</c:v>
                </c:pt>
                <c:pt idx="16">
                  <c:v>153.99945915879599</c:v>
                </c:pt>
                <c:pt idx="17">
                  <c:v>163.10386181888899</c:v>
                </c:pt>
                <c:pt idx="18">
                  <c:v>167.83123084303901</c:v>
                </c:pt>
                <c:pt idx="19">
                  <c:v>172.91142201544301</c:v>
                </c:pt>
                <c:pt idx="20">
                  <c:v>187.547634729778</c:v>
                </c:pt>
                <c:pt idx="21">
                  <c:v>200.284024763281</c:v>
                </c:pt>
                <c:pt idx="22">
                  <c:v>202.810521831953</c:v>
                </c:pt>
                <c:pt idx="23">
                  <c:v>201.66961659849699</c:v>
                </c:pt>
                <c:pt idx="24">
                  <c:v>211.241522960032</c:v>
                </c:pt>
                <c:pt idx="25">
                  <c:v>223.767093653735</c:v>
                </c:pt>
                <c:pt idx="26">
                  <c:v>218.19760572914399</c:v>
                </c:pt>
                <c:pt idx="27">
                  <c:v>217.69247762073701</c:v>
                </c:pt>
                <c:pt idx="28">
                  <c:v>227.238791518542</c:v>
                </c:pt>
                <c:pt idx="29">
                  <c:v>236.04515615862601</c:v>
                </c:pt>
                <c:pt idx="30">
                  <c:v>244.37527517258599</c:v>
                </c:pt>
                <c:pt idx="31">
                  <c:v>227.615123858365</c:v>
                </c:pt>
                <c:pt idx="32">
                  <c:v>226.36702206632799</c:v>
                </c:pt>
                <c:pt idx="33">
                  <c:v>232.38108535324901</c:v>
                </c:pt>
                <c:pt idx="34">
                  <c:v>210.249466471906</c:v>
                </c:pt>
                <c:pt idx="35">
                  <c:v>222.86405953769099</c:v>
                </c:pt>
                <c:pt idx="36">
                  <c:v>197.30535308577799</c:v>
                </c:pt>
                <c:pt idx="37">
                  <c:v>199.37642102156701</c:v>
                </c:pt>
                <c:pt idx="38">
                  <c:v>184.65789128889199</c:v>
                </c:pt>
                <c:pt idx="39">
                  <c:v>173.592739867631</c:v>
                </c:pt>
                <c:pt idx="40">
                  <c:v>188.35893597121</c:v>
                </c:pt>
                <c:pt idx="41">
                  <c:v>156.97506818710701</c:v>
                </c:pt>
                <c:pt idx="42">
                  <c:v>168.927594817874</c:v>
                </c:pt>
                <c:pt idx="43">
                  <c:v>174.53983744600001</c:v>
                </c:pt>
                <c:pt idx="44">
                  <c:v>179.93827983438601</c:v>
                </c:pt>
                <c:pt idx="45">
                  <c:v>167.614241635177</c:v>
                </c:pt>
                <c:pt idx="46">
                  <c:v>176.28384664607199</c:v>
                </c:pt>
                <c:pt idx="47">
                  <c:v>178.97681452325301</c:v>
                </c:pt>
                <c:pt idx="48">
                  <c:v>180.152998117116</c:v>
                </c:pt>
                <c:pt idx="49">
                  <c:v>190.254032669813</c:v>
                </c:pt>
                <c:pt idx="50">
                  <c:v>185.31321956971101</c:v>
                </c:pt>
                <c:pt idx="51">
                  <c:v>192.378677430686</c:v>
                </c:pt>
                <c:pt idx="52">
                  <c:v>192.09334771079801</c:v>
                </c:pt>
                <c:pt idx="53">
                  <c:v>203.34745930338801</c:v>
                </c:pt>
                <c:pt idx="54">
                  <c:v>215.690989651726</c:v>
                </c:pt>
                <c:pt idx="55">
                  <c:v>222.738627566888</c:v>
                </c:pt>
                <c:pt idx="56">
                  <c:v>223.93010964035699</c:v>
                </c:pt>
                <c:pt idx="57">
                  <c:v>230.128323769415</c:v>
                </c:pt>
                <c:pt idx="58">
                  <c:v>235.813109974887</c:v>
                </c:pt>
                <c:pt idx="59">
                  <c:v>249.09019936167999</c:v>
                </c:pt>
                <c:pt idx="60">
                  <c:v>250.282194517146</c:v>
                </c:pt>
                <c:pt idx="61">
                  <c:v>247.10019950937999</c:v>
                </c:pt>
                <c:pt idx="62">
                  <c:v>263.29095182952398</c:v>
                </c:pt>
                <c:pt idx="63">
                  <c:v>264.58986876693803</c:v>
                </c:pt>
                <c:pt idx="64">
                  <c:v>270.17086973447402</c:v>
                </c:pt>
                <c:pt idx="65">
                  <c:v>277.53406660347599</c:v>
                </c:pt>
                <c:pt idx="66">
                  <c:v>286.022327009413</c:v>
                </c:pt>
                <c:pt idx="67">
                  <c:v>298.69402764707201</c:v>
                </c:pt>
                <c:pt idx="68">
                  <c:v>302.77708529776697</c:v>
                </c:pt>
                <c:pt idx="69">
                  <c:v>303.122173324306</c:v>
                </c:pt>
                <c:pt idx="70">
                  <c:v>316.01561463079202</c:v>
                </c:pt>
                <c:pt idx="71">
                  <c:v>326.43513260921799</c:v>
                </c:pt>
                <c:pt idx="72">
                  <c:v>343.67707096582097</c:v>
                </c:pt>
                <c:pt idx="73">
                  <c:v>328.58699022214</c:v>
                </c:pt>
                <c:pt idx="74">
                  <c:v>324.89114877665799</c:v>
                </c:pt>
                <c:pt idx="75">
                  <c:v>332.07911927685001</c:v>
                </c:pt>
                <c:pt idx="76">
                  <c:v>338.92842576805702</c:v>
                </c:pt>
                <c:pt idx="77">
                  <c:v>351.62183191419598</c:v>
                </c:pt>
                <c:pt idx="78">
                  <c:v>334.24397623966701</c:v>
                </c:pt>
                <c:pt idx="79">
                  <c:v>326.739827073968</c:v>
                </c:pt>
                <c:pt idx="80">
                  <c:v>332.43565738602501</c:v>
                </c:pt>
                <c:pt idx="81">
                  <c:v>333.32497082544501</c:v>
                </c:pt>
                <c:pt idx="82">
                  <c:v>346.97560398566702</c:v>
                </c:pt>
                <c:pt idx="83">
                  <c:v>349.44945381500997</c:v>
                </c:pt>
                <c:pt idx="84">
                  <c:v>366.33091561652998</c:v>
                </c:pt>
                <c:pt idx="85">
                  <c:v>355.883273453519</c:v>
                </c:pt>
                <c:pt idx="86">
                  <c:v>367.05110215562701</c:v>
                </c:pt>
                <c:pt idx="87">
                  <c:v>403.55056108464902</c:v>
                </c:pt>
                <c:pt idx="88">
                  <c:v>370.19014330353099</c:v>
                </c:pt>
                <c:pt idx="89">
                  <c:v>389.18524589066698</c:v>
                </c:pt>
                <c:pt idx="90">
                  <c:v>416.84246007513502</c:v>
                </c:pt>
                <c:pt idx="91">
                  <c:v>400.75549964072701</c:v>
                </c:pt>
                <c:pt idx="92">
                  <c:v>411.63967746780099</c:v>
                </c:pt>
                <c:pt idx="93">
                  <c:v>390.87190275038103</c:v>
                </c:pt>
                <c:pt idx="94">
                  <c:v>403.01235091300703</c:v>
                </c:pt>
                <c:pt idx="95">
                  <c:v>399.619663130525</c:v>
                </c:pt>
                <c:pt idx="96">
                  <c:v>421.11902157375602</c:v>
                </c:pt>
                <c:pt idx="97">
                  <c:v>391.38576813266098</c:v>
                </c:pt>
                <c:pt idx="98">
                  <c:v>419.507584557131</c:v>
                </c:pt>
                <c:pt idx="99">
                  <c:v>399.84486765393899</c:v>
                </c:pt>
                <c:pt idx="100">
                  <c:v>400.01009480518098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9C-43A4-8913-4E491433656D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PrimeMarkets!$U$6:$U$122</c:f>
              <c:numCache>
                <c:formatCode>0</c:formatCode>
                <c:ptCount val="117"/>
                <c:pt idx="0">
                  <c:v>68.816541928164199</c:v>
                </c:pt>
                <c:pt idx="1">
                  <c:v>67.8283659675119</c:v>
                </c:pt>
                <c:pt idx="2">
                  <c:v>69.671212468602803</c:v>
                </c:pt>
                <c:pt idx="3">
                  <c:v>73.979670369758196</c:v>
                </c:pt>
                <c:pt idx="4">
                  <c:v>76.237211943987205</c:v>
                </c:pt>
                <c:pt idx="5">
                  <c:v>77.104159421743603</c:v>
                </c:pt>
                <c:pt idx="6">
                  <c:v>79.304056515358297</c:v>
                </c:pt>
                <c:pt idx="7">
                  <c:v>81.869277158796194</c:v>
                </c:pt>
                <c:pt idx="8">
                  <c:v>83.242766991482398</c:v>
                </c:pt>
                <c:pt idx="9">
                  <c:v>84.4061845804776</c:v>
                </c:pt>
                <c:pt idx="10">
                  <c:v>84.705971618887602</c:v>
                </c:pt>
                <c:pt idx="11">
                  <c:v>85.302813112064399</c:v>
                </c:pt>
                <c:pt idx="12">
                  <c:v>87.682083837237897</c:v>
                </c:pt>
                <c:pt idx="13">
                  <c:v>91.081059773914703</c:v>
                </c:pt>
                <c:pt idx="14">
                  <c:v>93.775530843167601</c:v>
                </c:pt>
                <c:pt idx="15">
                  <c:v>94.848687486302296</c:v>
                </c:pt>
                <c:pt idx="16">
                  <c:v>95.945317678643406</c:v>
                </c:pt>
                <c:pt idx="17">
                  <c:v>97.855843643242594</c:v>
                </c:pt>
                <c:pt idx="18">
                  <c:v>99.058716700112299</c:v>
                </c:pt>
                <c:pt idx="19">
                  <c:v>100</c:v>
                </c:pt>
                <c:pt idx="20">
                  <c:v>102.121283363922</c:v>
                </c:pt>
                <c:pt idx="21">
                  <c:v>105.043245269683</c:v>
                </c:pt>
                <c:pt idx="22">
                  <c:v>107.279789870371</c:v>
                </c:pt>
                <c:pt idx="23">
                  <c:v>108.43897722070599</c:v>
                </c:pt>
                <c:pt idx="24">
                  <c:v>109.748890339298</c:v>
                </c:pt>
                <c:pt idx="25">
                  <c:v>112.323752389804</c:v>
                </c:pt>
                <c:pt idx="26">
                  <c:v>116.599316315682</c:v>
                </c:pt>
                <c:pt idx="27">
                  <c:v>120.742354111875</c:v>
                </c:pt>
                <c:pt idx="28">
                  <c:v>124.774861935109</c:v>
                </c:pt>
                <c:pt idx="29">
                  <c:v>128.69597323199099</c:v>
                </c:pt>
                <c:pt idx="30">
                  <c:v>132.53125467778599</c:v>
                </c:pt>
                <c:pt idx="31">
                  <c:v>137.959453316626</c:v>
                </c:pt>
                <c:pt idx="32">
                  <c:v>145.159330266045</c:v>
                </c:pt>
                <c:pt idx="33">
                  <c:v>151.96942291203399</c:v>
                </c:pt>
                <c:pt idx="34">
                  <c:v>155.37680611181599</c:v>
                </c:pt>
                <c:pt idx="35">
                  <c:v>159.17381117967301</c:v>
                </c:pt>
                <c:pt idx="36">
                  <c:v>169.50448396634499</c:v>
                </c:pt>
                <c:pt idx="37">
                  <c:v>181.79297694718599</c:v>
                </c:pt>
                <c:pt idx="38">
                  <c:v>182.907098921087</c:v>
                </c:pt>
                <c:pt idx="39">
                  <c:v>181.056888398864</c:v>
                </c:pt>
                <c:pt idx="40">
                  <c:v>187.603431096268</c:v>
                </c:pt>
                <c:pt idx="41">
                  <c:v>193.34458525345099</c:v>
                </c:pt>
                <c:pt idx="42">
                  <c:v>189.461410629982</c:v>
                </c:pt>
                <c:pt idx="43">
                  <c:v>187.03168677819599</c:v>
                </c:pt>
                <c:pt idx="44">
                  <c:v>193.75675742344799</c:v>
                </c:pt>
                <c:pt idx="45">
                  <c:v>199.037264241446</c:v>
                </c:pt>
                <c:pt idx="46">
                  <c:v>194.11009322195599</c:v>
                </c:pt>
                <c:pt idx="47">
                  <c:v>186.94914141303801</c:v>
                </c:pt>
                <c:pt idx="48">
                  <c:v>184.252508964226</c:v>
                </c:pt>
                <c:pt idx="49">
                  <c:v>181.39717133010299</c:v>
                </c:pt>
                <c:pt idx="50">
                  <c:v>169.274096187704</c:v>
                </c:pt>
                <c:pt idx="51">
                  <c:v>156.717428446307</c:v>
                </c:pt>
                <c:pt idx="52">
                  <c:v>151.64301239161099</c:v>
                </c:pt>
                <c:pt idx="53">
                  <c:v>148.76957472091999</c:v>
                </c:pt>
                <c:pt idx="54">
                  <c:v>145.31013652670001</c:v>
                </c:pt>
                <c:pt idx="55">
                  <c:v>141.12025914446201</c:v>
                </c:pt>
                <c:pt idx="56">
                  <c:v>136.955837111791</c:v>
                </c:pt>
                <c:pt idx="57">
                  <c:v>132.150668710308</c:v>
                </c:pt>
                <c:pt idx="58">
                  <c:v>132.067431477421</c:v>
                </c:pt>
                <c:pt idx="59">
                  <c:v>133.87518602842101</c:v>
                </c:pt>
                <c:pt idx="60">
                  <c:v>131.86853979837599</c:v>
                </c:pt>
                <c:pt idx="61">
                  <c:v>129.43422437115501</c:v>
                </c:pt>
                <c:pt idx="62">
                  <c:v>129.98617280262599</c:v>
                </c:pt>
                <c:pt idx="63">
                  <c:v>131.19815676111</c:v>
                </c:pt>
                <c:pt idx="64">
                  <c:v>131.67566108106101</c:v>
                </c:pt>
                <c:pt idx="65">
                  <c:v>133.90683684145799</c:v>
                </c:pt>
                <c:pt idx="66">
                  <c:v>136.609842382723</c:v>
                </c:pt>
                <c:pt idx="67">
                  <c:v>137.69958845088601</c:v>
                </c:pt>
                <c:pt idx="68">
                  <c:v>140.943185289263</c:v>
                </c:pt>
                <c:pt idx="69">
                  <c:v>148.981060716548</c:v>
                </c:pt>
                <c:pt idx="70">
                  <c:v>152.299692830613</c:v>
                </c:pt>
                <c:pt idx="71">
                  <c:v>150.47487381863201</c:v>
                </c:pt>
                <c:pt idx="72">
                  <c:v>153.38577268757999</c:v>
                </c:pt>
                <c:pt idx="73">
                  <c:v>160.443917988289</c:v>
                </c:pt>
                <c:pt idx="74">
                  <c:v>164.809555148698</c:v>
                </c:pt>
                <c:pt idx="75">
                  <c:v>165.76209647260501</c:v>
                </c:pt>
                <c:pt idx="76">
                  <c:v>168.65274742045901</c:v>
                </c:pt>
                <c:pt idx="77">
                  <c:v>172.347160064159</c:v>
                </c:pt>
                <c:pt idx="78">
                  <c:v>173.617988541296</c:v>
                </c:pt>
                <c:pt idx="79">
                  <c:v>174.78148514090199</c:v>
                </c:pt>
                <c:pt idx="80">
                  <c:v>178.94045144158099</c:v>
                </c:pt>
                <c:pt idx="81">
                  <c:v>184.36410459885599</c:v>
                </c:pt>
                <c:pt idx="82">
                  <c:v>188.66747617947499</c:v>
                </c:pt>
                <c:pt idx="83">
                  <c:v>192.616812224976</c:v>
                </c:pt>
                <c:pt idx="84">
                  <c:v>199.843457940132</c:v>
                </c:pt>
                <c:pt idx="85">
                  <c:v>208.93794298772201</c:v>
                </c:pt>
                <c:pt idx="86">
                  <c:v>211.17770365440001</c:v>
                </c:pt>
                <c:pt idx="87">
                  <c:v>208.809651840475</c:v>
                </c:pt>
                <c:pt idx="88">
                  <c:v>208.55667386182299</c:v>
                </c:pt>
                <c:pt idx="89">
                  <c:v>209.274505419718</c:v>
                </c:pt>
                <c:pt idx="90">
                  <c:v>211.01165210178399</c:v>
                </c:pt>
                <c:pt idx="91">
                  <c:v>212.589669105837</c:v>
                </c:pt>
                <c:pt idx="92">
                  <c:v>212.63772752108301</c:v>
                </c:pt>
                <c:pt idx="93">
                  <c:v>212.523719320353</c:v>
                </c:pt>
                <c:pt idx="94">
                  <c:v>214.02163612672899</c:v>
                </c:pt>
                <c:pt idx="95">
                  <c:v>216.100477299403</c:v>
                </c:pt>
                <c:pt idx="96">
                  <c:v>215.55366484817301</c:v>
                </c:pt>
                <c:pt idx="97">
                  <c:v>212.19971940251801</c:v>
                </c:pt>
                <c:pt idx="98">
                  <c:v>215.13471090994801</c:v>
                </c:pt>
                <c:pt idx="99">
                  <c:v>223.545872948132</c:v>
                </c:pt>
                <c:pt idx="100">
                  <c:v>231.275076047601</c:v>
                </c:pt>
                <c:pt idx="101">
                  <c:v>241.31353604200399</c:v>
                </c:pt>
                <c:pt idx="102">
                  <c:v>250.867585484393</c:v>
                </c:pt>
                <c:pt idx="103">
                  <c:v>256.14134569401398</c:v>
                </c:pt>
                <c:pt idx="104">
                  <c:v>261.895147071417</c:v>
                </c:pt>
                <c:pt idx="105">
                  <c:v>269.39524451919402</c:v>
                </c:pt>
                <c:pt idx="106">
                  <c:v>270.27001819353399</c:v>
                </c:pt>
                <c:pt idx="107">
                  <c:v>267.90125194017497</c:v>
                </c:pt>
                <c:pt idx="108">
                  <c:v>268.46760877628998</c:v>
                </c:pt>
                <c:pt idx="109">
                  <c:v>273.73812031394101</c:v>
                </c:pt>
                <c:pt idx="110">
                  <c:v>279.39736796119001</c:v>
                </c:pt>
                <c:pt idx="111">
                  <c:v>279.85053245085101</c:v>
                </c:pt>
                <c:pt idx="112">
                  <c:v>280.554143198899</c:v>
                </c:pt>
                <c:pt idx="113">
                  <c:v>283.33784692657599</c:v>
                </c:pt>
                <c:pt idx="114">
                  <c:v>284.67341541033102</c:v>
                </c:pt>
                <c:pt idx="115">
                  <c:v>285.04088815239902</c:v>
                </c:pt>
                <c:pt idx="116">
                  <c:v>285.96891464663503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9C-43A4-8913-4E4914336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PrimeMarkets!$R$22:$R$122</c:f>
              <c:numCache>
                <c:formatCode>#,##0_);[Red]\(#,##0\)</c:formatCode>
                <c:ptCount val="101"/>
                <c:pt idx="0">
                  <c:v>93.002568995107097</c:v>
                </c:pt>
                <c:pt idx="1">
                  <c:v>99.541498344447007</c:v>
                </c:pt>
                <c:pt idx="2">
                  <c:v>100.439257014875</c:v>
                </c:pt>
                <c:pt idx="3">
                  <c:v>100</c:v>
                </c:pt>
                <c:pt idx="4">
                  <c:v>103.599969684765</c:v>
                </c:pt>
                <c:pt idx="5">
                  <c:v>111.568488454508</c:v>
                </c:pt>
                <c:pt idx="6">
                  <c:v>113.747426049144</c:v>
                </c:pt>
                <c:pt idx="7">
                  <c:v>114.38893817479899</c:v>
                </c:pt>
                <c:pt idx="8">
                  <c:v>121.298128752273</c:v>
                </c:pt>
                <c:pt idx="9">
                  <c:v>127.93223846101</c:v>
                </c:pt>
                <c:pt idx="10">
                  <c:v>132.024748095604</c:v>
                </c:pt>
                <c:pt idx="11">
                  <c:v>140.58648618327601</c:v>
                </c:pt>
                <c:pt idx="12">
                  <c:v>142.316015045406</c:v>
                </c:pt>
                <c:pt idx="13">
                  <c:v>152.72924051458301</c:v>
                </c:pt>
                <c:pt idx="14">
                  <c:v>160.60169638295201</c:v>
                </c:pt>
                <c:pt idx="15">
                  <c:v>161.39792109029</c:v>
                </c:pt>
                <c:pt idx="16">
                  <c:v>170.275932342624</c:v>
                </c:pt>
                <c:pt idx="17">
                  <c:v>175.36185306567899</c:v>
                </c:pt>
                <c:pt idx="18">
                  <c:v>184.19676325230699</c:v>
                </c:pt>
                <c:pt idx="19">
                  <c:v>187.520209429978</c:v>
                </c:pt>
                <c:pt idx="20">
                  <c:v>197.02469729337099</c:v>
                </c:pt>
                <c:pt idx="21">
                  <c:v>200.80530887881801</c:v>
                </c:pt>
                <c:pt idx="22">
                  <c:v>211.35046785779801</c:v>
                </c:pt>
                <c:pt idx="23">
                  <c:v>207.729746806788</c:v>
                </c:pt>
                <c:pt idx="24">
                  <c:v>222.73076948079699</c:v>
                </c:pt>
                <c:pt idx="25">
                  <c:v>213.37471365643501</c:v>
                </c:pt>
                <c:pt idx="26">
                  <c:v>214.18851664918401</c:v>
                </c:pt>
                <c:pt idx="27">
                  <c:v>213.657337454876</c:v>
                </c:pt>
                <c:pt idx="28">
                  <c:v>217.35559186158301</c:v>
                </c:pt>
                <c:pt idx="29">
                  <c:v>228.606074108684</c:v>
                </c:pt>
                <c:pt idx="30">
                  <c:v>232.546101635582</c:v>
                </c:pt>
                <c:pt idx="31">
                  <c:v>217.99320182253899</c:v>
                </c:pt>
                <c:pt idx="32">
                  <c:v>213.52264178565301</c:v>
                </c:pt>
                <c:pt idx="33">
                  <c:v>209.720248698923</c:v>
                </c:pt>
                <c:pt idx="34">
                  <c:v>212.267384155516</c:v>
                </c:pt>
                <c:pt idx="35">
                  <c:v>212.669260190279</c:v>
                </c:pt>
                <c:pt idx="36">
                  <c:v>198.24200043241399</c:v>
                </c:pt>
                <c:pt idx="37">
                  <c:v>194.26431612636901</c:v>
                </c:pt>
                <c:pt idx="38">
                  <c:v>178.85360995009</c:v>
                </c:pt>
                <c:pt idx="39">
                  <c:v>162.06328847486799</c:v>
                </c:pt>
                <c:pt idx="40">
                  <c:v>174.99320431248199</c:v>
                </c:pt>
                <c:pt idx="41">
                  <c:v>166.82878116081599</c:v>
                </c:pt>
                <c:pt idx="42">
                  <c:v>176.52117287306399</c:v>
                </c:pt>
                <c:pt idx="43">
                  <c:v>180.23174003389099</c:v>
                </c:pt>
                <c:pt idx="44">
                  <c:v>173.78475630852401</c:v>
                </c:pt>
                <c:pt idx="45">
                  <c:v>183.40299260905601</c:v>
                </c:pt>
                <c:pt idx="46">
                  <c:v>187.537363957564</c:v>
                </c:pt>
                <c:pt idx="47">
                  <c:v>193.03215163473101</c:v>
                </c:pt>
                <c:pt idx="48">
                  <c:v>195.208667976604</c:v>
                </c:pt>
                <c:pt idx="49">
                  <c:v>202.085902068785</c:v>
                </c:pt>
                <c:pt idx="50">
                  <c:v>198.80184310990001</c:v>
                </c:pt>
                <c:pt idx="51">
                  <c:v>208.27447372037599</c:v>
                </c:pt>
                <c:pt idx="52">
                  <c:v>212.84645860760699</c:v>
                </c:pt>
                <c:pt idx="53">
                  <c:v>225.98673673990601</c:v>
                </c:pt>
                <c:pt idx="54">
                  <c:v>231.974832624345</c:v>
                </c:pt>
                <c:pt idx="55">
                  <c:v>243.94061239048699</c:v>
                </c:pt>
                <c:pt idx="56">
                  <c:v>251.80554912083699</c:v>
                </c:pt>
                <c:pt idx="57">
                  <c:v>260.96958269260898</c:v>
                </c:pt>
                <c:pt idx="58">
                  <c:v>259.10567411450199</c:v>
                </c:pt>
                <c:pt idx="59">
                  <c:v>283.56406131594798</c:v>
                </c:pt>
                <c:pt idx="60">
                  <c:v>286.29308790643398</c:v>
                </c:pt>
                <c:pt idx="61">
                  <c:v>289.05557736971798</c:v>
                </c:pt>
                <c:pt idx="62">
                  <c:v>308.69452436244597</c:v>
                </c:pt>
                <c:pt idx="63">
                  <c:v>301.23702956290401</c:v>
                </c:pt>
                <c:pt idx="64">
                  <c:v>307.81853705365103</c:v>
                </c:pt>
                <c:pt idx="65">
                  <c:v>338.61116146732098</c:v>
                </c:pt>
                <c:pt idx="66">
                  <c:v>322.93766071839502</c:v>
                </c:pt>
                <c:pt idx="67">
                  <c:v>348.04885179255001</c:v>
                </c:pt>
                <c:pt idx="68">
                  <c:v>339.66506842433301</c:v>
                </c:pt>
                <c:pt idx="69">
                  <c:v>371.97678827651703</c:v>
                </c:pt>
                <c:pt idx="70">
                  <c:v>358.35744361436701</c:v>
                </c:pt>
                <c:pt idx="71">
                  <c:v>368.56852397518702</c:v>
                </c:pt>
                <c:pt idx="72">
                  <c:v>377.50202309563599</c:v>
                </c:pt>
                <c:pt idx="73">
                  <c:v>381.28663146276602</c:v>
                </c:pt>
                <c:pt idx="74">
                  <c:v>380.30294874257203</c:v>
                </c:pt>
                <c:pt idx="75">
                  <c:v>386.36423510370997</c:v>
                </c:pt>
                <c:pt idx="76">
                  <c:v>391.12750564782101</c:v>
                </c:pt>
                <c:pt idx="77">
                  <c:v>389.93159689131198</c:v>
                </c:pt>
                <c:pt idx="78">
                  <c:v>408.45955451420002</c:v>
                </c:pt>
                <c:pt idx="79">
                  <c:v>406.588268775394</c:v>
                </c:pt>
                <c:pt idx="80">
                  <c:v>400.79080020001402</c:v>
                </c:pt>
                <c:pt idx="81">
                  <c:v>374.96582333728799</c:v>
                </c:pt>
                <c:pt idx="82">
                  <c:v>399.65913021109799</c:v>
                </c:pt>
                <c:pt idx="83">
                  <c:v>405.23685068457002</c:v>
                </c:pt>
                <c:pt idx="84">
                  <c:v>400.68157903673898</c:v>
                </c:pt>
                <c:pt idx="85">
                  <c:v>432.71332163558901</c:v>
                </c:pt>
                <c:pt idx="86">
                  <c:v>463.33640312664801</c:v>
                </c:pt>
                <c:pt idx="87">
                  <c:v>457.51675493904202</c:v>
                </c:pt>
                <c:pt idx="88">
                  <c:v>447.832419435801</c:v>
                </c:pt>
                <c:pt idx="89">
                  <c:v>504.09448953276899</c:v>
                </c:pt>
                <c:pt idx="90">
                  <c:v>448.547955983897</c:v>
                </c:pt>
                <c:pt idx="91">
                  <c:v>454.16564106658399</c:v>
                </c:pt>
                <c:pt idx="92">
                  <c:v>423.64959989265998</c:v>
                </c:pt>
                <c:pt idx="93">
                  <c:v>422.49097819310202</c:v>
                </c:pt>
                <c:pt idx="94">
                  <c:v>431.64857465437001</c:v>
                </c:pt>
                <c:pt idx="95">
                  <c:v>448.70744073396702</c:v>
                </c:pt>
                <c:pt idx="96">
                  <c:v>404.90109468203599</c:v>
                </c:pt>
                <c:pt idx="97">
                  <c:v>450.93681899143098</c:v>
                </c:pt>
                <c:pt idx="98">
                  <c:v>396.39512745637501</c:v>
                </c:pt>
                <c:pt idx="99">
                  <c:v>435.34343404849398</c:v>
                </c:pt>
                <c:pt idx="100">
                  <c:v>423.56898780450803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2-48B2-933E-D62E52892EAB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PrimeMarkets!$V$6:$V$122</c:f>
              <c:numCache>
                <c:formatCode>0</c:formatCode>
                <c:ptCount val="117"/>
                <c:pt idx="0">
                  <c:v>62.3202921266871</c:v>
                </c:pt>
                <c:pt idx="1">
                  <c:v>63.156956839588098</c:v>
                </c:pt>
                <c:pt idx="2">
                  <c:v>64.228342780113394</c:v>
                </c:pt>
                <c:pt idx="3">
                  <c:v>65.107692445914097</c:v>
                </c:pt>
                <c:pt idx="4">
                  <c:v>67.627596944368193</c:v>
                </c:pt>
                <c:pt idx="5">
                  <c:v>70.971820634740496</c:v>
                </c:pt>
                <c:pt idx="6">
                  <c:v>72.544652478750095</c:v>
                </c:pt>
                <c:pt idx="7">
                  <c:v>73.303101305883601</c:v>
                </c:pt>
                <c:pt idx="8">
                  <c:v>75.007643607681899</c:v>
                </c:pt>
                <c:pt idx="9">
                  <c:v>77.609434993294798</c:v>
                </c:pt>
                <c:pt idx="10">
                  <c:v>80.142926701446797</c:v>
                </c:pt>
                <c:pt idx="11">
                  <c:v>82.258042124720504</c:v>
                </c:pt>
                <c:pt idx="12">
                  <c:v>84.797967386621195</c:v>
                </c:pt>
                <c:pt idx="13">
                  <c:v>87.117661003943198</c:v>
                </c:pt>
                <c:pt idx="14">
                  <c:v>88.938188481423097</c:v>
                </c:pt>
                <c:pt idx="15">
                  <c:v>91.358068494551702</c:v>
                </c:pt>
                <c:pt idx="16">
                  <c:v>95.817323163317994</c:v>
                </c:pt>
                <c:pt idx="17">
                  <c:v>100.54379754033999</c:v>
                </c:pt>
                <c:pt idx="18">
                  <c:v>100.57913764236</c:v>
                </c:pt>
                <c:pt idx="19">
                  <c:v>100</c:v>
                </c:pt>
                <c:pt idx="20">
                  <c:v>104.32001633390399</c:v>
                </c:pt>
                <c:pt idx="21">
                  <c:v>110.32610707516901</c:v>
                </c:pt>
                <c:pt idx="22">
                  <c:v>112.84892570516899</c:v>
                </c:pt>
                <c:pt idx="23">
                  <c:v>113.64441631960899</c:v>
                </c:pt>
                <c:pt idx="24">
                  <c:v>117.16780291289101</c:v>
                </c:pt>
                <c:pt idx="25">
                  <c:v>122.61841414604901</c:v>
                </c:pt>
                <c:pt idx="26">
                  <c:v>127.764350487618</c:v>
                </c:pt>
                <c:pt idx="27">
                  <c:v>131.46688478714</c:v>
                </c:pt>
                <c:pt idx="28">
                  <c:v>135.724179258573</c:v>
                </c:pt>
                <c:pt idx="29">
                  <c:v>140.749092989985</c:v>
                </c:pt>
                <c:pt idx="30">
                  <c:v>143.74923009842999</c:v>
                </c:pt>
                <c:pt idx="31">
                  <c:v>146.73777526886599</c:v>
                </c:pt>
                <c:pt idx="32">
                  <c:v>153.85728520296101</c:v>
                </c:pt>
                <c:pt idx="33">
                  <c:v>162.86882313799401</c:v>
                </c:pt>
                <c:pt idx="34">
                  <c:v>166.99087006816899</c:v>
                </c:pt>
                <c:pt idx="35">
                  <c:v>168.454278703368</c:v>
                </c:pt>
                <c:pt idx="36">
                  <c:v>174.29507089599699</c:v>
                </c:pt>
                <c:pt idx="37">
                  <c:v>183.99880457159199</c:v>
                </c:pt>
                <c:pt idx="38">
                  <c:v>190.33685723526901</c:v>
                </c:pt>
                <c:pt idx="39">
                  <c:v>191.139578342584</c:v>
                </c:pt>
                <c:pt idx="40">
                  <c:v>190.49627538198399</c:v>
                </c:pt>
                <c:pt idx="41">
                  <c:v>188.87933491788601</c:v>
                </c:pt>
                <c:pt idx="42">
                  <c:v>186.62078874611399</c:v>
                </c:pt>
                <c:pt idx="43">
                  <c:v>187.09449293248599</c:v>
                </c:pt>
                <c:pt idx="44">
                  <c:v>192.13850782568201</c:v>
                </c:pt>
                <c:pt idx="45">
                  <c:v>196.79003803309899</c:v>
                </c:pt>
                <c:pt idx="46">
                  <c:v>189.901007803402</c:v>
                </c:pt>
                <c:pt idx="47">
                  <c:v>179.55696105389299</c:v>
                </c:pt>
                <c:pt idx="48">
                  <c:v>176.18084140071099</c:v>
                </c:pt>
                <c:pt idx="49">
                  <c:v>174.83673337801099</c:v>
                </c:pt>
                <c:pt idx="50">
                  <c:v>166.444376522044</c:v>
                </c:pt>
                <c:pt idx="51">
                  <c:v>156.39599898195601</c:v>
                </c:pt>
                <c:pt idx="52">
                  <c:v>148.742683571583</c:v>
                </c:pt>
                <c:pt idx="53">
                  <c:v>138.039508845977</c:v>
                </c:pt>
                <c:pt idx="54">
                  <c:v>128.71176301782501</c:v>
                </c:pt>
                <c:pt idx="55">
                  <c:v>125.570504235275</c:v>
                </c:pt>
                <c:pt idx="56">
                  <c:v>126.615821280305</c:v>
                </c:pt>
                <c:pt idx="57">
                  <c:v>126.32129567218</c:v>
                </c:pt>
                <c:pt idx="58">
                  <c:v>126.170696786954</c:v>
                </c:pt>
                <c:pt idx="59">
                  <c:v>128.20051383434301</c:v>
                </c:pt>
                <c:pt idx="60">
                  <c:v>131.98741792095899</c:v>
                </c:pt>
                <c:pt idx="61">
                  <c:v>136.764375010469</c:v>
                </c:pt>
                <c:pt idx="62">
                  <c:v>140.965372773105</c:v>
                </c:pt>
                <c:pt idx="63">
                  <c:v>143.55843834005</c:v>
                </c:pt>
                <c:pt idx="64">
                  <c:v>145.809106426754</c:v>
                </c:pt>
                <c:pt idx="65">
                  <c:v>149.772173678108</c:v>
                </c:pt>
                <c:pt idx="66">
                  <c:v>155.41287694776801</c:v>
                </c:pt>
                <c:pt idx="67">
                  <c:v>159.627800552633</c:v>
                </c:pt>
                <c:pt idx="68">
                  <c:v>163.31622333423101</c:v>
                </c:pt>
                <c:pt idx="69">
                  <c:v>170.01914336389299</c:v>
                </c:pt>
                <c:pt idx="70">
                  <c:v>176.497330617302</c:v>
                </c:pt>
                <c:pt idx="71">
                  <c:v>180.12795558162199</c:v>
                </c:pt>
                <c:pt idx="72">
                  <c:v>186.35630361230801</c:v>
                </c:pt>
                <c:pt idx="73">
                  <c:v>197.13015855104399</c:v>
                </c:pt>
                <c:pt idx="74">
                  <c:v>202.56600592952501</c:v>
                </c:pt>
                <c:pt idx="75">
                  <c:v>202.67627493224001</c:v>
                </c:pt>
                <c:pt idx="76">
                  <c:v>208.39558204796</c:v>
                </c:pt>
                <c:pt idx="77">
                  <c:v>220.10077649730499</c:v>
                </c:pt>
                <c:pt idx="78">
                  <c:v>225.18488326729999</c:v>
                </c:pt>
                <c:pt idx="79">
                  <c:v>224.58965874312599</c:v>
                </c:pt>
                <c:pt idx="80">
                  <c:v>231.86400066846201</c:v>
                </c:pt>
                <c:pt idx="81">
                  <c:v>246.02085776543501</c:v>
                </c:pt>
                <c:pt idx="82">
                  <c:v>252.63977393876101</c:v>
                </c:pt>
                <c:pt idx="83">
                  <c:v>252.707540695115</c:v>
                </c:pt>
                <c:pt idx="84">
                  <c:v>261.39274079663801</c:v>
                </c:pt>
                <c:pt idx="85">
                  <c:v>275.355251320874</c:v>
                </c:pt>
                <c:pt idx="86">
                  <c:v>278.49439995136498</c:v>
                </c:pt>
                <c:pt idx="87">
                  <c:v>276.21610089036398</c:v>
                </c:pt>
                <c:pt idx="88">
                  <c:v>285.097533463861</c:v>
                </c:pt>
                <c:pt idx="89">
                  <c:v>300.27410307166298</c:v>
                </c:pt>
                <c:pt idx="90">
                  <c:v>304.68624331193701</c:v>
                </c:pt>
                <c:pt idx="91">
                  <c:v>302.657954710909</c:v>
                </c:pt>
                <c:pt idx="92">
                  <c:v>307.90614602885199</c:v>
                </c:pt>
                <c:pt idx="93">
                  <c:v>318.68778740805999</c:v>
                </c:pt>
                <c:pt idx="94">
                  <c:v>329.10945564006801</c:v>
                </c:pt>
                <c:pt idx="95">
                  <c:v>333.77609941406899</c:v>
                </c:pt>
                <c:pt idx="96">
                  <c:v>333.52709098818502</c:v>
                </c:pt>
                <c:pt idx="97">
                  <c:v>332.05305320627002</c:v>
                </c:pt>
                <c:pt idx="98">
                  <c:v>345.15176502613002</c:v>
                </c:pt>
                <c:pt idx="99">
                  <c:v>364.800461011263</c:v>
                </c:pt>
                <c:pt idx="100">
                  <c:v>379.45103218899902</c:v>
                </c:pt>
                <c:pt idx="101">
                  <c:v>402.39062419784398</c:v>
                </c:pt>
                <c:pt idx="102">
                  <c:v>425.11908742297999</c:v>
                </c:pt>
                <c:pt idx="103">
                  <c:v>436.53747274817403</c:v>
                </c:pt>
                <c:pt idx="104">
                  <c:v>456.23678335055399</c:v>
                </c:pt>
                <c:pt idx="105">
                  <c:v>486.60350742634</c:v>
                </c:pt>
                <c:pt idx="106">
                  <c:v>472.95866686266299</c:v>
                </c:pt>
                <c:pt idx="107">
                  <c:v>442.66400589069599</c:v>
                </c:pt>
                <c:pt idx="108">
                  <c:v>434.95423478253502</c:v>
                </c:pt>
                <c:pt idx="109">
                  <c:v>435.50123174639498</c:v>
                </c:pt>
                <c:pt idx="110">
                  <c:v>439.01778905180799</c:v>
                </c:pt>
                <c:pt idx="111">
                  <c:v>436.03154556412198</c:v>
                </c:pt>
                <c:pt idx="112">
                  <c:v>429.19046911655602</c:v>
                </c:pt>
                <c:pt idx="113">
                  <c:v>423.15713444879998</c:v>
                </c:pt>
                <c:pt idx="114">
                  <c:v>420.21399671358898</c:v>
                </c:pt>
                <c:pt idx="115">
                  <c:v>417.95730889084001</c:v>
                </c:pt>
                <c:pt idx="116">
                  <c:v>409.19015482874198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2-48B2-933E-D62E52892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7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VW'!$Q$42:$Q$356</c:f>
              <c:numCache>
                <c:formatCode>[$-409]mmm\-yy;@</c:formatCode>
                <c:ptCount val="315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  <c:pt idx="305">
                  <c:v>45458</c:v>
                </c:pt>
                <c:pt idx="306">
                  <c:v>45488</c:v>
                </c:pt>
                <c:pt idx="307">
                  <c:v>45519</c:v>
                </c:pt>
                <c:pt idx="308">
                  <c:v>45550</c:v>
                </c:pt>
                <c:pt idx="309">
                  <c:v>45580</c:v>
                </c:pt>
                <c:pt idx="310">
                  <c:v>45611</c:v>
                </c:pt>
                <c:pt idx="311">
                  <c:v>45641</c:v>
                </c:pt>
                <c:pt idx="312">
                  <c:v>45672</c:v>
                </c:pt>
                <c:pt idx="313">
                  <c:v>45703</c:v>
                </c:pt>
                <c:pt idx="314">
                  <c:v>45731</c:v>
                </c:pt>
              </c:numCache>
            </c:numRef>
          </c:xVal>
          <c:yVal>
            <c:numRef>
              <c:f>'U.S. EW &amp; VW'!$U$42:$U$356</c:f>
              <c:numCache>
                <c:formatCode>0.0%</c:formatCode>
                <c:ptCount val="315"/>
                <c:pt idx="0">
                  <c:v>4.1317942145604913E-2</c:v>
                </c:pt>
                <c:pt idx="1">
                  <c:v>3.5194908234162048E-2</c:v>
                </c:pt>
                <c:pt idx="2">
                  <c:v>2.8818540319264896E-2</c:v>
                </c:pt>
                <c:pt idx="3">
                  <c:v>3.0417247522690705E-2</c:v>
                </c:pt>
                <c:pt idx="4">
                  <c:v>1.1170457619872787E-2</c:v>
                </c:pt>
                <c:pt idx="5">
                  <c:v>1.9156379942601998E-3</c:v>
                </c:pt>
                <c:pt idx="6">
                  <c:v>1.3597504107734748E-2</c:v>
                </c:pt>
                <c:pt idx="7">
                  <c:v>3.6561599129895761E-2</c:v>
                </c:pt>
                <c:pt idx="8">
                  <c:v>5.3487445780033616E-2</c:v>
                </c:pt>
                <c:pt idx="9">
                  <c:v>5.4268165104296218E-2</c:v>
                </c:pt>
                <c:pt idx="10">
                  <c:v>4.9044358028644375E-2</c:v>
                </c:pt>
                <c:pt idx="11">
                  <c:v>4.6489029799366088E-2</c:v>
                </c:pt>
                <c:pt idx="12">
                  <c:v>5.1400461695147781E-2</c:v>
                </c:pt>
                <c:pt idx="13">
                  <c:v>4.5441140230229049E-2</c:v>
                </c:pt>
                <c:pt idx="14">
                  <c:v>5.021288959219361E-2</c:v>
                </c:pt>
                <c:pt idx="15">
                  <c:v>5.450575050620321E-2</c:v>
                </c:pt>
                <c:pt idx="16">
                  <c:v>9.0332914745126835E-2</c:v>
                </c:pt>
                <c:pt idx="17">
                  <c:v>0.1054777820795687</c:v>
                </c:pt>
                <c:pt idx="18">
                  <c:v>0.10772309211214615</c:v>
                </c:pt>
                <c:pt idx="19">
                  <c:v>8.43257540750324E-2</c:v>
                </c:pt>
                <c:pt idx="20">
                  <c:v>7.928697786501604E-2</c:v>
                </c:pt>
                <c:pt idx="21">
                  <c:v>7.995732875389483E-2</c:v>
                </c:pt>
                <c:pt idx="22">
                  <c:v>9.1630394455428865E-2</c:v>
                </c:pt>
                <c:pt idx="23">
                  <c:v>9.683616700216735E-2</c:v>
                </c:pt>
                <c:pt idx="24">
                  <c:v>9.5699799435190691E-2</c:v>
                </c:pt>
                <c:pt idx="25">
                  <c:v>0.11446684822618902</c:v>
                </c:pt>
                <c:pt idx="26">
                  <c:v>0.1264463818342989</c:v>
                </c:pt>
                <c:pt idx="27">
                  <c:v>0.13722848448122327</c:v>
                </c:pt>
                <c:pt idx="28">
                  <c:v>0.10812551115532743</c:v>
                </c:pt>
                <c:pt idx="29">
                  <c:v>8.0365044446371936E-2</c:v>
                </c:pt>
                <c:pt idx="30">
                  <c:v>6.382250291423297E-2</c:v>
                </c:pt>
                <c:pt idx="31">
                  <c:v>5.1941819037941483E-2</c:v>
                </c:pt>
                <c:pt idx="32">
                  <c:v>3.6137425962229575E-2</c:v>
                </c:pt>
                <c:pt idx="33">
                  <c:v>7.3948917124735392E-3</c:v>
                </c:pt>
                <c:pt idx="34">
                  <c:v>-1.1520779788821045E-2</c:v>
                </c:pt>
                <c:pt idx="35">
                  <c:v>-2.3570031930201019E-2</c:v>
                </c:pt>
                <c:pt idx="36">
                  <c:v>-1.4761541791461497E-2</c:v>
                </c:pt>
                <c:pt idx="37">
                  <c:v>6.7925829745618671E-4</c:v>
                </c:pt>
                <c:pt idx="38">
                  <c:v>1.656541522366628E-2</c:v>
                </c:pt>
                <c:pt idx="39">
                  <c:v>1.8784696629304376E-2</c:v>
                </c:pt>
                <c:pt idx="40">
                  <c:v>1.2420119465820001E-2</c:v>
                </c:pt>
                <c:pt idx="41">
                  <c:v>6.5889048013536566E-3</c:v>
                </c:pt>
                <c:pt idx="42">
                  <c:v>6.0162915617678614E-4</c:v>
                </c:pt>
                <c:pt idx="43">
                  <c:v>2.8954686347526515E-3</c:v>
                </c:pt>
                <c:pt idx="44">
                  <c:v>7.1643500548834727E-3</c:v>
                </c:pt>
                <c:pt idx="45">
                  <c:v>2.8226444018779828E-2</c:v>
                </c:pt>
                <c:pt idx="46">
                  <c:v>5.3546361992723224E-2</c:v>
                </c:pt>
                <c:pt idx="47">
                  <c:v>8.4279428240795706E-2</c:v>
                </c:pt>
                <c:pt idx="48">
                  <c:v>9.6420418248944095E-2</c:v>
                </c:pt>
                <c:pt idx="49">
                  <c:v>9.3013024375149689E-2</c:v>
                </c:pt>
                <c:pt idx="50">
                  <c:v>8.2831199437904734E-2</c:v>
                </c:pt>
                <c:pt idx="51">
                  <c:v>7.6327097220699747E-2</c:v>
                </c:pt>
                <c:pt idx="52">
                  <c:v>8.3776309163816842E-2</c:v>
                </c:pt>
                <c:pt idx="53">
                  <c:v>8.6789147374275233E-2</c:v>
                </c:pt>
                <c:pt idx="54">
                  <c:v>9.0628091928462329E-2</c:v>
                </c:pt>
                <c:pt idx="55">
                  <c:v>7.2713456595923986E-2</c:v>
                </c:pt>
                <c:pt idx="56">
                  <c:v>5.8761496760081355E-2</c:v>
                </c:pt>
                <c:pt idx="57">
                  <c:v>4.6169851160249298E-2</c:v>
                </c:pt>
                <c:pt idx="58">
                  <c:v>3.783931793645956E-2</c:v>
                </c:pt>
                <c:pt idx="59">
                  <c:v>3.0780548408748887E-2</c:v>
                </c:pt>
                <c:pt idx="60">
                  <c:v>1.6064469427343075E-2</c:v>
                </c:pt>
                <c:pt idx="61">
                  <c:v>3.2072506788882515E-2</c:v>
                </c:pt>
                <c:pt idx="62">
                  <c:v>4.3686675230395489E-2</c:v>
                </c:pt>
                <c:pt idx="63">
                  <c:v>7.2326412529927664E-2</c:v>
                </c:pt>
                <c:pt idx="64">
                  <c:v>7.320986920082051E-2</c:v>
                </c:pt>
                <c:pt idx="65">
                  <c:v>9.2126953139015422E-2</c:v>
                </c:pt>
                <c:pt idx="66">
                  <c:v>0.11029868906704232</c:v>
                </c:pt>
                <c:pt idx="67">
                  <c:v>0.1519974300464102</c:v>
                </c:pt>
                <c:pt idx="68">
                  <c:v>0.18192598400904081</c:v>
                </c:pt>
                <c:pt idx="69">
                  <c:v>0.19576805614903448</c:v>
                </c:pt>
                <c:pt idx="70">
                  <c:v>0.18396414452385534</c:v>
                </c:pt>
                <c:pt idx="71">
                  <c:v>0.16439798057778376</c:v>
                </c:pt>
                <c:pt idx="72">
                  <c:v>0.15617276765296562</c:v>
                </c:pt>
                <c:pt idx="73">
                  <c:v>0.15281453694519653</c:v>
                </c:pt>
                <c:pt idx="74">
                  <c:v>0.15899873997017622</c:v>
                </c:pt>
                <c:pt idx="75">
                  <c:v>0.15188737896307081</c:v>
                </c:pt>
                <c:pt idx="76">
                  <c:v>0.1449556142964592</c:v>
                </c:pt>
                <c:pt idx="77">
                  <c:v>0.12927790436584763</c:v>
                </c:pt>
                <c:pt idx="78">
                  <c:v>0.12111595508914408</c:v>
                </c:pt>
                <c:pt idx="79">
                  <c:v>0.11553356482135602</c:v>
                </c:pt>
                <c:pt idx="80">
                  <c:v>0.11982109631775351</c:v>
                </c:pt>
                <c:pt idx="81">
                  <c:v>0.13384763246306663</c:v>
                </c:pt>
                <c:pt idx="82">
                  <c:v>0.15331740036687247</c:v>
                </c:pt>
                <c:pt idx="83">
                  <c:v>0.16196448625825255</c:v>
                </c:pt>
                <c:pt idx="84">
                  <c:v>0.1592463938382005</c:v>
                </c:pt>
                <c:pt idx="85">
                  <c:v>0.14027680546046062</c:v>
                </c:pt>
                <c:pt idx="86">
                  <c:v>0.134162991539724</c:v>
                </c:pt>
                <c:pt idx="87">
                  <c:v>0.1324402415473398</c:v>
                </c:pt>
                <c:pt idx="88">
                  <c:v>0.13897793800030245</c:v>
                </c:pt>
                <c:pt idx="89">
                  <c:v>0.13626085336351546</c:v>
                </c:pt>
                <c:pt idx="90">
                  <c:v>0.12932129432930117</c:v>
                </c:pt>
                <c:pt idx="91">
                  <c:v>0.11941954588398973</c:v>
                </c:pt>
                <c:pt idx="92">
                  <c:v>9.9811241077578883E-2</c:v>
                </c:pt>
                <c:pt idx="93">
                  <c:v>8.9617109132295258E-2</c:v>
                </c:pt>
                <c:pt idx="94">
                  <c:v>8.8797498012205267E-2</c:v>
                </c:pt>
                <c:pt idx="95">
                  <c:v>0.10949410248358138</c:v>
                </c:pt>
                <c:pt idx="96">
                  <c:v>0.11530816796100418</c:v>
                </c:pt>
                <c:pt idx="97">
                  <c:v>0.11311657521474805</c:v>
                </c:pt>
                <c:pt idx="98">
                  <c:v>9.4357312985713371E-2</c:v>
                </c:pt>
                <c:pt idx="99">
                  <c:v>9.082715268511854E-2</c:v>
                </c:pt>
                <c:pt idx="100">
                  <c:v>9.5432005619953575E-2</c:v>
                </c:pt>
                <c:pt idx="101">
                  <c:v>0.10503175613425131</c:v>
                </c:pt>
                <c:pt idx="102">
                  <c:v>0.10621337317132262</c:v>
                </c:pt>
                <c:pt idx="103">
                  <c:v>9.7307759121412207E-2</c:v>
                </c:pt>
                <c:pt idx="104">
                  <c:v>9.5940214076893682E-2</c:v>
                </c:pt>
                <c:pt idx="105">
                  <c:v>7.7308239134400436E-2</c:v>
                </c:pt>
                <c:pt idx="106">
                  <c:v>6.2915168450662584E-2</c:v>
                </c:pt>
                <c:pt idx="107">
                  <c:v>3.1414136007743343E-2</c:v>
                </c:pt>
                <c:pt idx="108">
                  <c:v>2.1539850870931243E-2</c:v>
                </c:pt>
                <c:pt idx="109">
                  <c:v>-1.1154996677606666E-2</c:v>
                </c:pt>
                <c:pt idx="110">
                  <c:v>-3.1225892298875735E-2</c:v>
                </c:pt>
                <c:pt idx="111">
                  <c:v>-6.5146016535457929E-2</c:v>
                </c:pt>
                <c:pt idx="112">
                  <c:v>-6.4561231814385445E-2</c:v>
                </c:pt>
                <c:pt idx="113">
                  <c:v>-6.4795049903625501E-2</c:v>
                </c:pt>
                <c:pt idx="114">
                  <c:v>-5.8928266409509988E-2</c:v>
                </c:pt>
                <c:pt idx="115">
                  <c:v>-7.370186573838633E-2</c:v>
                </c:pt>
                <c:pt idx="116">
                  <c:v>-8.671624308666126E-2</c:v>
                </c:pt>
                <c:pt idx="117">
                  <c:v>-9.4410960270604583E-2</c:v>
                </c:pt>
                <c:pt idx="118">
                  <c:v>-0.11019161788500376</c:v>
                </c:pt>
                <c:pt idx="119">
                  <c:v>-0.12769257618692675</c:v>
                </c:pt>
                <c:pt idx="120">
                  <c:v>-0.14187329926408687</c:v>
                </c:pt>
                <c:pt idx="121">
                  <c:v>-0.12369963458346256</c:v>
                </c:pt>
                <c:pt idx="122">
                  <c:v>-0.12033239590906519</c:v>
                </c:pt>
                <c:pt idx="123">
                  <c:v>-0.12830403467823825</c:v>
                </c:pt>
                <c:pt idx="124">
                  <c:v>-0.19409194479882175</c:v>
                </c:pt>
                <c:pt idx="125">
                  <c:v>-0.24649068400533214</c:v>
                </c:pt>
                <c:pt idx="126">
                  <c:v>-0.29050494476662236</c:v>
                </c:pt>
                <c:pt idx="127">
                  <c:v>-0.27801207518994431</c:v>
                </c:pt>
                <c:pt idx="128">
                  <c:v>-0.26620412009797501</c:v>
                </c:pt>
                <c:pt idx="129">
                  <c:v>-0.2575179982960667</c:v>
                </c:pt>
                <c:pt idx="130">
                  <c:v>-0.26425083508100244</c:v>
                </c:pt>
                <c:pt idx="131">
                  <c:v>-0.26125689306286715</c:v>
                </c:pt>
                <c:pt idx="132">
                  <c:v>-0.25067070927875978</c:v>
                </c:pt>
                <c:pt idx="133">
                  <c:v>-0.23769798325494618</c:v>
                </c:pt>
                <c:pt idx="134">
                  <c:v>-0.20569263110321845</c:v>
                </c:pt>
                <c:pt idx="135">
                  <c:v>-0.15392360716800924</c:v>
                </c:pt>
                <c:pt idx="136">
                  <c:v>-7.5074486146437747E-2</c:v>
                </c:pt>
                <c:pt idx="137">
                  <c:v>-1.4059705999869831E-2</c:v>
                </c:pt>
                <c:pt idx="138">
                  <c:v>2.9856221932104576E-2</c:v>
                </c:pt>
                <c:pt idx="139">
                  <c:v>4.0160124740115988E-2</c:v>
                </c:pt>
                <c:pt idx="140">
                  <c:v>5.6500026750212484E-2</c:v>
                </c:pt>
                <c:pt idx="141">
                  <c:v>8.1500046494057177E-2</c:v>
                </c:pt>
                <c:pt idx="142">
                  <c:v>0.10982661717552755</c:v>
                </c:pt>
                <c:pt idx="143">
                  <c:v>0.14106154361961831</c:v>
                </c:pt>
                <c:pt idx="144">
                  <c:v>0.15988242007492137</c:v>
                </c:pt>
                <c:pt idx="145">
                  <c:v>0.16158286869022542</c:v>
                </c:pt>
                <c:pt idx="146">
                  <c:v>0.13219600557096833</c:v>
                </c:pt>
                <c:pt idx="147">
                  <c:v>9.0027325849643125E-2</c:v>
                </c:pt>
                <c:pt idx="148">
                  <c:v>6.3536398795389415E-2</c:v>
                </c:pt>
                <c:pt idx="149">
                  <c:v>5.7731788713337284E-2</c:v>
                </c:pt>
                <c:pt idx="150">
                  <c:v>5.8328476109129834E-2</c:v>
                </c:pt>
                <c:pt idx="151">
                  <c:v>5.0508436600324114E-2</c:v>
                </c:pt>
                <c:pt idx="152">
                  <c:v>4.8656724495488968E-2</c:v>
                </c:pt>
                <c:pt idx="153">
                  <c:v>5.2051060424080697E-2</c:v>
                </c:pt>
                <c:pt idx="154">
                  <c:v>7.2017259689295399E-2</c:v>
                </c:pt>
                <c:pt idx="155">
                  <c:v>7.402474306551321E-2</c:v>
                </c:pt>
                <c:pt idx="156">
                  <c:v>6.6337388074828585E-2</c:v>
                </c:pt>
                <c:pt idx="157">
                  <c:v>4.8054095955688325E-2</c:v>
                </c:pt>
                <c:pt idx="158">
                  <c:v>4.1527252368434464E-2</c:v>
                </c:pt>
                <c:pt idx="159">
                  <c:v>4.7842304796995361E-2</c:v>
                </c:pt>
                <c:pt idx="160">
                  <c:v>5.1244194627355411E-2</c:v>
                </c:pt>
                <c:pt idx="161">
                  <c:v>5.5183956976374571E-2</c:v>
                </c:pt>
                <c:pt idx="162">
                  <c:v>6.7584930008764088E-2</c:v>
                </c:pt>
                <c:pt idx="163">
                  <c:v>7.8653743497875128E-2</c:v>
                </c:pt>
                <c:pt idx="164">
                  <c:v>7.447836536570307E-2</c:v>
                </c:pt>
                <c:pt idx="165">
                  <c:v>5.7786645632167177E-2</c:v>
                </c:pt>
                <c:pt idx="166">
                  <c:v>4.2263674938362028E-2</c:v>
                </c:pt>
                <c:pt idx="167">
                  <c:v>4.1920342594400584E-2</c:v>
                </c:pt>
                <c:pt idx="168">
                  <c:v>4.0908082344658814E-2</c:v>
                </c:pt>
                <c:pt idx="169">
                  <c:v>5.3188112480814231E-2</c:v>
                </c:pt>
                <c:pt idx="170">
                  <c:v>6.9785068786140769E-2</c:v>
                </c:pt>
                <c:pt idx="171">
                  <c:v>8.563702323081368E-2</c:v>
                </c:pt>
                <c:pt idx="172">
                  <c:v>0.10210894481326527</c:v>
                </c:pt>
                <c:pt idx="173">
                  <c:v>0.11182784666588885</c:v>
                </c:pt>
                <c:pt idx="174">
                  <c:v>0.12176280966366404</c:v>
                </c:pt>
                <c:pt idx="175">
                  <c:v>0.11444692084919139</c:v>
                </c:pt>
                <c:pt idx="176">
                  <c:v>0.11752400966536802</c:v>
                </c:pt>
                <c:pt idx="177">
                  <c:v>0.11818540316209947</c:v>
                </c:pt>
                <c:pt idx="178">
                  <c:v>0.1264929943723816</c:v>
                </c:pt>
                <c:pt idx="179">
                  <c:v>0.11514717459039781</c:v>
                </c:pt>
                <c:pt idx="180">
                  <c:v>0.11629919378573006</c:v>
                </c:pt>
                <c:pt idx="181">
                  <c:v>0.10651281429176573</c:v>
                </c:pt>
                <c:pt idx="182">
                  <c:v>0.10654809362900552</c:v>
                </c:pt>
                <c:pt idx="183">
                  <c:v>9.8319494912930461E-2</c:v>
                </c:pt>
                <c:pt idx="184">
                  <c:v>8.4200779988804264E-2</c:v>
                </c:pt>
                <c:pt idx="185">
                  <c:v>6.811333896905114E-2</c:v>
                </c:pt>
                <c:pt idx="186">
                  <c:v>4.8150433846097407E-2</c:v>
                </c:pt>
                <c:pt idx="187">
                  <c:v>6.0703340480344981E-2</c:v>
                </c:pt>
                <c:pt idx="188">
                  <c:v>6.2004020672725257E-2</c:v>
                </c:pt>
                <c:pt idx="189">
                  <c:v>7.2552154306888328E-2</c:v>
                </c:pt>
                <c:pt idx="190">
                  <c:v>6.8157203666782573E-2</c:v>
                </c:pt>
                <c:pt idx="191">
                  <c:v>9.3427252094732127E-2</c:v>
                </c:pt>
                <c:pt idx="192">
                  <c:v>0.11150237644174665</c:v>
                </c:pt>
                <c:pt idx="193">
                  <c:v>0.13311496861384442</c:v>
                </c:pt>
                <c:pt idx="194">
                  <c:v>0.12424839283684208</c:v>
                </c:pt>
                <c:pt idx="195">
                  <c:v>0.12688360009566479</c:v>
                </c:pt>
                <c:pt idx="196">
                  <c:v>0.13173441833499178</c:v>
                </c:pt>
                <c:pt idx="197">
                  <c:v>0.14408751708584711</c:v>
                </c:pt>
                <c:pt idx="198">
                  <c:v>0.14402568710706509</c:v>
                </c:pt>
                <c:pt idx="199">
                  <c:v>0.12045335506275023</c:v>
                </c:pt>
                <c:pt idx="200">
                  <c:v>0.10543326015001253</c:v>
                </c:pt>
                <c:pt idx="201">
                  <c:v>8.2693619206273716E-2</c:v>
                </c:pt>
                <c:pt idx="202">
                  <c:v>7.9277663193767944E-2</c:v>
                </c:pt>
                <c:pt idx="203">
                  <c:v>6.0731514750615112E-2</c:v>
                </c:pt>
                <c:pt idx="204">
                  <c:v>5.5399324355724922E-2</c:v>
                </c:pt>
                <c:pt idx="205">
                  <c:v>3.7675934578560666E-2</c:v>
                </c:pt>
                <c:pt idx="206">
                  <c:v>4.1418352075685672E-2</c:v>
                </c:pt>
                <c:pt idx="207">
                  <c:v>3.0960609463012378E-2</c:v>
                </c:pt>
                <c:pt idx="208">
                  <c:v>3.494333326580179E-2</c:v>
                </c:pt>
                <c:pt idx="209">
                  <c:v>3.1210413426597139E-2</c:v>
                </c:pt>
                <c:pt idx="210">
                  <c:v>4.5872455092473619E-2</c:v>
                </c:pt>
                <c:pt idx="211">
                  <c:v>5.5817576287408244E-2</c:v>
                </c:pt>
                <c:pt idx="212">
                  <c:v>6.0351435222922634E-2</c:v>
                </c:pt>
                <c:pt idx="213">
                  <c:v>7.0094516282085184E-2</c:v>
                </c:pt>
                <c:pt idx="214">
                  <c:v>6.7772609799753969E-2</c:v>
                </c:pt>
                <c:pt idx="215">
                  <c:v>6.3585353105521047E-2</c:v>
                </c:pt>
                <c:pt idx="216">
                  <c:v>3.7732350952893734E-2</c:v>
                </c:pt>
                <c:pt idx="217">
                  <c:v>2.9982635598867047E-2</c:v>
                </c:pt>
                <c:pt idx="218">
                  <c:v>3.2934633655147927E-2</c:v>
                </c:pt>
                <c:pt idx="219">
                  <c:v>5.8297676272107024E-2</c:v>
                </c:pt>
                <c:pt idx="220">
                  <c:v>7.0608062152718531E-2</c:v>
                </c:pt>
                <c:pt idx="221">
                  <c:v>7.5722950340782358E-2</c:v>
                </c:pt>
                <c:pt idx="222">
                  <c:v>5.739102179929545E-2</c:v>
                </c:pt>
                <c:pt idx="223">
                  <c:v>4.8692334754645294E-2</c:v>
                </c:pt>
                <c:pt idx="224">
                  <c:v>4.5014304413323325E-2</c:v>
                </c:pt>
                <c:pt idx="225">
                  <c:v>5.1701538712519701E-2</c:v>
                </c:pt>
                <c:pt idx="226">
                  <c:v>5.6495104045083844E-2</c:v>
                </c:pt>
                <c:pt idx="227">
                  <c:v>5.7794594923453069E-2</c:v>
                </c:pt>
                <c:pt idx="228">
                  <c:v>6.6143173349661799E-2</c:v>
                </c:pt>
                <c:pt idx="229">
                  <c:v>8.2556985272050021E-2</c:v>
                </c:pt>
                <c:pt idx="230">
                  <c:v>9.6698571332741068E-2</c:v>
                </c:pt>
                <c:pt idx="231">
                  <c:v>9.178340628118864E-2</c:v>
                </c:pt>
                <c:pt idx="232">
                  <c:v>6.4896875217480554E-2</c:v>
                </c:pt>
                <c:pt idx="233">
                  <c:v>3.8897590917024383E-2</c:v>
                </c:pt>
                <c:pt idx="234">
                  <c:v>3.8041311882319739E-2</c:v>
                </c:pt>
                <c:pt idx="235">
                  <c:v>4.7936300643376617E-2</c:v>
                </c:pt>
                <c:pt idx="236">
                  <c:v>5.51063998724175E-2</c:v>
                </c:pt>
                <c:pt idx="237">
                  <c:v>4.0557123504660897E-2</c:v>
                </c:pt>
                <c:pt idx="238">
                  <c:v>2.9479263198270544E-2</c:v>
                </c:pt>
                <c:pt idx="239">
                  <c:v>2.9411908991851643E-2</c:v>
                </c:pt>
                <c:pt idx="240">
                  <c:v>4.2097583272125982E-2</c:v>
                </c:pt>
                <c:pt idx="241">
                  <c:v>4.6582167771045846E-2</c:v>
                </c:pt>
                <c:pt idx="242">
                  <c:v>3.8409991884083672E-2</c:v>
                </c:pt>
                <c:pt idx="243">
                  <c:v>3.5001545064310857E-2</c:v>
                </c:pt>
                <c:pt idx="244">
                  <c:v>5.0432008970870523E-2</c:v>
                </c:pt>
                <c:pt idx="245">
                  <c:v>7.6288156174734167E-2</c:v>
                </c:pt>
                <c:pt idx="246">
                  <c:v>8.4388654648002159E-2</c:v>
                </c:pt>
                <c:pt idx="247">
                  <c:v>7.4316053291712203E-2</c:v>
                </c:pt>
                <c:pt idx="248">
                  <c:v>6.073406575025575E-2</c:v>
                </c:pt>
                <c:pt idx="249">
                  <c:v>5.8097565373749882E-2</c:v>
                </c:pt>
                <c:pt idx="250">
                  <c:v>6.2300050420431852E-2</c:v>
                </c:pt>
                <c:pt idx="251">
                  <c:v>6.7097484822900899E-2</c:v>
                </c:pt>
                <c:pt idx="252">
                  <c:v>6.5140419111315184E-2</c:v>
                </c:pt>
                <c:pt idx="253">
                  <c:v>6.0259917597811352E-2</c:v>
                </c:pt>
                <c:pt idx="254">
                  <c:v>5.5399416017768655E-2</c:v>
                </c:pt>
                <c:pt idx="255">
                  <c:v>4.6784258551542113E-2</c:v>
                </c:pt>
                <c:pt idx="256">
                  <c:v>3.0985766558340844E-2</c:v>
                </c:pt>
                <c:pt idx="257">
                  <c:v>1.3292204945750674E-2</c:v>
                </c:pt>
                <c:pt idx="258">
                  <c:v>7.0458526000605204E-3</c:v>
                </c:pt>
                <c:pt idx="259">
                  <c:v>1.5094929090162301E-2</c:v>
                </c:pt>
                <c:pt idx="260">
                  <c:v>3.0140537674888224E-2</c:v>
                </c:pt>
                <c:pt idx="261">
                  <c:v>5.1540912743357259E-2</c:v>
                </c:pt>
                <c:pt idx="262">
                  <c:v>6.963291778399916E-2</c:v>
                </c:pt>
                <c:pt idx="263">
                  <c:v>7.4088984582525885E-2</c:v>
                </c:pt>
                <c:pt idx="264">
                  <c:v>6.8057787915579038E-2</c:v>
                </c:pt>
                <c:pt idx="265">
                  <c:v>5.5341185352302036E-2</c:v>
                </c:pt>
                <c:pt idx="266">
                  <c:v>5.9659608760137317E-2</c:v>
                </c:pt>
                <c:pt idx="267">
                  <c:v>6.372970081209961E-2</c:v>
                </c:pt>
                <c:pt idx="268">
                  <c:v>8.2424167541575999E-2</c:v>
                </c:pt>
                <c:pt idx="269">
                  <c:v>0.10333511113749294</c:v>
                </c:pt>
                <c:pt idx="270">
                  <c:v>0.1365202197381854</c:v>
                </c:pt>
                <c:pt idx="271">
                  <c:v>0.16264178879491142</c:v>
                </c:pt>
                <c:pt idx="272">
                  <c:v>0.17862633136815687</c:v>
                </c:pt>
                <c:pt idx="273">
                  <c:v>0.18069850552449385</c:v>
                </c:pt>
                <c:pt idx="274">
                  <c:v>0.18856403116791398</c:v>
                </c:pt>
                <c:pt idx="275">
                  <c:v>0.20213133464396127</c:v>
                </c:pt>
                <c:pt idx="276">
                  <c:v>0.21665371484786466</c:v>
                </c:pt>
                <c:pt idx="277">
                  <c:v>0.20811171522456218</c:v>
                </c:pt>
                <c:pt idx="278">
                  <c:v>0.18743776915666266</c:v>
                </c:pt>
                <c:pt idx="279">
                  <c:v>0.18120603631010335</c:v>
                </c:pt>
                <c:pt idx="280">
                  <c:v>0.19099753064383007</c:v>
                </c:pt>
                <c:pt idx="281">
                  <c:v>0.19632220829123836</c:v>
                </c:pt>
                <c:pt idx="282">
                  <c:v>0.17712063578965798</c:v>
                </c:pt>
                <c:pt idx="283">
                  <c:v>0.13336364894938146</c:v>
                </c:pt>
                <c:pt idx="284">
                  <c:v>8.7282544930858963E-2</c:v>
                </c:pt>
                <c:pt idx="285">
                  <c:v>3.6006988546032126E-2</c:v>
                </c:pt>
                <c:pt idx="286">
                  <c:v>-7.3904118011527409E-3</c:v>
                </c:pt>
                <c:pt idx="287">
                  <c:v>-3.9955075710350951E-2</c:v>
                </c:pt>
                <c:pt idx="288">
                  <c:v>-5.6917775806402782E-2</c:v>
                </c:pt>
                <c:pt idx="289">
                  <c:v>-5.2664756952076064E-2</c:v>
                </c:pt>
                <c:pt idx="290">
                  <c:v>-6.2264410884663168E-2</c:v>
                </c:pt>
                <c:pt idx="291">
                  <c:v>-7.1560839260673248E-2</c:v>
                </c:pt>
                <c:pt idx="292">
                  <c:v>-9.5316633419527563E-2</c:v>
                </c:pt>
                <c:pt idx="293">
                  <c:v>-9.6171520508168462E-2</c:v>
                </c:pt>
                <c:pt idx="294">
                  <c:v>-0.1046473102903539</c:v>
                </c:pt>
                <c:pt idx="295">
                  <c:v>-9.5563994860482948E-2</c:v>
                </c:pt>
                <c:pt idx="296">
                  <c:v>-9.8048011076408148E-2</c:v>
                </c:pt>
                <c:pt idx="297">
                  <c:v>-8.3300668457795601E-2</c:v>
                </c:pt>
                <c:pt idx="298">
                  <c:v>-8.6815869586404748E-2</c:v>
                </c:pt>
                <c:pt idx="299">
                  <c:v>-8.4121265860116257E-2</c:v>
                </c:pt>
                <c:pt idx="300">
                  <c:v>-0.1013161597879414</c:v>
                </c:pt>
                <c:pt idx="301">
                  <c:v>-0.10638024500389309</c:v>
                </c:pt>
                <c:pt idx="302">
                  <c:v>-0.10737994784393656</c:v>
                </c:pt>
                <c:pt idx="303">
                  <c:v>-9.4041523781123737E-2</c:v>
                </c:pt>
                <c:pt idx="304">
                  <c:v>-9.107346417439921E-2</c:v>
                </c:pt>
                <c:pt idx="305">
                  <c:v>-0.1057831256965952</c:v>
                </c:pt>
                <c:pt idx="306">
                  <c:v>-0.11708456718615656</c:v>
                </c:pt>
                <c:pt idx="307">
                  <c:v>-0.11684198971393378</c:v>
                </c:pt>
                <c:pt idx="308">
                  <c:v>-9.0821669200048194E-2</c:v>
                </c:pt>
                <c:pt idx="309">
                  <c:v>-6.0812707413455569E-2</c:v>
                </c:pt>
                <c:pt idx="310">
                  <c:v>-3.2395940506918075E-2</c:v>
                </c:pt>
                <c:pt idx="311">
                  <c:v>-1.8012775820882898E-2</c:v>
                </c:pt>
                <c:pt idx="312">
                  <c:v>-3.6500529502230261E-3</c:v>
                </c:pt>
                <c:pt idx="313">
                  <c:v>8.209230331589934E-3</c:v>
                </c:pt>
                <c:pt idx="314">
                  <c:v>3.6376320750175273E-2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VW'!$L$42:$L$356</c:f>
              <c:numCache>
                <c:formatCode>[$-409]mmm\-yy;@</c:formatCode>
                <c:ptCount val="315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  <c:pt idx="305">
                  <c:v>45473</c:v>
                </c:pt>
                <c:pt idx="306">
                  <c:v>45504</c:v>
                </c:pt>
                <c:pt idx="307">
                  <c:v>45535</c:v>
                </c:pt>
                <c:pt idx="308">
                  <c:v>45565</c:v>
                </c:pt>
                <c:pt idx="309">
                  <c:v>45596</c:v>
                </c:pt>
                <c:pt idx="310">
                  <c:v>45626</c:v>
                </c:pt>
                <c:pt idx="311">
                  <c:v>45657</c:v>
                </c:pt>
                <c:pt idx="312">
                  <c:v>45688</c:v>
                </c:pt>
                <c:pt idx="313">
                  <c:v>45716</c:v>
                </c:pt>
                <c:pt idx="314">
                  <c:v>45747</c:v>
                </c:pt>
              </c:numCache>
            </c:numRef>
          </c:xVal>
          <c:yVal>
            <c:numRef>
              <c:f>'U.S. EW &amp; VW'!$P$42:$P$356</c:f>
              <c:numCache>
                <c:formatCode>0.0%</c:formatCode>
                <c:ptCount val="315"/>
                <c:pt idx="0">
                  <c:v>7.3942564812318423E-2</c:v>
                </c:pt>
                <c:pt idx="1">
                  <c:v>7.317218355129107E-2</c:v>
                </c:pt>
                <c:pt idx="2">
                  <c:v>7.696908045814399E-2</c:v>
                </c:pt>
                <c:pt idx="3">
                  <c:v>8.0145746425609676E-2</c:v>
                </c:pt>
                <c:pt idx="4">
                  <c:v>8.3739218987261665E-2</c:v>
                </c:pt>
                <c:pt idx="5">
                  <c:v>8.498008216579489E-2</c:v>
                </c:pt>
                <c:pt idx="6">
                  <c:v>9.4773735259459091E-2</c:v>
                </c:pt>
                <c:pt idx="7">
                  <c:v>0.10823054277124533</c:v>
                </c:pt>
                <c:pt idx="8">
                  <c:v>0.11764832415213378</c:v>
                </c:pt>
                <c:pt idx="9">
                  <c:v>0.11151991900950708</c:v>
                </c:pt>
                <c:pt idx="10">
                  <c:v>0.10013989588574135</c:v>
                </c:pt>
                <c:pt idx="11">
                  <c:v>8.9362050868281084E-2</c:v>
                </c:pt>
                <c:pt idx="12">
                  <c:v>9.7961524454134308E-2</c:v>
                </c:pt>
                <c:pt idx="13">
                  <c:v>0.10664614743220824</c:v>
                </c:pt>
                <c:pt idx="14">
                  <c:v>0.11179734474767677</c:v>
                </c:pt>
                <c:pt idx="15">
                  <c:v>0.10390056817963744</c:v>
                </c:pt>
                <c:pt idx="16">
                  <c:v>0.1049029253859397</c:v>
                </c:pt>
                <c:pt idx="17">
                  <c:v>0.11043691712050485</c:v>
                </c:pt>
                <c:pt idx="18">
                  <c:v>0.10984346781287924</c:v>
                </c:pt>
                <c:pt idx="19">
                  <c:v>0.10188077313319832</c:v>
                </c:pt>
                <c:pt idx="20">
                  <c:v>9.1287855633911619E-2</c:v>
                </c:pt>
                <c:pt idx="21">
                  <c:v>9.4456278967995244E-2</c:v>
                </c:pt>
                <c:pt idx="22">
                  <c:v>9.316088744717721E-2</c:v>
                </c:pt>
                <c:pt idx="23">
                  <c:v>9.4915814310652769E-2</c:v>
                </c:pt>
                <c:pt idx="24">
                  <c:v>8.449015675427729E-2</c:v>
                </c:pt>
                <c:pt idx="25">
                  <c:v>8.3560931516889481E-2</c:v>
                </c:pt>
                <c:pt idx="26">
                  <c:v>7.7465478051680581E-2</c:v>
                </c:pt>
                <c:pt idx="27">
                  <c:v>7.0545079619819706E-2</c:v>
                </c:pt>
                <c:pt idx="28">
                  <c:v>5.4188467473195168E-2</c:v>
                </c:pt>
                <c:pt idx="29">
                  <c:v>4.7523442222295875E-2</c:v>
                </c:pt>
                <c:pt idx="30">
                  <c:v>5.9563034437652318E-2</c:v>
                </c:pt>
                <c:pt idx="31">
                  <c:v>8.433900653684212E-2</c:v>
                </c:pt>
                <c:pt idx="32">
                  <c:v>9.9576341615477126E-2</c:v>
                </c:pt>
                <c:pt idx="33">
                  <c:v>8.4159864226922343E-2</c:v>
                </c:pt>
                <c:pt idx="34">
                  <c:v>6.1151679526008751E-2</c:v>
                </c:pt>
                <c:pt idx="35">
                  <c:v>4.0424015757539955E-2</c:v>
                </c:pt>
                <c:pt idx="36">
                  <c:v>4.228949876745558E-2</c:v>
                </c:pt>
                <c:pt idx="37">
                  <c:v>5.2118780043388879E-2</c:v>
                </c:pt>
                <c:pt idx="38">
                  <c:v>7.1040958278418609E-2</c:v>
                </c:pt>
                <c:pt idx="39">
                  <c:v>8.0126402754590487E-2</c:v>
                </c:pt>
                <c:pt idx="40">
                  <c:v>8.3470046278355303E-2</c:v>
                </c:pt>
                <c:pt idx="41">
                  <c:v>7.3187802432973958E-2</c:v>
                </c:pt>
                <c:pt idx="42">
                  <c:v>6.4287880200725844E-2</c:v>
                </c:pt>
                <c:pt idx="43">
                  <c:v>5.5466825703514688E-2</c:v>
                </c:pt>
                <c:pt idx="44">
                  <c:v>5.9784082065789335E-2</c:v>
                </c:pt>
                <c:pt idx="45">
                  <c:v>8.0304974074152602E-2</c:v>
                </c:pt>
                <c:pt idx="46">
                  <c:v>0.1086609525521105</c:v>
                </c:pt>
                <c:pt idx="47">
                  <c:v>0.13208653347403665</c:v>
                </c:pt>
                <c:pt idx="48">
                  <c:v>0.12766548678798073</c:v>
                </c:pt>
                <c:pt idx="49">
                  <c:v>0.1129907785056552</c:v>
                </c:pt>
                <c:pt idx="50">
                  <c:v>0.10099567361708184</c:v>
                </c:pt>
                <c:pt idx="51">
                  <c:v>0.10702210326552386</c:v>
                </c:pt>
                <c:pt idx="52">
                  <c:v>0.11462620630462617</c:v>
                </c:pt>
                <c:pt idx="53">
                  <c:v>0.11762834406174227</c:v>
                </c:pt>
                <c:pt idx="54">
                  <c:v>0.11674025401641752</c:v>
                </c:pt>
                <c:pt idx="55">
                  <c:v>0.11648023510162342</c:v>
                </c:pt>
                <c:pt idx="56">
                  <c:v>0.11662105047456173</c:v>
                </c:pt>
                <c:pt idx="57">
                  <c:v>0.10845176437539394</c:v>
                </c:pt>
                <c:pt idx="58">
                  <c:v>9.5265333846227929E-2</c:v>
                </c:pt>
                <c:pt idx="59">
                  <c:v>9.0490335331662397E-2</c:v>
                </c:pt>
                <c:pt idx="60">
                  <c:v>0.10154799221090416</c:v>
                </c:pt>
                <c:pt idx="61">
                  <c:v>0.12448881102011256</c:v>
                </c:pt>
                <c:pt idx="62">
                  <c:v>0.1371080292339375</c:v>
                </c:pt>
                <c:pt idx="63">
                  <c:v>0.14223464684579046</c:v>
                </c:pt>
                <c:pt idx="64">
                  <c:v>0.13998667031121492</c:v>
                </c:pt>
                <c:pt idx="65">
                  <c:v>0.14960022523392524</c:v>
                </c:pt>
                <c:pt idx="66">
                  <c:v>0.15617085137132913</c:v>
                </c:pt>
                <c:pt idx="67">
                  <c:v>0.16254500894412871</c:v>
                </c:pt>
                <c:pt idx="68">
                  <c:v>0.15384253072854714</c:v>
                </c:pt>
                <c:pt idx="69">
                  <c:v>0.1417169666763618</c:v>
                </c:pt>
                <c:pt idx="70">
                  <c:v>0.13623498117705446</c:v>
                </c:pt>
                <c:pt idx="71">
                  <c:v>0.14176930214638284</c:v>
                </c:pt>
                <c:pt idx="72">
                  <c:v>0.15615010996365664</c:v>
                </c:pt>
                <c:pt idx="73">
                  <c:v>0.16292827946049582</c:v>
                </c:pt>
                <c:pt idx="74">
                  <c:v>0.1658478582632279</c:v>
                </c:pt>
                <c:pt idx="75">
                  <c:v>0.1591321614325274</c:v>
                </c:pt>
                <c:pt idx="76">
                  <c:v>0.15839488937796098</c:v>
                </c:pt>
                <c:pt idx="77">
                  <c:v>0.15073900125364137</c:v>
                </c:pt>
                <c:pt idx="78">
                  <c:v>0.14750747934097808</c:v>
                </c:pt>
                <c:pt idx="79">
                  <c:v>0.14502330041841982</c:v>
                </c:pt>
                <c:pt idx="80">
                  <c:v>0.1509176568284063</c:v>
                </c:pt>
                <c:pt idx="81">
                  <c:v>0.16205257890678149</c:v>
                </c:pt>
                <c:pt idx="82">
                  <c:v>0.16360442063035396</c:v>
                </c:pt>
                <c:pt idx="83">
                  <c:v>0.16357388066180234</c:v>
                </c:pt>
                <c:pt idx="84">
                  <c:v>0.15020387257662593</c:v>
                </c:pt>
                <c:pt idx="85">
                  <c:v>0.14004555246815675</c:v>
                </c:pt>
                <c:pt idx="86">
                  <c:v>0.12004035885456732</c:v>
                </c:pt>
                <c:pt idx="87">
                  <c:v>0.11273299223626143</c:v>
                </c:pt>
                <c:pt idx="88">
                  <c:v>0.1041403347470411</c:v>
                </c:pt>
                <c:pt idx="89">
                  <c:v>0.1046764095710695</c:v>
                </c:pt>
                <c:pt idx="90">
                  <c:v>9.0577588144880927E-2</c:v>
                </c:pt>
                <c:pt idx="91">
                  <c:v>7.2125527572784565E-2</c:v>
                </c:pt>
                <c:pt idx="92">
                  <c:v>4.931034505292109E-2</c:v>
                </c:pt>
                <c:pt idx="93">
                  <c:v>3.4547726797315326E-2</c:v>
                </c:pt>
                <c:pt idx="94">
                  <c:v>3.6905334155809211E-2</c:v>
                </c:pt>
                <c:pt idx="95">
                  <c:v>3.6787976638614106E-2</c:v>
                </c:pt>
                <c:pt idx="96">
                  <c:v>4.2604851409998146E-2</c:v>
                </c:pt>
                <c:pt idx="97">
                  <c:v>3.7939888986354697E-2</c:v>
                </c:pt>
                <c:pt idx="98">
                  <c:v>4.3263190562569553E-2</c:v>
                </c:pt>
                <c:pt idx="99">
                  <c:v>4.5534460254799569E-2</c:v>
                </c:pt>
                <c:pt idx="100">
                  <c:v>4.4275197958023593E-2</c:v>
                </c:pt>
                <c:pt idx="101">
                  <c:v>4.0530617133889502E-2</c:v>
                </c:pt>
                <c:pt idx="102">
                  <c:v>4.1858496043758242E-2</c:v>
                </c:pt>
                <c:pt idx="103">
                  <c:v>5.0487229394178712E-2</c:v>
                </c:pt>
                <c:pt idx="104">
                  <c:v>5.1352032390002522E-2</c:v>
                </c:pt>
                <c:pt idx="105">
                  <c:v>4.1055715760714984E-2</c:v>
                </c:pt>
                <c:pt idx="106">
                  <c:v>2.2319356855572847E-2</c:v>
                </c:pt>
                <c:pt idx="107">
                  <c:v>1.0924314635399224E-2</c:v>
                </c:pt>
                <c:pt idx="108">
                  <c:v>4.7551796806408753E-3</c:v>
                </c:pt>
                <c:pt idx="109">
                  <c:v>-7.3419027912081658E-3</c:v>
                </c:pt>
                <c:pt idx="110">
                  <c:v>-2.7273128270784541E-2</c:v>
                </c:pt>
                <c:pt idx="111">
                  <c:v>-5.3671450417548505E-2</c:v>
                </c:pt>
                <c:pt idx="112">
                  <c:v>-6.3793665637223884E-2</c:v>
                </c:pt>
                <c:pt idx="113">
                  <c:v>-7.2197763969117479E-2</c:v>
                </c:pt>
                <c:pt idx="114">
                  <c:v>-7.2387695028985899E-2</c:v>
                </c:pt>
                <c:pt idx="115">
                  <c:v>-8.2510670923499729E-2</c:v>
                </c:pt>
                <c:pt idx="116">
                  <c:v>-9.3233494750517454E-2</c:v>
                </c:pt>
                <c:pt idx="117">
                  <c:v>-0.10090935139024115</c:v>
                </c:pt>
                <c:pt idx="118">
                  <c:v>-0.11905278305915412</c:v>
                </c:pt>
                <c:pt idx="119">
                  <c:v>-0.13243190046052833</c:v>
                </c:pt>
                <c:pt idx="120">
                  <c:v>-0.16074397746089897</c:v>
                </c:pt>
                <c:pt idx="121">
                  <c:v>-0.17372624404798942</c:v>
                </c:pt>
                <c:pt idx="122">
                  <c:v>-0.19063641097759887</c:v>
                </c:pt>
                <c:pt idx="123">
                  <c:v>-0.1937286112511627</c:v>
                </c:pt>
                <c:pt idx="124">
                  <c:v>-0.19773418238797269</c:v>
                </c:pt>
                <c:pt idx="125">
                  <c:v>-0.19335242651880313</c:v>
                </c:pt>
                <c:pt idx="126">
                  <c:v>-0.18987201859637437</c:v>
                </c:pt>
                <c:pt idx="127">
                  <c:v>-0.19080843080901522</c:v>
                </c:pt>
                <c:pt idx="128">
                  <c:v>-0.19568735760970135</c:v>
                </c:pt>
                <c:pt idx="129">
                  <c:v>-0.20414332167844229</c:v>
                </c:pt>
                <c:pt idx="130">
                  <c:v>-0.18691679974428066</c:v>
                </c:pt>
                <c:pt idx="131">
                  <c:v>-0.16897515783060646</c:v>
                </c:pt>
                <c:pt idx="132">
                  <c:v>-0.13398719575887807</c:v>
                </c:pt>
                <c:pt idx="133">
                  <c:v>-0.11191058244225094</c:v>
                </c:pt>
                <c:pt idx="134">
                  <c:v>-8.7744466211975736E-2</c:v>
                </c:pt>
                <c:pt idx="135">
                  <c:v>-8.489273553421306E-2</c:v>
                </c:pt>
                <c:pt idx="136">
                  <c:v>-9.5750624376085058E-2</c:v>
                </c:pt>
                <c:pt idx="137">
                  <c:v>-0.11133304293356305</c:v>
                </c:pt>
                <c:pt idx="138">
                  <c:v>-0.11560939208234866</c:v>
                </c:pt>
                <c:pt idx="139">
                  <c:v>-0.10349208873236349</c:v>
                </c:pt>
                <c:pt idx="140">
                  <c:v>-8.1511411077530571E-2</c:v>
                </c:pt>
                <c:pt idx="141">
                  <c:v>-5.5037152746965301E-2</c:v>
                </c:pt>
                <c:pt idx="142">
                  <c:v>-4.5830931097333383E-2</c:v>
                </c:pt>
                <c:pt idx="143">
                  <c:v>-4.5200040030762945E-2</c:v>
                </c:pt>
                <c:pt idx="144">
                  <c:v>-6.7408609890674986E-2</c:v>
                </c:pt>
                <c:pt idx="145">
                  <c:v>-8.7354381119600366E-2</c:v>
                </c:pt>
                <c:pt idx="146">
                  <c:v>-9.2757578379807248E-2</c:v>
                </c:pt>
                <c:pt idx="147">
                  <c:v>-7.0861318408785512E-2</c:v>
                </c:pt>
                <c:pt idx="148">
                  <c:v>-4.0071431160951243E-2</c:v>
                </c:pt>
                <c:pt idx="149">
                  <c:v>-2.6100660489378202E-2</c:v>
                </c:pt>
                <c:pt idx="150">
                  <c:v>-2.6897942863448043E-2</c:v>
                </c:pt>
                <c:pt idx="151">
                  <c:v>-2.7083829027055972E-2</c:v>
                </c:pt>
                <c:pt idx="152">
                  <c:v>-1.1142255732286888E-2</c:v>
                </c:pt>
                <c:pt idx="153">
                  <c:v>6.0628920457870272E-3</c:v>
                </c:pt>
                <c:pt idx="154">
                  <c:v>1.2182307247664337E-2</c:v>
                </c:pt>
                <c:pt idx="155">
                  <c:v>3.0017759554727963E-3</c:v>
                </c:pt>
                <c:pt idx="156">
                  <c:v>-2.062982120259349E-3</c:v>
                </c:pt>
                <c:pt idx="157">
                  <c:v>-4.3760021393912663E-3</c:v>
                </c:pt>
                <c:pt idx="158">
                  <c:v>6.3841155393307147E-3</c:v>
                </c:pt>
                <c:pt idx="159">
                  <c:v>6.9651550823155439E-3</c:v>
                </c:pt>
                <c:pt idx="160">
                  <c:v>1.2779635940563416E-2</c:v>
                </c:pt>
                <c:pt idx="161">
                  <c:v>1.9218980070674352E-2</c:v>
                </c:pt>
                <c:pt idx="162">
                  <c:v>3.1039595067506198E-2</c:v>
                </c:pt>
                <c:pt idx="163">
                  <c:v>3.5969264813403123E-2</c:v>
                </c:pt>
                <c:pt idx="164">
                  <c:v>3.3114093412720091E-2</c:v>
                </c:pt>
                <c:pt idx="165">
                  <c:v>3.7722105862714184E-2</c:v>
                </c:pt>
                <c:pt idx="166">
                  <c:v>4.4927367222055592E-2</c:v>
                </c:pt>
                <c:pt idx="167">
                  <c:v>5.5648014799496659E-2</c:v>
                </c:pt>
                <c:pt idx="168">
                  <c:v>5.457857774474939E-2</c:v>
                </c:pt>
                <c:pt idx="169">
                  <c:v>5.6716269735475278E-2</c:v>
                </c:pt>
                <c:pt idx="170">
                  <c:v>5.4457313272978647E-2</c:v>
                </c:pt>
                <c:pt idx="171">
                  <c:v>6.8256916293654823E-2</c:v>
                </c:pt>
                <c:pt idx="172">
                  <c:v>7.804245194977466E-2</c:v>
                </c:pt>
                <c:pt idx="173">
                  <c:v>9.2105230390507664E-2</c:v>
                </c:pt>
                <c:pt idx="174">
                  <c:v>9.0884263034899826E-2</c:v>
                </c:pt>
                <c:pt idx="175">
                  <c:v>8.4776158741962204E-2</c:v>
                </c:pt>
                <c:pt idx="176">
                  <c:v>7.9314128947746587E-2</c:v>
                </c:pt>
                <c:pt idx="177">
                  <c:v>6.9398428465151873E-2</c:v>
                </c:pt>
                <c:pt idx="178">
                  <c:v>6.8304003607415398E-2</c:v>
                </c:pt>
                <c:pt idx="179">
                  <c:v>7.2392892585032342E-2</c:v>
                </c:pt>
                <c:pt idx="180">
                  <c:v>0.10147648369701923</c:v>
                </c:pt>
                <c:pt idx="181">
                  <c:v>0.12129256158463853</c:v>
                </c:pt>
                <c:pt idx="182">
                  <c:v>0.12766989069794876</c:v>
                </c:pt>
                <c:pt idx="183">
                  <c:v>0.10990252342525508</c:v>
                </c:pt>
                <c:pt idx="184">
                  <c:v>0.10238951810474073</c:v>
                </c:pt>
                <c:pt idx="185">
                  <c:v>9.9723216415561478E-2</c:v>
                </c:pt>
                <c:pt idx="186">
                  <c:v>0.11041205882834237</c:v>
                </c:pt>
                <c:pt idx="187">
                  <c:v>0.11529832747098734</c:v>
                </c:pt>
                <c:pt idx="188">
                  <c:v>0.11796550262976213</c:v>
                </c:pt>
                <c:pt idx="189">
                  <c:v>0.11624003434861341</c:v>
                </c:pt>
                <c:pt idx="190">
                  <c:v>0.11570822141479953</c:v>
                </c:pt>
                <c:pt idx="191">
                  <c:v>0.1123860475658327</c:v>
                </c:pt>
                <c:pt idx="192">
                  <c:v>0.10786077635505809</c:v>
                </c:pt>
                <c:pt idx="193">
                  <c:v>0.10710192173878874</c:v>
                </c:pt>
                <c:pt idx="194">
                  <c:v>0.10968965104349704</c:v>
                </c:pt>
                <c:pt idx="195">
                  <c:v>0.11200401037127961</c:v>
                </c:pt>
                <c:pt idx="196">
                  <c:v>0.10972679863424051</c:v>
                </c:pt>
                <c:pt idx="197">
                  <c:v>0.1065711783795007</c:v>
                </c:pt>
                <c:pt idx="198">
                  <c:v>0.10290646232126099</c:v>
                </c:pt>
                <c:pt idx="199">
                  <c:v>0.10090951956050076</c:v>
                </c:pt>
                <c:pt idx="200">
                  <c:v>9.3550649660348872E-2</c:v>
                </c:pt>
                <c:pt idx="201">
                  <c:v>8.1817747344560265E-2</c:v>
                </c:pt>
                <c:pt idx="202">
                  <c:v>7.5015399345131462E-2</c:v>
                </c:pt>
                <c:pt idx="203">
                  <c:v>7.5861400982528249E-2</c:v>
                </c:pt>
                <c:pt idx="204">
                  <c:v>8.5261996499398807E-2</c:v>
                </c:pt>
                <c:pt idx="205">
                  <c:v>8.8261201616607998E-2</c:v>
                </c:pt>
                <c:pt idx="206">
                  <c:v>8.2553984531283042E-2</c:v>
                </c:pt>
                <c:pt idx="207">
                  <c:v>7.1302818897570841E-2</c:v>
                </c:pt>
                <c:pt idx="208">
                  <c:v>6.7625955656063663E-2</c:v>
                </c:pt>
                <c:pt idx="209">
                  <c:v>6.916430939228313E-2</c:v>
                </c:pt>
                <c:pt idx="210">
                  <c:v>7.9642619280398286E-2</c:v>
                </c:pt>
                <c:pt idx="211">
                  <c:v>8.5390419098460457E-2</c:v>
                </c:pt>
                <c:pt idx="212">
                  <c:v>9.3001960565410435E-2</c:v>
                </c:pt>
                <c:pt idx="213">
                  <c:v>9.6012940075883346E-2</c:v>
                </c:pt>
                <c:pt idx="214">
                  <c:v>9.288177824232613E-2</c:v>
                </c:pt>
                <c:pt idx="215">
                  <c:v>8.986237076306347E-2</c:v>
                </c:pt>
                <c:pt idx="216">
                  <c:v>9.0835288339642162E-2</c:v>
                </c:pt>
                <c:pt idx="217">
                  <c:v>0.11047593849161053</c:v>
                </c:pt>
                <c:pt idx="218">
                  <c:v>0.12802211488471538</c:v>
                </c:pt>
                <c:pt idx="219">
                  <c:v>0.14733434325553785</c:v>
                </c:pt>
                <c:pt idx="220">
                  <c:v>0.1488370632431486</c:v>
                </c:pt>
                <c:pt idx="221">
                  <c:v>0.15561963576550975</c:v>
                </c:pt>
                <c:pt idx="222">
                  <c:v>0.14142885574221253</c:v>
                </c:pt>
                <c:pt idx="223">
                  <c:v>0.1283072094452069</c:v>
                </c:pt>
                <c:pt idx="224">
                  <c:v>0.10940803459665194</c:v>
                </c:pt>
                <c:pt idx="225">
                  <c:v>0.11234930797417508</c:v>
                </c:pt>
                <c:pt idx="226">
                  <c:v>0.12505009217269403</c:v>
                </c:pt>
                <c:pt idx="227">
                  <c:v>0.13622797898431016</c:v>
                </c:pt>
                <c:pt idx="228">
                  <c:v>0.12575723434212183</c:v>
                </c:pt>
                <c:pt idx="229">
                  <c:v>9.259930177314879E-2</c:v>
                </c:pt>
                <c:pt idx="230">
                  <c:v>6.3080886479405462E-2</c:v>
                </c:pt>
                <c:pt idx="231">
                  <c:v>4.9366499536776409E-2</c:v>
                </c:pt>
                <c:pt idx="232">
                  <c:v>4.7879062098563629E-2</c:v>
                </c:pt>
                <c:pt idx="233">
                  <c:v>4.899694626381379E-2</c:v>
                </c:pt>
                <c:pt idx="234">
                  <c:v>4.8797015976783209E-2</c:v>
                </c:pt>
                <c:pt idx="235">
                  <c:v>5.3488471494952172E-2</c:v>
                </c:pt>
                <c:pt idx="236">
                  <c:v>5.6686816575043375E-2</c:v>
                </c:pt>
                <c:pt idx="237">
                  <c:v>6.2044572260039121E-2</c:v>
                </c:pt>
                <c:pt idx="238">
                  <c:v>5.8457533387559435E-2</c:v>
                </c:pt>
                <c:pt idx="239">
                  <c:v>5.2609362665278825E-2</c:v>
                </c:pt>
                <c:pt idx="240">
                  <c:v>4.8786517459500134E-2</c:v>
                </c:pt>
                <c:pt idx="241">
                  <c:v>5.4782620875710286E-2</c:v>
                </c:pt>
                <c:pt idx="242">
                  <c:v>6.8228826444721058E-2</c:v>
                </c:pt>
                <c:pt idx="243">
                  <c:v>7.2179627042215477E-2</c:v>
                </c:pt>
                <c:pt idx="244">
                  <c:v>6.9184292917130907E-2</c:v>
                </c:pt>
                <c:pt idx="245">
                  <c:v>5.2920176046609591E-2</c:v>
                </c:pt>
                <c:pt idx="246">
                  <c:v>5.0378402580676163E-2</c:v>
                </c:pt>
                <c:pt idx="247">
                  <c:v>5.1504606526435737E-2</c:v>
                </c:pt>
                <c:pt idx="248">
                  <c:v>6.0737617441975145E-2</c:v>
                </c:pt>
                <c:pt idx="249">
                  <c:v>5.4086991238621263E-2</c:v>
                </c:pt>
                <c:pt idx="250">
                  <c:v>4.4889305183363204E-2</c:v>
                </c:pt>
                <c:pt idx="251">
                  <c:v>3.9715914583821732E-2</c:v>
                </c:pt>
                <c:pt idx="252">
                  <c:v>4.5667643844671257E-2</c:v>
                </c:pt>
                <c:pt idx="253">
                  <c:v>6.0935610940017426E-2</c:v>
                </c:pt>
                <c:pt idx="254">
                  <c:v>6.5716550860678069E-2</c:v>
                </c:pt>
                <c:pt idx="255">
                  <c:v>6.1012459546394116E-2</c:v>
                </c:pt>
                <c:pt idx="256">
                  <c:v>4.0452393323960445E-2</c:v>
                </c:pt>
                <c:pt idx="257">
                  <c:v>2.9435127224303637E-2</c:v>
                </c:pt>
                <c:pt idx="258">
                  <c:v>1.9516286393041815E-2</c:v>
                </c:pt>
                <c:pt idx="259">
                  <c:v>2.1995628568001413E-2</c:v>
                </c:pt>
                <c:pt idx="260">
                  <c:v>3.3232039879994346E-2</c:v>
                </c:pt>
                <c:pt idx="261">
                  <c:v>6.5808555533310331E-2</c:v>
                </c:pt>
                <c:pt idx="262">
                  <c:v>8.7090542084225397E-2</c:v>
                </c:pt>
                <c:pt idx="263">
                  <c:v>9.1511384677674279E-2</c:v>
                </c:pt>
                <c:pt idx="264">
                  <c:v>7.2191551118590214E-2</c:v>
                </c:pt>
                <c:pt idx="265">
                  <c:v>5.1012807307613484E-2</c:v>
                </c:pt>
                <c:pt idx="266">
                  <c:v>5.2175169218259709E-2</c:v>
                </c:pt>
                <c:pt idx="267">
                  <c:v>7.4615275866702024E-2</c:v>
                </c:pt>
                <c:pt idx="268">
                  <c:v>0.10723459230986498</c:v>
                </c:pt>
                <c:pt idx="269">
                  <c:v>0.13006706792276779</c:v>
                </c:pt>
                <c:pt idx="270">
                  <c:v>0.14739126082789777</c:v>
                </c:pt>
                <c:pt idx="271">
                  <c:v>0.15338538712202188</c:v>
                </c:pt>
                <c:pt idx="272">
                  <c:v>0.14758599820227447</c:v>
                </c:pt>
                <c:pt idx="273">
                  <c:v>0.14347422395317988</c:v>
                </c:pt>
                <c:pt idx="274">
                  <c:v>0.14106558210552178</c:v>
                </c:pt>
                <c:pt idx="275">
                  <c:v>0.14660777908380807</c:v>
                </c:pt>
                <c:pt idx="276">
                  <c:v>0.14866545527658936</c:v>
                </c:pt>
                <c:pt idx="277">
                  <c:v>0.15091686486605593</c:v>
                </c:pt>
                <c:pt idx="278">
                  <c:v>0.15636449548760312</c:v>
                </c:pt>
                <c:pt idx="279">
                  <c:v>0.17303689021818847</c:v>
                </c:pt>
                <c:pt idx="280">
                  <c:v>0.17831342469453526</c:v>
                </c:pt>
                <c:pt idx="281">
                  <c:v>0.16696211030829744</c:v>
                </c:pt>
                <c:pt idx="282">
                  <c:v>0.14689472213639254</c:v>
                </c:pt>
                <c:pt idx="283">
                  <c:v>0.12763450138510857</c:v>
                </c:pt>
                <c:pt idx="284">
                  <c:v>0.11523701132098241</c:v>
                </c:pt>
                <c:pt idx="285">
                  <c:v>9.7049111154701828E-2</c:v>
                </c:pt>
                <c:pt idx="286">
                  <c:v>7.2145713931036415E-2</c:v>
                </c:pt>
                <c:pt idx="287">
                  <c:v>5.0382266286875588E-2</c:v>
                </c:pt>
                <c:pt idx="288">
                  <c:v>5.1024876980052758E-2</c:v>
                </c:pt>
                <c:pt idx="289">
                  <c:v>5.3309021336818363E-2</c:v>
                </c:pt>
                <c:pt idx="290">
                  <c:v>4.5208217447699317E-2</c:v>
                </c:pt>
                <c:pt idx="291">
                  <c:v>1.7178901596400786E-2</c:v>
                </c:pt>
                <c:pt idx="292">
                  <c:v>4.1128402872172565E-3</c:v>
                </c:pt>
                <c:pt idx="293">
                  <c:v>1.5387764244481072E-3</c:v>
                </c:pt>
                <c:pt idx="294">
                  <c:v>2.3724492905610406E-2</c:v>
                </c:pt>
                <c:pt idx="295">
                  <c:v>2.5664627136153584E-2</c:v>
                </c:pt>
                <c:pt idx="296">
                  <c:v>3.4658633175736586E-2</c:v>
                </c:pt>
                <c:pt idx="297">
                  <c:v>2.3258220244890104E-2</c:v>
                </c:pt>
                <c:pt idx="298">
                  <c:v>3.1303416388264838E-2</c:v>
                </c:pt>
                <c:pt idx="299">
                  <c:v>2.8193751627074048E-2</c:v>
                </c:pt>
                <c:pt idx="300">
                  <c:v>4.3974309261433753E-2</c:v>
                </c:pt>
                <c:pt idx="301">
                  <c:v>3.9808078810041003E-2</c:v>
                </c:pt>
                <c:pt idx="302">
                  <c:v>4.4480908666230334E-2</c:v>
                </c:pt>
                <c:pt idx="303">
                  <c:v>3.8170998257361255E-2</c:v>
                </c:pt>
                <c:pt idx="304">
                  <c:v>3.2424231005641513E-2</c:v>
                </c:pt>
                <c:pt idx="305">
                  <c:v>1.9575051386604425E-2</c:v>
                </c:pt>
                <c:pt idx="306">
                  <c:v>1.4591885405121907E-3</c:v>
                </c:pt>
                <c:pt idx="307">
                  <c:v>2.7495723315458243E-3</c:v>
                </c:pt>
                <c:pt idx="308">
                  <c:v>9.3008073439633243E-3</c:v>
                </c:pt>
                <c:pt idx="309">
                  <c:v>1.7894881522255046E-2</c:v>
                </c:pt>
                <c:pt idx="310">
                  <c:v>1.0899780009679505E-2</c:v>
                </c:pt>
                <c:pt idx="311">
                  <c:v>6.3341177642368685E-3</c:v>
                </c:pt>
                <c:pt idx="312">
                  <c:v>-8.8575637207430891E-3</c:v>
                </c:pt>
                <c:pt idx="313">
                  <c:v>9.899272137254389E-3</c:v>
                </c:pt>
                <c:pt idx="314">
                  <c:v>1.5246021898807527E-2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747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TransactionActivity!$N$2:$N$304</c:f>
              <c:numCache>
                <c:formatCode>m/d/yyyy</c:formatCode>
                <c:ptCount val="30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</c:numCache>
            </c:numRef>
          </c:cat>
          <c:val>
            <c:numRef>
              <c:f>TransactionActivity!$P$2:$P$304</c:f>
              <c:numCache>
                <c:formatCode>#,##0</c:formatCode>
                <c:ptCount val="303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42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43</c:v>
                </c:pt>
                <c:pt idx="10">
                  <c:v>50</c:v>
                </c:pt>
                <c:pt idx="11">
                  <c:v>94</c:v>
                </c:pt>
                <c:pt idx="12">
                  <c:v>43</c:v>
                </c:pt>
                <c:pt idx="13">
                  <c:v>34</c:v>
                </c:pt>
                <c:pt idx="14">
                  <c:v>49</c:v>
                </c:pt>
                <c:pt idx="15">
                  <c:v>39</c:v>
                </c:pt>
                <c:pt idx="16">
                  <c:v>61</c:v>
                </c:pt>
                <c:pt idx="17">
                  <c:v>56</c:v>
                </c:pt>
                <c:pt idx="18">
                  <c:v>43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61</c:v>
                </c:pt>
                <c:pt idx="27">
                  <c:v>37</c:v>
                </c:pt>
                <c:pt idx="28">
                  <c:v>60</c:v>
                </c:pt>
                <c:pt idx="29">
                  <c:v>71</c:v>
                </c:pt>
                <c:pt idx="30">
                  <c:v>50</c:v>
                </c:pt>
                <c:pt idx="31">
                  <c:v>65</c:v>
                </c:pt>
                <c:pt idx="32">
                  <c:v>67</c:v>
                </c:pt>
                <c:pt idx="33">
                  <c:v>69</c:v>
                </c:pt>
                <c:pt idx="34">
                  <c:v>71</c:v>
                </c:pt>
                <c:pt idx="35">
                  <c:v>112</c:v>
                </c:pt>
                <c:pt idx="36">
                  <c:v>67</c:v>
                </c:pt>
                <c:pt idx="37">
                  <c:v>69</c:v>
                </c:pt>
                <c:pt idx="38">
                  <c:v>72</c:v>
                </c:pt>
                <c:pt idx="39">
                  <c:v>78</c:v>
                </c:pt>
                <c:pt idx="40">
                  <c:v>84</c:v>
                </c:pt>
                <c:pt idx="41">
                  <c:v>75</c:v>
                </c:pt>
                <c:pt idx="42">
                  <c:v>102</c:v>
                </c:pt>
                <c:pt idx="43">
                  <c:v>91</c:v>
                </c:pt>
                <c:pt idx="44">
                  <c:v>102</c:v>
                </c:pt>
                <c:pt idx="45">
                  <c:v>107</c:v>
                </c:pt>
                <c:pt idx="46">
                  <c:v>73</c:v>
                </c:pt>
                <c:pt idx="47">
                  <c:v>175</c:v>
                </c:pt>
                <c:pt idx="48">
                  <c:v>101</c:v>
                </c:pt>
                <c:pt idx="49">
                  <c:v>85</c:v>
                </c:pt>
                <c:pt idx="50">
                  <c:v>136</c:v>
                </c:pt>
                <c:pt idx="51">
                  <c:v>104</c:v>
                </c:pt>
                <c:pt idx="52">
                  <c:v>117</c:v>
                </c:pt>
                <c:pt idx="53">
                  <c:v>134</c:v>
                </c:pt>
                <c:pt idx="54">
                  <c:v>144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141</c:v>
                </c:pt>
                <c:pt idx="59">
                  <c:v>215</c:v>
                </c:pt>
                <c:pt idx="60">
                  <c:v>126</c:v>
                </c:pt>
                <c:pt idx="61">
                  <c:v>129</c:v>
                </c:pt>
                <c:pt idx="62">
                  <c:v>140</c:v>
                </c:pt>
                <c:pt idx="63">
                  <c:v>156</c:v>
                </c:pt>
                <c:pt idx="64">
                  <c:v>175</c:v>
                </c:pt>
                <c:pt idx="65">
                  <c:v>208</c:v>
                </c:pt>
                <c:pt idx="66">
                  <c:v>189</c:v>
                </c:pt>
                <c:pt idx="67">
                  <c:v>204</c:v>
                </c:pt>
                <c:pt idx="68">
                  <c:v>240</c:v>
                </c:pt>
                <c:pt idx="69">
                  <c:v>170</c:v>
                </c:pt>
                <c:pt idx="70">
                  <c:v>182</c:v>
                </c:pt>
                <c:pt idx="71">
                  <c:v>240</c:v>
                </c:pt>
                <c:pt idx="72">
                  <c:v>177</c:v>
                </c:pt>
                <c:pt idx="73">
                  <c:v>131</c:v>
                </c:pt>
                <c:pt idx="74">
                  <c:v>197</c:v>
                </c:pt>
                <c:pt idx="75">
                  <c:v>151</c:v>
                </c:pt>
                <c:pt idx="76">
                  <c:v>156</c:v>
                </c:pt>
                <c:pt idx="77">
                  <c:v>195</c:v>
                </c:pt>
                <c:pt idx="78">
                  <c:v>167</c:v>
                </c:pt>
                <c:pt idx="79">
                  <c:v>180</c:v>
                </c:pt>
                <c:pt idx="80">
                  <c:v>169</c:v>
                </c:pt>
                <c:pt idx="81">
                  <c:v>148</c:v>
                </c:pt>
                <c:pt idx="82">
                  <c:v>157</c:v>
                </c:pt>
                <c:pt idx="83">
                  <c:v>225</c:v>
                </c:pt>
                <c:pt idx="84">
                  <c:v>166</c:v>
                </c:pt>
                <c:pt idx="85">
                  <c:v>147</c:v>
                </c:pt>
                <c:pt idx="86">
                  <c:v>174</c:v>
                </c:pt>
                <c:pt idx="87">
                  <c:v>166</c:v>
                </c:pt>
                <c:pt idx="88">
                  <c:v>194</c:v>
                </c:pt>
                <c:pt idx="89">
                  <c:v>212</c:v>
                </c:pt>
                <c:pt idx="90">
                  <c:v>179</c:v>
                </c:pt>
                <c:pt idx="91">
                  <c:v>197</c:v>
                </c:pt>
                <c:pt idx="92">
                  <c:v>150</c:v>
                </c:pt>
                <c:pt idx="93">
                  <c:v>128</c:v>
                </c:pt>
                <c:pt idx="94">
                  <c:v>130</c:v>
                </c:pt>
                <c:pt idx="95">
                  <c:v>155</c:v>
                </c:pt>
                <c:pt idx="96">
                  <c:v>109</c:v>
                </c:pt>
                <c:pt idx="97">
                  <c:v>89</c:v>
                </c:pt>
                <c:pt idx="98">
                  <c:v>79</c:v>
                </c:pt>
                <c:pt idx="99">
                  <c:v>97</c:v>
                </c:pt>
                <c:pt idx="100">
                  <c:v>94</c:v>
                </c:pt>
                <c:pt idx="101">
                  <c:v>98</c:v>
                </c:pt>
                <c:pt idx="102">
                  <c:v>99</c:v>
                </c:pt>
                <c:pt idx="103">
                  <c:v>81</c:v>
                </c:pt>
                <c:pt idx="104">
                  <c:v>81</c:v>
                </c:pt>
                <c:pt idx="105">
                  <c:v>68</c:v>
                </c:pt>
                <c:pt idx="106">
                  <c:v>44</c:v>
                </c:pt>
                <c:pt idx="107">
                  <c:v>89</c:v>
                </c:pt>
                <c:pt idx="108">
                  <c:v>45</c:v>
                </c:pt>
                <c:pt idx="109">
                  <c:v>34</c:v>
                </c:pt>
                <c:pt idx="110">
                  <c:v>51</c:v>
                </c:pt>
                <c:pt idx="111">
                  <c:v>49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70</c:v>
                </c:pt>
                <c:pt idx="117">
                  <c:v>76</c:v>
                </c:pt>
                <c:pt idx="118">
                  <c:v>68</c:v>
                </c:pt>
                <c:pt idx="119">
                  <c:v>142</c:v>
                </c:pt>
                <c:pt idx="120">
                  <c:v>56</c:v>
                </c:pt>
                <c:pt idx="121">
                  <c:v>52</c:v>
                </c:pt>
                <c:pt idx="122">
                  <c:v>77</c:v>
                </c:pt>
                <c:pt idx="123">
                  <c:v>82</c:v>
                </c:pt>
                <c:pt idx="124">
                  <c:v>92</c:v>
                </c:pt>
                <c:pt idx="125">
                  <c:v>124</c:v>
                </c:pt>
                <c:pt idx="126">
                  <c:v>102</c:v>
                </c:pt>
                <c:pt idx="127">
                  <c:v>99</c:v>
                </c:pt>
                <c:pt idx="128">
                  <c:v>138</c:v>
                </c:pt>
                <c:pt idx="129">
                  <c:v>102</c:v>
                </c:pt>
                <c:pt idx="130">
                  <c:v>134</c:v>
                </c:pt>
                <c:pt idx="131">
                  <c:v>225</c:v>
                </c:pt>
                <c:pt idx="132">
                  <c:v>110</c:v>
                </c:pt>
                <c:pt idx="133">
                  <c:v>107</c:v>
                </c:pt>
                <c:pt idx="134">
                  <c:v>132</c:v>
                </c:pt>
                <c:pt idx="135">
                  <c:v>142</c:v>
                </c:pt>
                <c:pt idx="136">
                  <c:v>160</c:v>
                </c:pt>
                <c:pt idx="137">
                  <c:v>201</c:v>
                </c:pt>
                <c:pt idx="138">
                  <c:v>163</c:v>
                </c:pt>
                <c:pt idx="139">
                  <c:v>151</c:v>
                </c:pt>
                <c:pt idx="140">
                  <c:v>161</c:v>
                </c:pt>
                <c:pt idx="141">
                  <c:v>157</c:v>
                </c:pt>
                <c:pt idx="142">
                  <c:v>126</c:v>
                </c:pt>
                <c:pt idx="143">
                  <c:v>235</c:v>
                </c:pt>
                <c:pt idx="144">
                  <c:v>121</c:v>
                </c:pt>
                <c:pt idx="145">
                  <c:v>143</c:v>
                </c:pt>
                <c:pt idx="146">
                  <c:v>176</c:v>
                </c:pt>
                <c:pt idx="147">
                  <c:v>145</c:v>
                </c:pt>
                <c:pt idx="148">
                  <c:v>175</c:v>
                </c:pt>
                <c:pt idx="149">
                  <c:v>192</c:v>
                </c:pt>
                <c:pt idx="150">
                  <c:v>168</c:v>
                </c:pt>
                <c:pt idx="151">
                  <c:v>187</c:v>
                </c:pt>
                <c:pt idx="152">
                  <c:v>155</c:v>
                </c:pt>
                <c:pt idx="153">
                  <c:v>166</c:v>
                </c:pt>
                <c:pt idx="154">
                  <c:v>219</c:v>
                </c:pt>
                <c:pt idx="155">
                  <c:v>370</c:v>
                </c:pt>
                <c:pt idx="156">
                  <c:v>128</c:v>
                </c:pt>
                <c:pt idx="157">
                  <c:v>117</c:v>
                </c:pt>
                <c:pt idx="158">
                  <c:v>174</c:v>
                </c:pt>
                <c:pt idx="159">
                  <c:v>187</c:v>
                </c:pt>
                <c:pt idx="160">
                  <c:v>197</c:v>
                </c:pt>
                <c:pt idx="161">
                  <c:v>254</c:v>
                </c:pt>
                <c:pt idx="162">
                  <c:v>196</c:v>
                </c:pt>
                <c:pt idx="163">
                  <c:v>243</c:v>
                </c:pt>
                <c:pt idx="164">
                  <c:v>197</c:v>
                </c:pt>
                <c:pt idx="165">
                  <c:v>224</c:v>
                </c:pt>
                <c:pt idx="166">
                  <c:v>196</c:v>
                </c:pt>
                <c:pt idx="167">
                  <c:v>368</c:v>
                </c:pt>
                <c:pt idx="168">
                  <c:v>187</c:v>
                </c:pt>
                <c:pt idx="169">
                  <c:v>165</c:v>
                </c:pt>
                <c:pt idx="170">
                  <c:v>220</c:v>
                </c:pt>
                <c:pt idx="171">
                  <c:v>199</c:v>
                </c:pt>
                <c:pt idx="172">
                  <c:v>233</c:v>
                </c:pt>
                <c:pt idx="173">
                  <c:v>275</c:v>
                </c:pt>
                <c:pt idx="174">
                  <c:v>277</c:v>
                </c:pt>
                <c:pt idx="175">
                  <c:v>238</c:v>
                </c:pt>
                <c:pt idx="176">
                  <c:v>266</c:v>
                </c:pt>
                <c:pt idx="177">
                  <c:v>294</c:v>
                </c:pt>
                <c:pt idx="178">
                  <c:v>239</c:v>
                </c:pt>
                <c:pt idx="179">
                  <c:v>395</c:v>
                </c:pt>
                <c:pt idx="180">
                  <c:v>234</c:v>
                </c:pt>
                <c:pt idx="181">
                  <c:v>197</c:v>
                </c:pt>
                <c:pt idx="182">
                  <c:v>242</c:v>
                </c:pt>
                <c:pt idx="183">
                  <c:v>228</c:v>
                </c:pt>
                <c:pt idx="184">
                  <c:v>247</c:v>
                </c:pt>
                <c:pt idx="185">
                  <c:v>301</c:v>
                </c:pt>
                <c:pt idx="186">
                  <c:v>299</c:v>
                </c:pt>
                <c:pt idx="187">
                  <c:v>259</c:v>
                </c:pt>
                <c:pt idx="188">
                  <c:v>290</c:v>
                </c:pt>
                <c:pt idx="189">
                  <c:v>313</c:v>
                </c:pt>
                <c:pt idx="190">
                  <c:v>248</c:v>
                </c:pt>
                <c:pt idx="191">
                  <c:v>421</c:v>
                </c:pt>
                <c:pt idx="192">
                  <c:v>235</c:v>
                </c:pt>
                <c:pt idx="193">
                  <c:v>233</c:v>
                </c:pt>
                <c:pt idx="194">
                  <c:v>292</c:v>
                </c:pt>
                <c:pt idx="195">
                  <c:v>217</c:v>
                </c:pt>
                <c:pt idx="196">
                  <c:v>269</c:v>
                </c:pt>
                <c:pt idx="197">
                  <c:v>365</c:v>
                </c:pt>
                <c:pt idx="198">
                  <c:v>274</c:v>
                </c:pt>
                <c:pt idx="199">
                  <c:v>292</c:v>
                </c:pt>
                <c:pt idx="200">
                  <c:v>327</c:v>
                </c:pt>
                <c:pt idx="201">
                  <c:v>282</c:v>
                </c:pt>
                <c:pt idx="202">
                  <c:v>313</c:v>
                </c:pt>
                <c:pt idx="203">
                  <c:v>381</c:v>
                </c:pt>
                <c:pt idx="204">
                  <c:v>284</c:v>
                </c:pt>
                <c:pt idx="205">
                  <c:v>209</c:v>
                </c:pt>
                <c:pt idx="206">
                  <c:v>271</c:v>
                </c:pt>
                <c:pt idx="207">
                  <c:v>239</c:v>
                </c:pt>
                <c:pt idx="208">
                  <c:v>282</c:v>
                </c:pt>
                <c:pt idx="209">
                  <c:v>371</c:v>
                </c:pt>
                <c:pt idx="210">
                  <c:v>267</c:v>
                </c:pt>
                <c:pt idx="211">
                  <c:v>299</c:v>
                </c:pt>
                <c:pt idx="212">
                  <c:v>290</c:v>
                </c:pt>
                <c:pt idx="213">
                  <c:v>306</c:v>
                </c:pt>
                <c:pt idx="214">
                  <c:v>277</c:v>
                </c:pt>
                <c:pt idx="215">
                  <c:v>347</c:v>
                </c:pt>
                <c:pt idx="216">
                  <c:v>274</c:v>
                </c:pt>
                <c:pt idx="217">
                  <c:v>237</c:v>
                </c:pt>
                <c:pt idx="218">
                  <c:v>271</c:v>
                </c:pt>
                <c:pt idx="219">
                  <c:v>246</c:v>
                </c:pt>
                <c:pt idx="220">
                  <c:v>271</c:v>
                </c:pt>
                <c:pt idx="221">
                  <c:v>308</c:v>
                </c:pt>
                <c:pt idx="222">
                  <c:v>303</c:v>
                </c:pt>
                <c:pt idx="223">
                  <c:v>346</c:v>
                </c:pt>
                <c:pt idx="224">
                  <c:v>247</c:v>
                </c:pt>
                <c:pt idx="225">
                  <c:v>323</c:v>
                </c:pt>
                <c:pt idx="226">
                  <c:v>325</c:v>
                </c:pt>
                <c:pt idx="227">
                  <c:v>395</c:v>
                </c:pt>
                <c:pt idx="228">
                  <c:v>243</c:v>
                </c:pt>
                <c:pt idx="229">
                  <c:v>230</c:v>
                </c:pt>
                <c:pt idx="230">
                  <c:v>260</c:v>
                </c:pt>
                <c:pt idx="231">
                  <c:v>248</c:v>
                </c:pt>
                <c:pt idx="232">
                  <c:v>319</c:v>
                </c:pt>
                <c:pt idx="233">
                  <c:v>337</c:v>
                </c:pt>
                <c:pt idx="234">
                  <c:v>316</c:v>
                </c:pt>
                <c:pt idx="235">
                  <c:v>341</c:v>
                </c:pt>
                <c:pt idx="236">
                  <c:v>348</c:v>
                </c:pt>
                <c:pt idx="237">
                  <c:v>311</c:v>
                </c:pt>
                <c:pt idx="238">
                  <c:v>288</c:v>
                </c:pt>
                <c:pt idx="239">
                  <c:v>429</c:v>
                </c:pt>
                <c:pt idx="240">
                  <c:v>272</c:v>
                </c:pt>
                <c:pt idx="241">
                  <c:v>243</c:v>
                </c:pt>
                <c:pt idx="242">
                  <c:v>215</c:v>
                </c:pt>
                <c:pt idx="243">
                  <c:v>125</c:v>
                </c:pt>
                <c:pt idx="244">
                  <c:v>108</c:v>
                </c:pt>
                <c:pt idx="245">
                  <c:v>143</c:v>
                </c:pt>
                <c:pt idx="246">
                  <c:v>160</c:v>
                </c:pt>
                <c:pt idx="247">
                  <c:v>150</c:v>
                </c:pt>
                <c:pt idx="248">
                  <c:v>227</c:v>
                </c:pt>
                <c:pt idx="249">
                  <c:v>258</c:v>
                </c:pt>
                <c:pt idx="250">
                  <c:v>226</c:v>
                </c:pt>
                <c:pt idx="251">
                  <c:v>481</c:v>
                </c:pt>
                <c:pt idx="252">
                  <c:v>235</c:v>
                </c:pt>
                <c:pt idx="253">
                  <c:v>193</c:v>
                </c:pt>
                <c:pt idx="254">
                  <c:v>263</c:v>
                </c:pt>
                <c:pt idx="255">
                  <c:v>332</c:v>
                </c:pt>
                <c:pt idx="256">
                  <c:v>308</c:v>
                </c:pt>
                <c:pt idx="257">
                  <c:v>386</c:v>
                </c:pt>
                <c:pt idx="258">
                  <c:v>366</c:v>
                </c:pt>
                <c:pt idx="259">
                  <c:v>405</c:v>
                </c:pt>
                <c:pt idx="260">
                  <c:v>417</c:v>
                </c:pt>
                <c:pt idx="261">
                  <c:v>413</c:v>
                </c:pt>
                <c:pt idx="262">
                  <c:v>410</c:v>
                </c:pt>
                <c:pt idx="263">
                  <c:v>800</c:v>
                </c:pt>
                <c:pt idx="264">
                  <c:v>273</c:v>
                </c:pt>
                <c:pt idx="265">
                  <c:v>281</c:v>
                </c:pt>
                <c:pt idx="266">
                  <c:v>376</c:v>
                </c:pt>
                <c:pt idx="267">
                  <c:v>348</c:v>
                </c:pt>
                <c:pt idx="268">
                  <c:v>353</c:v>
                </c:pt>
                <c:pt idx="269">
                  <c:v>433</c:v>
                </c:pt>
                <c:pt idx="270">
                  <c:v>333</c:v>
                </c:pt>
                <c:pt idx="271">
                  <c:v>316</c:v>
                </c:pt>
                <c:pt idx="272">
                  <c:v>302</c:v>
                </c:pt>
                <c:pt idx="273">
                  <c:v>260</c:v>
                </c:pt>
                <c:pt idx="274">
                  <c:v>255</c:v>
                </c:pt>
                <c:pt idx="275">
                  <c:v>287</c:v>
                </c:pt>
                <c:pt idx="276">
                  <c:v>146</c:v>
                </c:pt>
                <c:pt idx="277">
                  <c:v>140</c:v>
                </c:pt>
                <c:pt idx="278">
                  <c:v>178</c:v>
                </c:pt>
                <c:pt idx="279">
                  <c:v>131</c:v>
                </c:pt>
                <c:pt idx="280">
                  <c:v>156</c:v>
                </c:pt>
                <c:pt idx="281">
                  <c:v>209</c:v>
                </c:pt>
                <c:pt idx="282">
                  <c:v>155</c:v>
                </c:pt>
                <c:pt idx="283">
                  <c:v>198</c:v>
                </c:pt>
                <c:pt idx="284">
                  <c:v>203</c:v>
                </c:pt>
                <c:pt idx="285">
                  <c:v>194</c:v>
                </c:pt>
                <c:pt idx="286">
                  <c:v>153</c:v>
                </c:pt>
                <c:pt idx="287">
                  <c:v>243</c:v>
                </c:pt>
                <c:pt idx="288">
                  <c:v>145</c:v>
                </c:pt>
                <c:pt idx="289">
                  <c:v>146</c:v>
                </c:pt>
                <c:pt idx="290">
                  <c:v>162</c:v>
                </c:pt>
                <c:pt idx="291">
                  <c:v>187</c:v>
                </c:pt>
                <c:pt idx="292">
                  <c:v>194</c:v>
                </c:pt>
                <c:pt idx="293">
                  <c:v>192</c:v>
                </c:pt>
                <c:pt idx="294">
                  <c:v>197</c:v>
                </c:pt>
                <c:pt idx="295">
                  <c:v>238</c:v>
                </c:pt>
                <c:pt idx="296">
                  <c:v>233</c:v>
                </c:pt>
                <c:pt idx="297">
                  <c:v>234</c:v>
                </c:pt>
                <c:pt idx="298">
                  <c:v>231</c:v>
                </c:pt>
                <c:pt idx="299">
                  <c:v>367</c:v>
                </c:pt>
                <c:pt idx="300">
                  <c:v>232</c:v>
                </c:pt>
                <c:pt idx="301">
                  <c:v>182</c:v>
                </c:pt>
                <c:pt idx="302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3-4602-9F5F-2C3B44915FC1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TransactionActivity!$N$2:$N$304</c:f>
              <c:numCache>
                <c:formatCode>m/d/yyyy</c:formatCode>
                <c:ptCount val="30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</c:numCache>
            </c:numRef>
          </c:cat>
          <c:val>
            <c:numRef>
              <c:f>TransactionActivity!$Q$2:$Q$304</c:f>
              <c:numCache>
                <c:formatCode>#,##0</c:formatCode>
                <c:ptCount val="303"/>
                <c:pt idx="0">
                  <c:v>175</c:v>
                </c:pt>
                <c:pt idx="1">
                  <c:v>128</c:v>
                </c:pt>
                <c:pt idx="2">
                  <c:v>195</c:v>
                </c:pt>
                <c:pt idx="3">
                  <c:v>157</c:v>
                </c:pt>
                <c:pt idx="4">
                  <c:v>175</c:v>
                </c:pt>
                <c:pt idx="5">
                  <c:v>202</c:v>
                </c:pt>
                <c:pt idx="6">
                  <c:v>177</c:v>
                </c:pt>
                <c:pt idx="7">
                  <c:v>198</c:v>
                </c:pt>
                <c:pt idx="8">
                  <c:v>182</c:v>
                </c:pt>
                <c:pt idx="9">
                  <c:v>173</c:v>
                </c:pt>
                <c:pt idx="10">
                  <c:v>156</c:v>
                </c:pt>
                <c:pt idx="11">
                  <c:v>238</c:v>
                </c:pt>
                <c:pt idx="12">
                  <c:v>205</c:v>
                </c:pt>
                <c:pt idx="13">
                  <c:v>186</c:v>
                </c:pt>
                <c:pt idx="14">
                  <c:v>232</c:v>
                </c:pt>
                <c:pt idx="15">
                  <c:v>214</c:v>
                </c:pt>
                <c:pt idx="16">
                  <c:v>262</c:v>
                </c:pt>
                <c:pt idx="17">
                  <c:v>310</c:v>
                </c:pt>
                <c:pt idx="18">
                  <c:v>262</c:v>
                </c:pt>
                <c:pt idx="19">
                  <c:v>343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314</c:v>
                </c:pt>
                <c:pt idx="24">
                  <c:v>292</c:v>
                </c:pt>
                <c:pt idx="25">
                  <c:v>252</c:v>
                </c:pt>
                <c:pt idx="26">
                  <c:v>305</c:v>
                </c:pt>
                <c:pt idx="27">
                  <c:v>328</c:v>
                </c:pt>
                <c:pt idx="28">
                  <c:v>412</c:v>
                </c:pt>
                <c:pt idx="29">
                  <c:v>358</c:v>
                </c:pt>
                <c:pt idx="30">
                  <c:v>384</c:v>
                </c:pt>
                <c:pt idx="31">
                  <c:v>428</c:v>
                </c:pt>
                <c:pt idx="32">
                  <c:v>366</c:v>
                </c:pt>
                <c:pt idx="33">
                  <c:v>392</c:v>
                </c:pt>
                <c:pt idx="34">
                  <c:v>329</c:v>
                </c:pt>
                <c:pt idx="35">
                  <c:v>475</c:v>
                </c:pt>
                <c:pt idx="36">
                  <c:v>380</c:v>
                </c:pt>
                <c:pt idx="37">
                  <c:v>358</c:v>
                </c:pt>
                <c:pt idx="38">
                  <c:v>399</c:v>
                </c:pt>
                <c:pt idx="39">
                  <c:v>465</c:v>
                </c:pt>
                <c:pt idx="40">
                  <c:v>454</c:v>
                </c:pt>
                <c:pt idx="41">
                  <c:v>482</c:v>
                </c:pt>
                <c:pt idx="42">
                  <c:v>486</c:v>
                </c:pt>
                <c:pt idx="43">
                  <c:v>509</c:v>
                </c:pt>
                <c:pt idx="44">
                  <c:v>482</c:v>
                </c:pt>
                <c:pt idx="45">
                  <c:v>550</c:v>
                </c:pt>
                <c:pt idx="46">
                  <c:v>444</c:v>
                </c:pt>
                <c:pt idx="47">
                  <c:v>630</c:v>
                </c:pt>
                <c:pt idx="48">
                  <c:v>528</c:v>
                </c:pt>
                <c:pt idx="49">
                  <c:v>437</c:v>
                </c:pt>
                <c:pt idx="50">
                  <c:v>633</c:v>
                </c:pt>
                <c:pt idx="51">
                  <c:v>599</c:v>
                </c:pt>
                <c:pt idx="52">
                  <c:v>571</c:v>
                </c:pt>
                <c:pt idx="53">
                  <c:v>676</c:v>
                </c:pt>
                <c:pt idx="54">
                  <c:v>680</c:v>
                </c:pt>
                <c:pt idx="55">
                  <c:v>628</c:v>
                </c:pt>
                <c:pt idx="56">
                  <c:v>613</c:v>
                </c:pt>
                <c:pt idx="57">
                  <c:v>590</c:v>
                </c:pt>
                <c:pt idx="58">
                  <c:v>623</c:v>
                </c:pt>
                <c:pt idx="59">
                  <c:v>708</c:v>
                </c:pt>
                <c:pt idx="60">
                  <c:v>616</c:v>
                </c:pt>
                <c:pt idx="61">
                  <c:v>527</c:v>
                </c:pt>
                <c:pt idx="62">
                  <c:v>691</c:v>
                </c:pt>
                <c:pt idx="63">
                  <c:v>613</c:v>
                </c:pt>
                <c:pt idx="64">
                  <c:v>600</c:v>
                </c:pt>
                <c:pt idx="65">
                  <c:v>813</c:v>
                </c:pt>
                <c:pt idx="66">
                  <c:v>570</c:v>
                </c:pt>
                <c:pt idx="67">
                  <c:v>614</c:v>
                </c:pt>
                <c:pt idx="68">
                  <c:v>714</c:v>
                </c:pt>
                <c:pt idx="69">
                  <c:v>591</c:v>
                </c:pt>
                <c:pt idx="70">
                  <c:v>595</c:v>
                </c:pt>
                <c:pt idx="71">
                  <c:v>646</c:v>
                </c:pt>
                <c:pt idx="72">
                  <c:v>604</c:v>
                </c:pt>
                <c:pt idx="73">
                  <c:v>527</c:v>
                </c:pt>
                <c:pt idx="74">
                  <c:v>681</c:v>
                </c:pt>
                <c:pt idx="75">
                  <c:v>555</c:v>
                </c:pt>
                <c:pt idx="76">
                  <c:v>676</c:v>
                </c:pt>
                <c:pt idx="77">
                  <c:v>748</c:v>
                </c:pt>
                <c:pt idx="78">
                  <c:v>606</c:v>
                </c:pt>
                <c:pt idx="79">
                  <c:v>602</c:v>
                </c:pt>
                <c:pt idx="80">
                  <c:v>579</c:v>
                </c:pt>
                <c:pt idx="81">
                  <c:v>608</c:v>
                </c:pt>
                <c:pt idx="82">
                  <c:v>588</c:v>
                </c:pt>
                <c:pt idx="83">
                  <c:v>743</c:v>
                </c:pt>
                <c:pt idx="84">
                  <c:v>657</c:v>
                </c:pt>
                <c:pt idx="85">
                  <c:v>586</c:v>
                </c:pt>
                <c:pt idx="86">
                  <c:v>736</c:v>
                </c:pt>
                <c:pt idx="87">
                  <c:v>709</c:v>
                </c:pt>
                <c:pt idx="88">
                  <c:v>807</c:v>
                </c:pt>
                <c:pt idx="89">
                  <c:v>767</c:v>
                </c:pt>
                <c:pt idx="90">
                  <c:v>736</c:v>
                </c:pt>
                <c:pt idx="91">
                  <c:v>791</c:v>
                </c:pt>
                <c:pt idx="92">
                  <c:v>642</c:v>
                </c:pt>
                <c:pt idx="93">
                  <c:v>666</c:v>
                </c:pt>
                <c:pt idx="94">
                  <c:v>619</c:v>
                </c:pt>
                <c:pt idx="95">
                  <c:v>692</c:v>
                </c:pt>
                <c:pt idx="96">
                  <c:v>603</c:v>
                </c:pt>
                <c:pt idx="97">
                  <c:v>535</c:v>
                </c:pt>
                <c:pt idx="98">
                  <c:v>583</c:v>
                </c:pt>
                <c:pt idx="99">
                  <c:v>533</c:v>
                </c:pt>
                <c:pt idx="100">
                  <c:v>600</c:v>
                </c:pt>
                <c:pt idx="101">
                  <c:v>655</c:v>
                </c:pt>
                <c:pt idx="102">
                  <c:v>599</c:v>
                </c:pt>
                <c:pt idx="103">
                  <c:v>550</c:v>
                </c:pt>
                <c:pt idx="104">
                  <c:v>528</c:v>
                </c:pt>
                <c:pt idx="105">
                  <c:v>498</c:v>
                </c:pt>
                <c:pt idx="106">
                  <c:v>379</c:v>
                </c:pt>
                <c:pt idx="107">
                  <c:v>573</c:v>
                </c:pt>
                <c:pt idx="108">
                  <c:v>317</c:v>
                </c:pt>
                <c:pt idx="109">
                  <c:v>330</c:v>
                </c:pt>
                <c:pt idx="110">
                  <c:v>376</c:v>
                </c:pt>
                <c:pt idx="111">
                  <c:v>369</c:v>
                </c:pt>
                <c:pt idx="112">
                  <c:v>404</c:v>
                </c:pt>
                <c:pt idx="113">
                  <c:v>490</c:v>
                </c:pt>
                <c:pt idx="114">
                  <c:v>450</c:v>
                </c:pt>
                <c:pt idx="115">
                  <c:v>405</c:v>
                </c:pt>
                <c:pt idx="116">
                  <c:v>451</c:v>
                </c:pt>
                <c:pt idx="117">
                  <c:v>429</c:v>
                </c:pt>
                <c:pt idx="118">
                  <c:v>401</c:v>
                </c:pt>
                <c:pt idx="119">
                  <c:v>672</c:v>
                </c:pt>
                <c:pt idx="120">
                  <c:v>434</c:v>
                </c:pt>
                <c:pt idx="121">
                  <c:v>431</c:v>
                </c:pt>
                <c:pt idx="122">
                  <c:v>584</c:v>
                </c:pt>
                <c:pt idx="123">
                  <c:v>587</c:v>
                </c:pt>
                <c:pt idx="124">
                  <c:v>487</c:v>
                </c:pt>
                <c:pt idx="125">
                  <c:v>649</c:v>
                </c:pt>
                <c:pt idx="126">
                  <c:v>574</c:v>
                </c:pt>
                <c:pt idx="127">
                  <c:v>589</c:v>
                </c:pt>
                <c:pt idx="128">
                  <c:v>617</c:v>
                </c:pt>
                <c:pt idx="129">
                  <c:v>559</c:v>
                </c:pt>
                <c:pt idx="130">
                  <c:v>595</c:v>
                </c:pt>
                <c:pt idx="131">
                  <c:v>986</c:v>
                </c:pt>
                <c:pt idx="132">
                  <c:v>524</c:v>
                </c:pt>
                <c:pt idx="133">
                  <c:v>509</c:v>
                </c:pt>
                <c:pt idx="134">
                  <c:v>804</c:v>
                </c:pt>
                <c:pt idx="135">
                  <c:v>738</c:v>
                </c:pt>
                <c:pt idx="136">
                  <c:v>790</c:v>
                </c:pt>
                <c:pt idx="137">
                  <c:v>872</c:v>
                </c:pt>
                <c:pt idx="138">
                  <c:v>710</c:v>
                </c:pt>
                <c:pt idx="139">
                  <c:v>772</c:v>
                </c:pt>
                <c:pt idx="140">
                  <c:v>754</c:v>
                </c:pt>
                <c:pt idx="141">
                  <c:v>668</c:v>
                </c:pt>
                <c:pt idx="142">
                  <c:v>706</c:v>
                </c:pt>
                <c:pt idx="143">
                  <c:v>1087</c:v>
                </c:pt>
                <c:pt idx="144">
                  <c:v>604</c:v>
                </c:pt>
                <c:pt idx="145">
                  <c:v>701</c:v>
                </c:pt>
                <c:pt idx="146">
                  <c:v>905</c:v>
                </c:pt>
                <c:pt idx="147">
                  <c:v>797</c:v>
                </c:pt>
                <c:pt idx="148">
                  <c:v>943</c:v>
                </c:pt>
                <c:pt idx="149">
                  <c:v>993</c:v>
                </c:pt>
                <c:pt idx="150">
                  <c:v>834</c:v>
                </c:pt>
                <c:pt idx="151">
                  <c:v>998</c:v>
                </c:pt>
                <c:pt idx="152">
                  <c:v>870</c:v>
                </c:pt>
                <c:pt idx="153">
                  <c:v>964</c:v>
                </c:pt>
                <c:pt idx="154">
                  <c:v>971</c:v>
                </c:pt>
                <c:pt idx="155">
                  <c:v>1647</c:v>
                </c:pt>
                <c:pt idx="156">
                  <c:v>737</c:v>
                </c:pt>
                <c:pt idx="157">
                  <c:v>721</c:v>
                </c:pt>
                <c:pt idx="158">
                  <c:v>1036</c:v>
                </c:pt>
                <c:pt idx="159">
                  <c:v>1025</c:v>
                </c:pt>
                <c:pt idx="160">
                  <c:v>1215</c:v>
                </c:pt>
                <c:pt idx="161">
                  <c:v>1187</c:v>
                </c:pt>
                <c:pt idx="162">
                  <c:v>1152</c:v>
                </c:pt>
                <c:pt idx="163">
                  <c:v>1175</c:v>
                </c:pt>
                <c:pt idx="164">
                  <c:v>1102</c:v>
                </c:pt>
                <c:pt idx="165">
                  <c:v>1188</c:v>
                </c:pt>
                <c:pt idx="166">
                  <c:v>937</c:v>
                </c:pt>
                <c:pt idx="167">
                  <c:v>1490</c:v>
                </c:pt>
                <c:pt idx="168">
                  <c:v>1031</c:v>
                </c:pt>
                <c:pt idx="169">
                  <c:v>960</c:v>
                </c:pt>
                <c:pt idx="170">
                  <c:v>1059</c:v>
                </c:pt>
                <c:pt idx="171">
                  <c:v>1086</c:v>
                </c:pt>
                <c:pt idx="172">
                  <c:v>1198</c:v>
                </c:pt>
                <c:pt idx="173">
                  <c:v>1347</c:v>
                </c:pt>
                <c:pt idx="174">
                  <c:v>1221</c:v>
                </c:pt>
                <c:pt idx="175">
                  <c:v>1199</c:v>
                </c:pt>
                <c:pt idx="176">
                  <c:v>1171</c:v>
                </c:pt>
                <c:pt idx="177">
                  <c:v>1280</c:v>
                </c:pt>
                <c:pt idx="178">
                  <c:v>1058</c:v>
                </c:pt>
                <c:pt idx="179">
                  <c:v>1568</c:v>
                </c:pt>
                <c:pt idx="180">
                  <c:v>1034</c:v>
                </c:pt>
                <c:pt idx="181">
                  <c:v>1054</c:v>
                </c:pt>
                <c:pt idx="182">
                  <c:v>1251</c:v>
                </c:pt>
                <c:pt idx="183">
                  <c:v>1222</c:v>
                </c:pt>
                <c:pt idx="184">
                  <c:v>1180</c:v>
                </c:pt>
                <c:pt idx="185">
                  <c:v>1451</c:v>
                </c:pt>
                <c:pt idx="186">
                  <c:v>1397</c:v>
                </c:pt>
                <c:pt idx="187">
                  <c:v>1212</c:v>
                </c:pt>
                <c:pt idx="188">
                  <c:v>1257</c:v>
                </c:pt>
                <c:pt idx="189">
                  <c:v>1329</c:v>
                </c:pt>
                <c:pt idx="190">
                  <c:v>1229</c:v>
                </c:pt>
                <c:pt idx="191">
                  <c:v>1704</c:v>
                </c:pt>
                <c:pt idx="192">
                  <c:v>1127</c:v>
                </c:pt>
                <c:pt idx="193">
                  <c:v>1107</c:v>
                </c:pt>
                <c:pt idx="194">
                  <c:v>1491</c:v>
                </c:pt>
                <c:pt idx="195">
                  <c:v>1364</c:v>
                </c:pt>
                <c:pt idx="196">
                  <c:v>1398</c:v>
                </c:pt>
                <c:pt idx="197">
                  <c:v>1534</c:v>
                </c:pt>
                <c:pt idx="198">
                  <c:v>1254</c:v>
                </c:pt>
                <c:pt idx="199">
                  <c:v>1340</c:v>
                </c:pt>
                <c:pt idx="200">
                  <c:v>1322</c:v>
                </c:pt>
                <c:pt idx="201">
                  <c:v>1212</c:v>
                </c:pt>
                <c:pt idx="202">
                  <c:v>1190</c:v>
                </c:pt>
                <c:pt idx="203">
                  <c:v>1412</c:v>
                </c:pt>
                <c:pt idx="204">
                  <c:v>1137</c:v>
                </c:pt>
                <c:pt idx="205">
                  <c:v>860</c:v>
                </c:pt>
                <c:pt idx="206">
                  <c:v>1116</c:v>
                </c:pt>
                <c:pt idx="207">
                  <c:v>720</c:v>
                </c:pt>
                <c:pt idx="208">
                  <c:v>849</c:v>
                </c:pt>
                <c:pt idx="209">
                  <c:v>1026</c:v>
                </c:pt>
                <c:pt idx="210">
                  <c:v>846</c:v>
                </c:pt>
                <c:pt idx="211">
                  <c:v>964</c:v>
                </c:pt>
                <c:pt idx="212">
                  <c:v>872</c:v>
                </c:pt>
                <c:pt idx="213">
                  <c:v>978</c:v>
                </c:pt>
                <c:pt idx="214">
                  <c:v>920</c:v>
                </c:pt>
                <c:pt idx="215">
                  <c:v>994</c:v>
                </c:pt>
                <c:pt idx="216">
                  <c:v>920</c:v>
                </c:pt>
                <c:pt idx="217">
                  <c:v>754</c:v>
                </c:pt>
                <c:pt idx="218">
                  <c:v>1090</c:v>
                </c:pt>
                <c:pt idx="219">
                  <c:v>1216</c:v>
                </c:pt>
                <c:pt idx="220">
                  <c:v>1287</c:v>
                </c:pt>
                <c:pt idx="221">
                  <c:v>1243</c:v>
                </c:pt>
                <c:pt idx="222">
                  <c:v>1105</c:v>
                </c:pt>
                <c:pt idx="223">
                  <c:v>1165</c:v>
                </c:pt>
                <c:pt idx="224">
                  <c:v>979</c:v>
                </c:pt>
                <c:pt idx="225">
                  <c:v>1153</c:v>
                </c:pt>
                <c:pt idx="226">
                  <c:v>1022</c:v>
                </c:pt>
                <c:pt idx="227">
                  <c:v>1246</c:v>
                </c:pt>
                <c:pt idx="228">
                  <c:v>1013</c:v>
                </c:pt>
                <c:pt idx="229">
                  <c:v>860</c:v>
                </c:pt>
                <c:pt idx="230">
                  <c:v>1040</c:v>
                </c:pt>
                <c:pt idx="231">
                  <c:v>1073</c:v>
                </c:pt>
                <c:pt idx="232">
                  <c:v>1197</c:v>
                </c:pt>
                <c:pt idx="233">
                  <c:v>1125</c:v>
                </c:pt>
                <c:pt idx="234">
                  <c:v>1147</c:v>
                </c:pt>
                <c:pt idx="235">
                  <c:v>1203</c:v>
                </c:pt>
                <c:pt idx="236">
                  <c:v>1250</c:v>
                </c:pt>
                <c:pt idx="237">
                  <c:v>1354</c:v>
                </c:pt>
                <c:pt idx="238">
                  <c:v>1123</c:v>
                </c:pt>
                <c:pt idx="239">
                  <c:v>1521</c:v>
                </c:pt>
                <c:pt idx="240">
                  <c:v>1261</c:v>
                </c:pt>
                <c:pt idx="241">
                  <c:v>1040</c:v>
                </c:pt>
                <c:pt idx="242">
                  <c:v>972</c:v>
                </c:pt>
                <c:pt idx="243">
                  <c:v>641</c:v>
                </c:pt>
                <c:pt idx="244">
                  <c:v>598</c:v>
                </c:pt>
                <c:pt idx="245">
                  <c:v>748</c:v>
                </c:pt>
                <c:pt idx="246">
                  <c:v>910</c:v>
                </c:pt>
                <c:pt idx="247">
                  <c:v>929</c:v>
                </c:pt>
                <c:pt idx="248">
                  <c:v>1097</c:v>
                </c:pt>
                <c:pt idx="249">
                  <c:v>1146</c:v>
                </c:pt>
                <c:pt idx="250">
                  <c:v>1110</c:v>
                </c:pt>
                <c:pt idx="251">
                  <c:v>1947</c:v>
                </c:pt>
                <c:pt idx="252">
                  <c:v>1100</c:v>
                </c:pt>
                <c:pt idx="253">
                  <c:v>1123</c:v>
                </c:pt>
                <c:pt idx="254">
                  <c:v>1572</c:v>
                </c:pt>
                <c:pt idx="255">
                  <c:v>1571</c:v>
                </c:pt>
                <c:pt idx="256">
                  <c:v>1638</c:v>
                </c:pt>
                <c:pt idx="257">
                  <c:v>1928</c:v>
                </c:pt>
                <c:pt idx="258">
                  <c:v>1757</c:v>
                </c:pt>
                <c:pt idx="259">
                  <c:v>1843</c:v>
                </c:pt>
                <c:pt idx="260">
                  <c:v>1867</c:v>
                </c:pt>
                <c:pt idx="261">
                  <c:v>1883</c:v>
                </c:pt>
                <c:pt idx="262">
                  <c:v>1898</c:v>
                </c:pt>
                <c:pt idx="263">
                  <c:v>3023</c:v>
                </c:pt>
                <c:pt idx="264">
                  <c:v>1469</c:v>
                </c:pt>
                <c:pt idx="265">
                  <c:v>1470</c:v>
                </c:pt>
                <c:pt idx="266">
                  <c:v>1944</c:v>
                </c:pt>
                <c:pt idx="267">
                  <c:v>1880</c:v>
                </c:pt>
                <c:pt idx="268">
                  <c:v>1799</c:v>
                </c:pt>
                <c:pt idx="269">
                  <c:v>2009</c:v>
                </c:pt>
                <c:pt idx="270">
                  <c:v>1578</c:v>
                </c:pt>
                <c:pt idx="271">
                  <c:v>1606</c:v>
                </c:pt>
                <c:pt idx="272">
                  <c:v>1500</c:v>
                </c:pt>
                <c:pt idx="273">
                  <c:v>1345</c:v>
                </c:pt>
                <c:pt idx="274">
                  <c:v>1224</c:v>
                </c:pt>
                <c:pt idx="275">
                  <c:v>1456</c:v>
                </c:pt>
                <c:pt idx="276">
                  <c:v>1056</c:v>
                </c:pt>
                <c:pt idx="277">
                  <c:v>905</c:v>
                </c:pt>
                <c:pt idx="278">
                  <c:v>1202</c:v>
                </c:pt>
                <c:pt idx="279">
                  <c:v>975</c:v>
                </c:pt>
                <c:pt idx="280">
                  <c:v>1212</c:v>
                </c:pt>
                <c:pt idx="281">
                  <c:v>1242</c:v>
                </c:pt>
                <c:pt idx="282">
                  <c:v>996</c:v>
                </c:pt>
                <c:pt idx="283">
                  <c:v>1134</c:v>
                </c:pt>
                <c:pt idx="284">
                  <c:v>1109</c:v>
                </c:pt>
                <c:pt idx="285">
                  <c:v>1198</c:v>
                </c:pt>
                <c:pt idx="286">
                  <c:v>1082</c:v>
                </c:pt>
                <c:pt idx="287">
                  <c:v>1240</c:v>
                </c:pt>
                <c:pt idx="288">
                  <c:v>1016</c:v>
                </c:pt>
                <c:pt idx="289">
                  <c:v>849</c:v>
                </c:pt>
                <c:pt idx="290">
                  <c:v>974</c:v>
                </c:pt>
                <c:pt idx="291">
                  <c:v>1133</c:v>
                </c:pt>
                <c:pt idx="292">
                  <c:v>1278</c:v>
                </c:pt>
                <c:pt idx="293">
                  <c:v>1130</c:v>
                </c:pt>
                <c:pt idx="294">
                  <c:v>1276</c:v>
                </c:pt>
                <c:pt idx="295">
                  <c:v>1246</c:v>
                </c:pt>
                <c:pt idx="296">
                  <c:v>1207</c:v>
                </c:pt>
                <c:pt idx="297">
                  <c:v>1319</c:v>
                </c:pt>
                <c:pt idx="298">
                  <c:v>1147</c:v>
                </c:pt>
                <c:pt idx="299">
                  <c:v>1696</c:v>
                </c:pt>
                <c:pt idx="300">
                  <c:v>1176</c:v>
                </c:pt>
                <c:pt idx="301">
                  <c:v>1101</c:v>
                </c:pt>
                <c:pt idx="302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3-4602-9F5F-2C3B44915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74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TransactionActivity!$N$98:$N$304</c:f>
              <c:numCache>
                <c:formatCode>m/d/yyyy</c:formatCode>
                <c:ptCount val="20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</c:numCache>
            </c:numRef>
          </c:cat>
          <c:val>
            <c:numRef>
              <c:f>TransactionActivity!$W$98:$W$304</c:f>
              <c:numCache>
                <c:formatCode>0.00%</c:formatCode>
                <c:ptCount val="207"/>
                <c:pt idx="0">
                  <c:v>1.4044943820224719E-2</c:v>
                </c:pt>
                <c:pt idx="1">
                  <c:v>2.403846153846154E-2</c:v>
                </c:pt>
                <c:pt idx="2">
                  <c:v>3.0211480362537766E-2</c:v>
                </c:pt>
                <c:pt idx="3">
                  <c:v>2.2222222222222223E-2</c:v>
                </c:pt>
                <c:pt idx="4">
                  <c:v>1.7291066282420751E-2</c:v>
                </c:pt>
                <c:pt idx="5">
                  <c:v>3.1872509960159362E-2</c:v>
                </c:pt>
                <c:pt idx="6">
                  <c:v>2.4355300859598854E-2</c:v>
                </c:pt>
                <c:pt idx="7">
                  <c:v>4.5958795562599047E-2</c:v>
                </c:pt>
                <c:pt idx="8">
                  <c:v>6.5681444991789822E-2</c:v>
                </c:pt>
                <c:pt idx="9">
                  <c:v>7.0671378091872794E-2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0.12087912087912088</c:v>
                </c:pt>
                <c:pt idx="14">
                  <c:v>0.20374707259953162</c:v>
                </c:pt>
                <c:pt idx="15">
                  <c:v>0.20095693779904306</c:v>
                </c:pt>
                <c:pt idx="16">
                  <c:v>0.17579908675799086</c:v>
                </c:pt>
                <c:pt idx="17">
                  <c:v>0.17572463768115942</c:v>
                </c:pt>
                <c:pt idx="18">
                  <c:v>0.18837675350701402</c:v>
                </c:pt>
                <c:pt idx="19">
                  <c:v>0.22173913043478261</c:v>
                </c:pt>
                <c:pt idx="20">
                  <c:v>0.20537428023032631</c:v>
                </c:pt>
                <c:pt idx="21">
                  <c:v>0.20990099009900989</c:v>
                </c:pt>
                <c:pt idx="22">
                  <c:v>0.2302771855010661</c:v>
                </c:pt>
                <c:pt idx="23">
                  <c:v>0.20515970515970516</c:v>
                </c:pt>
                <c:pt idx="24">
                  <c:v>0.24693877551020407</c:v>
                </c:pt>
                <c:pt idx="25">
                  <c:v>0.2360248447204969</c:v>
                </c:pt>
                <c:pt idx="26">
                  <c:v>0.27987897125567324</c:v>
                </c:pt>
                <c:pt idx="27">
                  <c:v>0.28699551569506726</c:v>
                </c:pt>
                <c:pt idx="28">
                  <c:v>0.25906735751295334</c:v>
                </c:pt>
                <c:pt idx="29">
                  <c:v>0.25743855109961189</c:v>
                </c:pt>
                <c:pt idx="30">
                  <c:v>0.25443786982248523</c:v>
                </c:pt>
                <c:pt idx="31">
                  <c:v>0.27906976744186046</c:v>
                </c:pt>
                <c:pt idx="32">
                  <c:v>0.27152317880794702</c:v>
                </c:pt>
                <c:pt idx="33">
                  <c:v>0.28290468986384265</c:v>
                </c:pt>
                <c:pt idx="34">
                  <c:v>0.25925925925925924</c:v>
                </c:pt>
                <c:pt idx="35">
                  <c:v>0.23699421965317918</c:v>
                </c:pt>
                <c:pt idx="36">
                  <c:v>0.24447949526813881</c:v>
                </c:pt>
                <c:pt idx="37">
                  <c:v>0.25324675324675322</c:v>
                </c:pt>
                <c:pt idx="38">
                  <c:v>0.29380341880341881</c:v>
                </c:pt>
                <c:pt idx="39">
                  <c:v>0.25568181818181818</c:v>
                </c:pt>
                <c:pt idx="40">
                  <c:v>0.24526315789473685</c:v>
                </c:pt>
                <c:pt idx="41">
                  <c:v>0.2096924510717614</c:v>
                </c:pt>
                <c:pt idx="42">
                  <c:v>0.22565864833906071</c:v>
                </c:pt>
                <c:pt idx="43">
                  <c:v>0.22968580715059589</c:v>
                </c:pt>
                <c:pt idx="44">
                  <c:v>0.21967213114754097</c:v>
                </c:pt>
                <c:pt idx="45">
                  <c:v>0.19878787878787879</c:v>
                </c:pt>
                <c:pt idx="46">
                  <c:v>0.24038461538461539</c:v>
                </c:pt>
                <c:pt idx="47">
                  <c:v>0.2216338880484115</c:v>
                </c:pt>
                <c:pt idx="48">
                  <c:v>0.2</c:v>
                </c:pt>
                <c:pt idx="49">
                  <c:v>0.22393364928909953</c:v>
                </c:pt>
                <c:pt idx="50">
                  <c:v>0.21554116558741906</c:v>
                </c:pt>
                <c:pt idx="51">
                  <c:v>0.22292993630573249</c:v>
                </c:pt>
                <c:pt idx="52">
                  <c:v>0.2003577817531306</c:v>
                </c:pt>
                <c:pt idx="53">
                  <c:v>0.19662447257383966</c:v>
                </c:pt>
                <c:pt idx="54">
                  <c:v>0.19960079840319361</c:v>
                </c:pt>
                <c:pt idx="55">
                  <c:v>0.17468354430379746</c:v>
                </c:pt>
                <c:pt idx="56">
                  <c:v>0.20390243902439023</c:v>
                </c:pt>
                <c:pt idx="57">
                  <c:v>0.15221238938053097</c:v>
                </c:pt>
                <c:pt idx="58">
                  <c:v>0.14789915966386555</c:v>
                </c:pt>
                <c:pt idx="59">
                  <c:v>0.12989588497768964</c:v>
                </c:pt>
                <c:pt idx="60">
                  <c:v>0.16300578034682081</c:v>
                </c:pt>
                <c:pt idx="61">
                  <c:v>0.16587112171837709</c:v>
                </c:pt>
                <c:pt idx="62">
                  <c:v>0.17024793388429751</c:v>
                </c:pt>
                <c:pt idx="63">
                  <c:v>0.14191419141914191</c:v>
                </c:pt>
                <c:pt idx="64">
                  <c:v>0.14447592067988668</c:v>
                </c:pt>
                <c:pt idx="65">
                  <c:v>0.14295628036086053</c:v>
                </c:pt>
                <c:pt idx="66">
                  <c:v>0.11201780415430267</c:v>
                </c:pt>
                <c:pt idx="67">
                  <c:v>0.14174894217207334</c:v>
                </c:pt>
                <c:pt idx="68">
                  <c:v>0.11624326404926867</c:v>
                </c:pt>
                <c:pt idx="69">
                  <c:v>0.11048158640226628</c:v>
                </c:pt>
                <c:pt idx="70">
                  <c:v>0.14298323036187113</c:v>
                </c:pt>
                <c:pt idx="71">
                  <c:v>0.10602798708288483</c:v>
                </c:pt>
                <c:pt idx="72">
                  <c:v>9.7701149425287362E-2</c:v>
                </c:pt>
                <c:pt idx="73">
                  <c:v>8.0888888888888885E-2</c:v>
                </c:pt>
                <c:pt idx="74">
                  <c:v>0.10398749022673964</c:v>
                </c:pt>
                <c:pt idx="75">
                  <c:v>0.1198443579766537</c:v>
                </c:pt>
                <c:pt idx="76">
                  <c:v>9.1544374563242492E-2</c:v>
                </c:pt>
                <c:pt idx="77">
                  <c:v>9.0628853267570905E-2</c:v>
                </c:pt>
                <c:pt idx="78">
                  <c:v>8.077436582109479E-2</c:v>
                </c:pt>
                <c:pt idx="79">
                  <c:v>7.4460681976339593E-2</c:v>
                </c:pt>
                <c:pt idx="80">
                  <c:v>7.5852470424495472E-2</c:v>
                </c:pt>
                <c:pt idx="81">
                  <c:v>6.353240152477764E-2</c:v>
                </c:pt>
                <c:pt idx="82">
                  <c:v>7.4787972243639173E-2</c:v>
                </c:pt>
                <c:pt idx="83">
                  <c:v>6.4696892511462045E-2</c:v>
                </c:pt>
                <c:pt idx="84">
                  <c:v>5.7570977917981075E-2</c:v>
                </c:pt>
                <c:pt idx="85">
                  <c:v>5.7553956834532377E-2</c:v>
                </c:pt>
                <c:pt idx="86">
                  <c:v>6.4300066979236431E-2</c:v>
                </c:pt>
                <c:pt idx="87">
                  <c:v>6.137931034482759E-2</c:v>
                </c:pt>
                <c:pt idx="88">
                  <c:v>6.3770147161878066E-2</c:v>
                </c:pt>
                <c:pt idx="89">
                  <c:v>5.8219178082191778E-2</c:v>
                </c:pt>
                <c:pt idx="90">
                  <c:v>5.6014150943396228E-2</c:v>
                </c:pt>
                <c:pt idx="91">
                  <c:v>5.3025152957171993E-2</c:v>
                </c:pt>
                <c:pt idx="92">
                  <c:v>4.9773755656108594E-2</c:v>
                </c:pt>
                <c:pt idx="93">
                  <c:v>4.38489646772229E-2</c:v>
                </c:pt>
                <c:pt idx="94">
                  <c:v>4.4685172647257958E-2</c:v>
                </c:pt>
                <c:pt idx="95">
                  <c:v>5.5529411764705883E-2</c:v>
                </c:pt>
                <c:pt idx="96">
                  <c:v>4.6255506607929514E-2</c:v>
                </c:pt>
                <c:pt idx="97">
                  <c:v>4.2537313432835823E-2</c:v>
                </c:pt>
                <c:pt idx="98">
                  <c:v>4.5989904655075714E-2</c:v>
                </c:pt>
                <c:pt idx="99">
                  <c:v>4.9968374446552812E-2</c:v>
                </c:pt>
                <c:pt idx="100">
                  <c:v>4.3791241751649668E-2</c:v>
                </c:pt>
                <c:pt idx="101">
                  <c:v>3.8441284886782515E-2</c:v>
                </c:pt>
                <c:pt idx="102">
                  <c:v>2.5523560209424083E-2</c:v>
                </c:pt>
                <c:pt idx="103">
                  <c:v>3.6151960784313729E-2</c:v>
                </c:pt>
                <c:pt idx="104">
                  <c:v>2.9108550636749546E-2</c:v>
                </c:pt>
                <c:pt idx="105">
                  <c:v>2.2088353413654619E-2</c:v>
                </c:pt>
                <c:pt idx="106">
                  <c:v>3.0605455755156354E-2</c:v>
                </c:pt>
                <c:pt idx="107">
                  <c:v>3.3463469046291133E-2</c:v>
                </c:pt>
                <c:pt idx="108">
                  <c:v>2.0408163265306121E-2</c:v>
                </c:pt>
                <c:pt idx="109">
                  <c:v>1.8709073900841908E-2</c:v>
                </c:pt>
                <c:pt idx="110">
                  <c:v>2.6676279740447006E-2</c:v>
                </c:pt>
                <c:pt idx="111">
                  <c:v>1.5641293013555789E-2</c:v>
                </c:pt>
                <c:pt idx="112">
                  <c:v>1.5030946065428824E-2</c:v>
                </c:pt>
                <c:pt idx="113">
                  <c:v>8.5898353614889053E-3</c:v>
                </c:pt>
                <c:pt idx="114">
                  <c:v>1.3477088948787063E-2</c:v>
                </c:pt>
                <c:pt idx="115">
                  <c:v>1.1876484560570071E-2</c:v>
                </c:pt>
                <c:pt idx="116">
                  <c:v>1.3769363166953529E-2</c:v>
                </c:pt>
                <c:pt idx="117">
                  <c:v>1.6355140186915886E-2</c:v>
                </c:pt>
                <c:pt idx="118">
                  <c:v>1.921470342522974E-2</c:v>
                </c:pt>
                <c:pt idx="119">
                  <c:v>1.7897091722595078E-2</c:v>
                </c:pt>
                <c:pt idx="120">
                  <c:v>1.5912897822445562E-2</c:v>
                </c:pt>
                <c:pt idx="121">
                  <c:v>1.1099899091826439E-2</c:v>
                </c:pt>
                <c:pt idx="122">
                  <c:v>1.6164584864070537E-2</c:v>
                </c:pt>
                <c:pt idx="123">
                  <c:v>1.7099863201094391E-2</c:v>
                </c:pt>
                <c:pt idx="124">
                  <c:v>1.2836970474967908E-2</c:v>
                </c:pt>
                <c:pt idx="125">
                  <c:v>1.6118633139909737E-2</c:v>
                </c:pt>
                <c:pt idx="126">
                  <c:v>1.3494318181818182E-2</c:v>
                </c:pt>
                <c:pt idx="127">
                  <c:v>1.0589013898080741E-2</c:v>
                </c:pt>
                <c:pt idx="128">
                  <c:v>1.3050570962479609E-2</c:v>
                </c:pt>
                <c:pt idx="129">
                  <c:v>9.485094850948509E-3</c:v>
                </c:pt>
                <c:pt idx="130">
                  <c:v>1.0393466963622866E-2</c:v>
                </c:pt>
                <c:pt idx="131">
                  <c:v>1.157830591102986E-2</c:v>
                </c:pt>
                <c:pt idx="132">
                  <c:v>1.3535031847133758E-2</c:v>
                </c:pt>
                <c:pt idx="133">
                  <c:v>1.3761467889908258E-2</c:v>
                </c:pt>
                <c:pt idx="134">
                  <c:v>1.3846153846153847E-2</c:v>
                </c:pt>
                <c:pt idx="135">
                  <c:v>1.4383043149129448E-2</c:v>
                </c:pt>
                <c:pt idx="136">
                  <c:v>1.4511873350923483E-2</c:v>
                </c:pt>
                <c:pt idx="137">
                  <c:v>1.1627906976744186E-2</c:v>
                </c:pt>
                <c:pt idx="138">
                  <c:v>1.5721120984278879E-2</c:v>
                </c:pt>
                <c:pt idx="139">
                  <c:v>9.7150259067357511E-3</c:v>
                </c:pt>
                <c:pt idx="140">
                  <c:v>1.1889862327909888E-2</c:v>
                </c:pt>
                <c:pt idx="141">
                  <c:v>9.6096096096096092E-3</c:v>
                </c:pt>
                <c:pt idx="142">
                  <c:v>1.4174344436569808E-2</c:v>
                </c:pt>
                <c:pt idx="143">
                  <c:v>1.3333333333333334E-2</c:v>
                </c:pt>
                <c:pt idx="144">
                  <c:v>1.1741682974559686E-2</c:v>
                </c:pt>
                <c:pt idx="145">
                  <c:v>1.0911925175370226E-2</c:v>
                </c:pt>
                <c:pt idx="146">
                  <c:v>1.6006739679865205E-2</c:v>
                </c:pt>
                <c:pt idx="147">
                  <c:v>9.138381201044387E-3</c:v>
                </c:pt>
                <c:pt idx="148">
                  <c:v>1.1331444759206799E-2</c:v>
                </c:pt>
                <c:pt idx="149">
                  <c:v>1.5712682379349047E-2</c:v>
                </c:pt>
                <c:pt idx="150">
                  <c:v>1.5887850467289719E-2</c:v>
                </c:pt>
                <c:pt idx="151">
                  <c:v>1.2974976830398516E-2</c:v>
                </c:pt>
                <c:pt idx="152">
                  <c:v>1.283987915407855E-2</c:v>
                </c:pt>
                <c:pt idx="153">
                  <c:v>1.282051282051282E-2</c:v>
                </c:pt>
                <c:pt idx="154">
                  <c:v>2.3203592814371257E-2</c:v>
                </c:pt>
                <c:pt idx="155">
                  <c:v>1.5238879736408566E-2</c:v>
                </c:pt>
                <c:pt idx="156">
                  <c:v>2.0224719101123594E-2</c:v>
                </c:pt>
                <c:pt idx="157">
                  <c:v>1.4437689969604863E-2</c:v>
                </c:pt>
                <c:pt idx="158">
                  <c:v>1.3079019073569483E-2</c:v>
                </c:pt>
                <c:pt idx="159">
                  <c:v>1.0509721492380452E-2</c:v>
                </c:pt>
                <c:pt idx="160">
                  <c:v>1.3874614594039054E-2</c:v>
                </c:pt>
                <c:pt idx="161">
                  <c:v>1.8150388936905792E-2</c:v>
                </c:pt>
                <c:pt idx="162">
                  <c:v>1.4130946773433821E-2</c:v>
                </c:pt>
                <c:pt idx="163">
                  <c:v>1.3345195729537367E-2</c:v>
                </c:pt>
                <c:pt idx="164">
                  <c:v>1.2259194395796848E-2</c:v>
                </c:pt>
                <c:pt idx="165">
                  <c:v>1.1759581881533102E-2</c:v>
                </c:pt>
                <c:pt idx="166">
                  <c:v>1.0398613518197574E-2</c:v>
                </c:pt>
                <c:pt idx="167">
                  <c:v>7.8472403871305257E-3</c:v>
                </c:pt>
                <c:pt idx="168">
                  <c:v>1.0332950631458095E-2</c:v>
                </c:pt>
                <c:pt idx="169">
                  <c:v>1.0850942318675044E-2</c:v>
                </c:pt>
                <c:pt idx="170">
                  <c:v>1.2068965517241379E-2</c:v>
                </c:pt>
                <c:pt idx="171">
                  <c:v>1.2118491921005385E-2</c:v>
                </c:pt>
                <c:pt idx="172">
                  <c:v>1.2546468401486989E-2</c:v>
                </c:pt>
                <c:pt idx="173">
                  <c:v>9.4185094185094183E-3</c:v>
                </c:pt>
                <c:pt idx="174">
                  <c:v>1.4128728414442701E-2</c:v>
                </c:pt>
                <c:pt idx="175">
                  <c:v>1.1966701352757543E-2</c:v>
                </c:pt>
                <c:pt idx="176">
                  <c:v>1.6648168701442843E-2</c:v>
                </c:pt>
                <c:pt idx="177">
                  <c:v>1.5576323987538941E-2</c:v>
                </c:pt>
                <c:pt idx="178">
                  <c:v>1.2846517917511832E-2</c:v>
                </c:pt>
                <c:pt idx="179">
                  <c:v>1.4916810097532989E-2</c:v>
                </c:pt>
                <c:pt idx="180">
                  <c:v>1.4143094841930116E-2</c:v>
                </c:pt>
                <c:pt idx="181">
                  <c:v>1.4354066985645933E-2</c:v>
                </c:pt>
                <c:pt idx="182">
                  <c:v>1.7391304347826087E-2</c:v>
                </c:pt>
                <c:pt idx="183">
                  <c:v>2.1699819168173599E-2</c:v>
                </c:pt>
                <c:pt idx="184">
                  <c:v>1.6081871345029239E-2</c:v>
                </c:pt>
                <c:pt idx="185">
                  <c:v>1.2405237767057202E-2</c:v>
                </c:pt>
                <c:pt idx="186">
                  <c:v>1.998262380538662E-2</c:v>
                </c:pt>
                <c:pt idx="187">
                  <c:v>1.7267267267267267E-2</c:v>
                </c:pt>
                <c:pt idx="188">
                  <c:v>1.2957317073170731E-2</c:v>
                </c:pt>
                <c:pt idx="189">
                  <c:v>1.6522988505747127E-2</c:v>
                </c:pt>
                <c:pt idx="190">
                  <c:v>2.6720647773279354E-2</c:v>
                </c:pt>
                <c:pt idx="191">
                  <c:v>2.3600809170600135E-2</c:v>
                </c:pt>
                <c:pt idx="192">
                  <c:v>1.9810508182601206E-2</c:v>
                </c:pt>
                <c:pt idx="193">
                  <c:v>1.507537688442211E-2</c:v>
                </c:pt>
                <c:pt idx="194">
                  <c:v>2.1126760563380281E-2</c:v>
                </c:pt>
                <c:pt idx="195">
                  <c:v>2.6515151515151516E-2</c:v>
                </c:pt>
                <c:pt idx="196">
                  <c:v>1.4945652173913044E-2</c:v>
                </c:pt>
                <c:pt idx="197">
                  <c:v>1.4372163388804841E-2</c:v>
                </c:pt>
                <c:pt idx="198">
                  <c:v>1.9687712152070606E-2</c:v>
                </c:pt>
                <c:pt idx="199">
                  <c:v>2.358490566037736E-2</c:v>
                </c:pt>
                <c:pt idx="200">
                  <c:v>2.0833333333333332E-2</c:v>
                </c:pt>
                <c:pt idx="201">
                  <c:v>1.7385705086928525E-2</c:v>
                </c:pt>
                <c:pt idx="202">
                  <c:v>2.6124818577648767E-2</c:v>
                </c:pt>
                <c:pt idx="203">
                  <c:v>1.9873969946679594E-2</c:v>
                </c:pt>
                <c:pt idx="204">
                  <c:v>1.7045454545454544E-2</c:v>
                </c:pt>
                <c:pt idx="205">
                  <c:v>1.8706157443491817E-2</c:v>
                </c:pt>
                <c:pt idx="206">
                  <c:v>2.1576763485477178E-2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F-4266-916B-86C118B27F9C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TransactionActivity!$N$98:$N$304</c:f>
              <c:numCache>
                <c:formatCode>m/d/yyyy</c:formatCode>
                <c:ptCount val="20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</c:numCache>
            </c:numRef>
          </c:cat>
          <c:val>
            <c:numRef>
              <c:f>TransactionActivity!$X$98:$X$304</c:f>
              <c:numCache>
                <c:formatCode>0.00%</c:formatCode>
                <c:ptCount val="207"/>
                <c:pt idx="0">
                  <c:v>2.8089887640449437E-3</c:v>
                </c:pt>
                <c:pt idx="1">
                  <c:v>4.807692307692308E-3</c:v>
                </c:pt>
                <c:pt idx="2">
                  <c:v>4.5317220543806651E-3</c:v>
                </c:pt>
                <c:pt idx="3">
                  <c:v>6.3492063492063492E-3</c:v>
                </c:pt>
                <c:pt idx="4">
                  <c:v>8.6455331412103754E-3</c:v>
                </c:pt>
                <c:pt idx="5">
                  <c:v>2.6560424966799467E-3</c:v>
                </c:pt>
                <c:pt idx="6">
                  <c:v>5.7306590257879654E-3</c:v>
                </c:pt>
                <c:pt idx="7">
                  <c:v>9.5087163232963554E-3</c:v>
                </c:pt>
                <c:pt idx="8">
                  <c:v>6.5681444991789817E-3</c:v>
                </c:pt>
                <c:pt idx="9">
                  <c:v>8.8339222614840993E-3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1.3736263736263736E-2</c:v>
                </c:pt>
                <c:pt idx="14">
                  <c:v>4.2154566744730677E-2</c:v>
                </c:pt>
                <c:pt idx="15">
                  <c:v>2.8708133971291867E-2</c:v>
                </c:pt>
                <c:pt idx="16">
                  <c:v>2.5114155251141551E-2</c:v>
                </c:pt>
                <c:pt idx="17">
                  <c:v>2.717391304347826E-2</c:v>
                </c:pt>
                <c:pt idx="18">
                  <c:v>2.8056112224448898E-2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5.9701492537313432E-2</c:v>
                </c:pt>
                <c:pt idx="23">
                  <c:v>6.0196560196560195E-2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5.2950075642965201E-2</c:v>
                </c:pt>
                <c:pt idx="27">
                  <c:v>5.0822122571001493E-2</c:v>
                </c:pt>
                <c:pt idx="28">
                  <c:v>4.8359240069084632E-2</c:v>
                </c:pt>
                <c:pt idx="29">
                  <c:v>5.3040103492884863E-2</c:v>
                </c:pt>
                <c:pt idx="30">
                  <c:v>6.0650887573964495E-2</c:v>
                </c:pt>
                <c:pt idx="31">
                  <c:v>4.7965116279069769E-2</c:v>
                </c:pt>
                <c:pt idx="32">
                  <c:v>5.1655629139072845E-2</c:v>
                </c:pt>
                <c:pt idx="33">
                  <c:v>6.5052950075642962E-2</c:v>
                </c:pt>
                <c:pt idx="34">
                  <c:v>6.9958847736625515E-2</c:v>
                </c:pt>
                <c:pt idx="35">
                  <c:v>5.5326176713459949E-2</c:v>
                </c:pt>
                <c:pt idx="36">
                  <c:v>6.1514195583596214E-2</c:v>
                </c:pt>
                <c:pt idx="37">
                  <c:v>6.3311688311688305E-2</c:v>
                </c:pt>
                <c:pt idx="38">
                  <c:v>7.4786324786324784E-2</c:v>
                </c:pt>
                <c:pt idx="39">
                  <c:v>6.931818181818182E-2</c:v>
                </c:pt>
                <c:pt idx="40">
                  <c:v>6.210526315789474E-2</c:v>
                </c:pt>
                <c:pt idx="41">
                  <c:v>6.8033550792171479E-2</c:v>
                </c:pt>
                <c:pt idx="42">
                  <c:v>6.0710194730813287E-2</c:v>
                </c:pt>
                <c:pt idx="43">
                  <c:v>5.6338028169014086E-2</c:v>
                </c:pt>
                <c:pt idx="44">
                  <c:v>5.7923497267759562E-2</c:v>
                </c:pt>
                <c:pt idx="45">
                  <c:v>6.3030303030303034E-2</c:v>
                </c:pt>
                <c:pt idx="46">
                  <c:v>3.8461538461538464E-2</c:v>
                </c:pt>
                <c:pt idx="47">
                  <c:v>4.8411497730711045E-2</c:v>
                </c:pt>
                <c:pt idx="48">
                  <c:v>3.5862068965517239E-2</c:v>
                </c:pt>
                <c:pt idx="49">
                  <c:v>5.5687203791469193E-2</c:v>
                </c:pt>
                <c:pt idx="50">
                  <c:v>4.1628122109158186E-2</c:v>
                </c:pt>
                <c:pt idx="51">
                  <c:v>5.5201698513800426E-2</c:v>
                </c:pt>
                <c:pt idx="52">
                  <c:v>5.008944543828265E-2</c:v>
                </c:pt>
                <c:pt idx="53">
                  <c:v>4.472573839662447E-2</c:v>
                </c:pt>
                <c:pt idx="54">
                  <c:v>5.7884231536926151E-2</c:v>
                </c:pt>
                <c:pt idx="55">
                  <c:v>3.4599156118143459E-2</c:v>
                </c:pt>
                <c:pt idx="56">
                  <c:v>3.9024390243902439E-2</c:v>
                </c:pt>
                <c:pt idx="57">
                  <c:v>3.7168141592920353E-2</c:v>
                </c:pt>
                <c:pt idx="58">
                  <c:v>4.8739495798319328E-2</c:v>
                </c:pt>
                <c:pt idx="59">
                  <c:v>3.5696579077838374E-2</c:v>
                </c:pt>
                <c:pt idx="60">
                  <c:v>4.7398843930635835E-2</c:v>
                </c:pt>
                <c:pt idx="61">
                  <c:v>3.5799522673031027E-2</c:v>
                </c:pt>
                <c:pt idx="62">
                  <c:v>2.9752066115702479E-2</c:v>
                </c:pt>
                <c:pt idx="63">
                  <c:v>3.1353135313531351E-2</c:v>
                </c:pt>
                <c:pt idx="64">
                  <c:v>3.5410764872521247E-2</c:v>
                </c:pt>
                <c:pt idx="65">
                  <c:v>3.3310201249132546E-2</c:v>
                </c:pt>
                <c:pt idx="66">
                  <c:v>3.4124629080118693E-2</c:v>
                </c:pt>
                <c:pt idx="67">
                  <c:v>3.0324400564174896E-2</c:v>
                </c:pt>
                <c:pt idx="68">
                  <c:v>2.6173979984603541E-2</c:v>
                </c:pt>
                <c:pt idx="69">
                  <c:v>2.4079320113314446E-2</c:v>
                </c:pt>
                <c:pt idx="70">
                  <c:v>3.8834951456310676E-2</c:v>
                </c:pt>
                <c:pt idx="71">
                  <c:v>4.0904198062432721E-2</c:v>
                </c:pt>
                <c:pt idx="72">
                  <c:v>2.7914614121510674E-2</c:v>
                </c:pt>
                <c:pt idx="73">
                  <c:v>2.4E-2</c:v>
                </c:pt>
                <c:pt idx="74">
                  <c:v>2.5801407349491792E-2</c:v>
                </c:pt>
                <c:pt idx="75">
                  <c:v>1.9455252918287938E-2</c:v>
                </c:pt>
                <c:pt idx="76">
                  <c:v>3.4241788958770093E-2</c:v>
                </c:pt>
                <c:pt idx="77">
                  <c:v>2.0345252774352653E-2</c:v>
                </c:pt>
                <c:pt idx="78">
                  <c:v>2.069425901201602E-2</c:v>
                </c:pt>
                <c:pt idx="79">
                  <c:v>1.1830201809324982E-2</c:v>
                </c:pt>
                <c:pt idx="80">
                  <c:v>1.7397355601948505E-2</c:v>
                </c:pt>
                <c:pt idx="81">
                  <c:v>1.6518424396442185E-2</c:v>
                </c:pt>
                <c:pt idx="82">
                  <c:v>1.3107170393215111E-2</c:v>
                </c:pt>
                <c:pt idx="83">
                  <c:v>1.9358125318390221E-2</c:v>
                </c:pt>
                <c:pt idx="84">
                  <c:v>1.5772870662460567E-2</c:v>
                </c:pt>
                <c:pt idx="85">
                  <c:v>1.0391686650679457E-2</c:v>
                </c:pt>
                <c:pt idx="86">
                  <c:v>1.406563965170797E-2</c:v>
                </c:pt>
                <c:pt idx="87">
                  <c:v>1.4482758620689656E-2</c:v>
                </c:pt>
                <c:pt idx="88">
                  <c:v>1.401541695865452E-2</c:v>
                </c:pt>
                <c:pt idx="89">
                  <c:v>1.3698630136986301E-2</c:v>
                </c:pt>
                <c:pt idx="90">
                  <c:v>1.3561320754716982E-2</c:v>
                </c:pt>
                <c:pt idx="91">
                  <c:v>1.4276002719238613E-2</c:v>
                </c:pt>
                <c:pt idx="92">
                  <c:v>1.2281835811247576E-2</c:v>
                </c:pt>
                <c:pt idx="93">
                  <c:v>1.2180267965895249E-2</c:v>
                </c:pt>
                <c:pt idx="94">
                  <c:v>1.5572105619498984E-2</c:v>
                </c:pt>
                <c:pt idx="95">
                  <c:v>1.411764705882353E-2</c:v>
                </c:pt>
                <c:pt idx="96">
                  <c:v>9.544787077826725E-3</c:v>
                </c:pt>
                <c:pt idx="97">
                  <c:v>8.2089552238805968E-3</c:v>
                </c:pt>
                <c:pt idx="98">
                  <c:v>1.1777902411665733E-2</c:v>
                </c:pt>
                <c:pt idx="99">
                  <c:v>6.957621758380772E-3</c:v>
                </c:pt>
                <c:pt idx="100">
                  <c:v>1.3797240551889621E-2</c:v>
                </c:pt>
                <c:pt idx="101">
                  <c:v>1.2111637704054766E-2</c:v>
                </c:pt>
                <c:pt idx="102">
                  <c:v>1.1780104712041885E-2</c:v>
                </c:pt>
                <c:pt idx="103">
                  <c:v>8.5784313725490204E-3</c:v>
                </c:pt>
                <c:pt idx="104">
                  <c:v>1.4554275318374773E-2</c:v>
                </c:pt>
                <c:pt idx="105">
                  <c:v>1.3386880856760375E-2</c:v>
                </c:pt>
                <c:pt idx="106">
                  <c:v>1.0645375914836993E-2</c:v>
                </c:pt>
                <c:pt idx="107">
                  <c:v>1.0596765197992191E-2</c:v>
                </c:pt>
                <c:pt idx="108">
                  <c:v>1.055594651653765E-2</c:v>
                </c:pt>
                <c:pt idx="109">
                  <c:v>8.4190832553788595E-3</c:v>
                </c:pt>
                <c:pt idx="110">
                  <c:v>8.6517664023071372E-3</c:v>
                </c:pt>
                <c:pt idx="111">
                  <c:v>9.384775808133473E-3</c:v>
                </c:pt>
                <c:pt idx="112">
                  <c:v>1.3262599469496022E-2</c:v>
                </c:pt>
                <c:pt idx="113">
                  <c:v>1.789549033643522E-2</c:v>
                </c:pt>
                <c:pt idx="114">
                  <c:v>9.883198562443846E-3</c:v>
                </c:pt>
                <c:pt idx="115">
                  <c:v>1.4251781472684086E-2</c:v>
                </c:pt>
                <c:pt idx="116">
                  <c:v>1.1187607573149742E-2</c:v>
                </c:pt>
                <c:pt idx="117">
                  <c:v>1.0903426791277258E-2</c:v>
                </c:pt>
                <c:pt idx="118">
                  <c:v>1.5873015873015872E-2</c:v>
                </c:pt>
                <c:pt idx="119">
                  <c:v>1.1931394481730051E-2</c:v>
                </c:pt>
                <c:pt idx="120">
                  <c:v>1.0887772194304857E-2</c:v>
                </c:pt>
                <c:pt idx="121">
                  <c:v>1.0090817356205853E-2</c:v>
                </c:pt>
                <c:pt idx="122">
                  <c:v>8.0822924320352683E-3</c:v>
                </c:pt>
                <c:pt idx="123">
                  <c:v>8.8919288645690833E-3</c:v>
                </c:pt>
                <c:pt idx="124">
                  <c:v>9.6277278562259313E-3</c:v>
                </c:pt>
                <c:pt idx="125">
                  <c:v>1.2894906511927788E-2</c:v>
                </c:pt>
                <c:pt idx="126">
                  <c:v>9.2329545454545459E-3</c:v>
                </c:pt>
                <c:pt idx="127">
                  <c:v>1.1912640635340834E-2</c:v>
                </c:pt>
                <c:pt idx="128">
                  <c:v>8.9722675367047301E-3</c:v>
                </c:pt>
                <c:pt idx="129">
                  <c:v>9.485094850948509E-3</c:v>
                </c:pt>
                <c:pt idx="130">
                  <c:v>1.3363028953229399E-2</c:v>
                </c:pt>
                <c:pt idx="131">
                  <c:v>7.3126142595978062E-3</c:v>
                </c:pt>
                <c:pt idx="132">
                  <c:v>1.0350318471337579E-2</c:v>
                </c:pt>
                <c:pt idx="133">
                  <c:v>8.2568807339449546E-3</c:v>
                </c:pt>
                <c:pt idx="134">
                  <c:v>7.6923076923076927E-3</c:v>
                </c:pt>
                <c:pt idx="135">
                  <c:v>6.8130204390613172E-3</c:v>
                </c:pt>
                <c:pt idx="136">
                  <c:v>1.0554089709762533E-2</c:v>
                </c:pt>
                <c:pt idx="137">
                  <c:v>4.7879616963064295E-3</c:v>
                </c:pt>
                <c:pt idx="138">
                  <c:v>6.8352699931647299E-3</c:v>
                </c:pt>
                <c:pt idx="139">
                  <c:v>5.8290155440414507E-3</c:v>
                </c:pt>
                <c:pt idx="140">
                  <c:v>6.2578222778473091E-3</c:v>
                </c:pt>
                <c:pt idx="141">
                  <c:v>3.6036036036036037E-3</c:v>
                </c:pt>
                <c:pt idx="142">
                  <c:v>4.2523033309709423E-3</c:v>
                </c:pt>
                <c:pt idx="143">
                  <c:v>6.1538461538461538E-3</c:v>
                </c:pt>
                <c:pt idx="144">
                  <c:v>3.2615786040443573E-3</c:v>
                </c:pt>
                <c:pt idx="145">
                  <c:v>6.2353858144972721E-3</c:v>
                </c:pt>
                <c:pt idx="146">
                  <c:v>4.2122999157540014E-3</c:v>
                </c:pt>
                <c:pt idx="147">
                  <c:v>3.9164490861618795E-3</c:v>
                </c:pt>
                <c:pt idx="148">
                  <c:v>8.4985835694051E-3</c:v>
                </c:pt>
                <c:pt idx="149">
                  <c:v>8.9786756453423128E-3</c:v>
                </c:pt>
                <c:pt idx="150">
                  <c:v>7.4766355140186919E-3</c:v>
                </c:pt>
                <c:pt idx="151">
                  <c:v>3.7071362372567192E-3</c:v>
                </c:pt>
                <c:pt idx="152">
                  <c:v>5.287009063444109E-3</c:v>
                </c:pt>
                <c:pt idx="153">
                  <c:v>6.41025641025641E-3</c:v>
                </c:pt>
                <c:pt idx="154">
                  <c:v>3.7425149700598802E-3</c:v>
                </c:pt>
                <c:pt idx="155">
                  <c:v>6.5897858319604614E-3</c:v>
                </c:pt>
                <c:pt idx="156">
                  <c:v>5.2434456928838954E-3</c:v>
                </c:pt>
                <c:pt idx="157">
                  <c:v>1.5197568389057751E-3</c:v>
                </c:pt>
                <c:pt idx="158">
                  <c:v>6.5395095367847414E-3</c:v>
                </c:pt>
                <c:pt idx="159">
                  <c:v>5.254860746190226E-3</c:v>
                </c:pt>
                <c:pt idx="160">
                  <c:v>3.5971223021582736E-3</c:v>
                </c:pt>
                <c:pt idx="161">
                  <c:v>3.0250648228176318E-3</c:v>
                </c:pt>
                <c:pt idx="162">
                  <c:v>5.6523787093735282E-3</c:v>
                </c:pt>
                <c:pt idx="163">
                  <c:v>4.4483985765124559E-3</c:v>
                </c:pt>
                <c:pt idx="164">
                  <c:v>3.9404553415061296E-3</c:v>
                </c:pt>
                <c:pt idx="165">
                  <c:v>3.4843205574912892E-3</c:v>
                </c:pt>
                <c:pt idx="166">
                  <c:v>2.5996533795493936E-3</c:v>
                </c:pt>
                <c:pt idx="167">
                  <c:v>5.2314935914203504E-3</c:v>
                </c:pt>
                <c:pt idx="168">
                  <c:v>4.5924225028702642E-3</c:v>
                </c:pt>
                <c:pt idx="169">
                  <c:v>5.1399200456881781E-3</c:v>
                </c:pt>
                <c:pt idx="170">
                  <c:v>6.0344827586206896E-3</c:v>
                </c:pt>
                <c:pt idx="171">
                  <c:v>4.4883303411131061E-3</c:v>
                </c:pt>
                <c:pt idx="172">
                  <c:v>4.1821561338289959E-3</c:v>
                </c:pt>
                <c:pt idx="173">
                  <c:v>4.5045045045045045E-3</c:v>
                </c:pt>
                <c:pt idx="174">
                  <c:v>4.1862899005756151E-3</c:v>
                </c:pt>
                <c:pt idx="175">
                  <c:v>4.1623309053069723E-3</c:v>
                </c:pt>
                <c:pt idx="176">
                  <c:v>7.7691453940066596E-3</c:v>
                </c:pt>
                <c:pt idx="177">
                  <c:v>7.4766355140186919E-3</c:v>
                </c:pt>
                <c:pt idx="178">
                  <c:v>8.7897227856659904E-3</c:v>
                </c:pt>
                <c:pt idx="179">
                  <c:v>8.6058519793459545E-3</c:v>
                </c:pt>
                <c:pt idx="180">
                  <c:v>7.4875207986688855E-3</c:v>
                </c:pt>
                <c:pt idx="181">
                  <c:v>5.7416267942583732E-3</c:v>
                </c:pt>
                <c:pt idx="182">
                  <c:v>7.246376811594203E-3</c:v>
                </c:pt>
                <c:pt idx="183">
                  <c:v>4.5207956600361665E-3</c:v>
                </c:pt>
                <c:pt idx="184">
                  <c:v>2.1929824561403508E-3</c:v>
                </c:pt>
                <c:pt idx="185">
                  <c:v>1.1026878015161957E-2</c:v>
                </c:pt>
                <c:pt idx="186">
                  <c:v>7.819287576020852E-3</c:v>
                </c:pt>
                <c:pt idx="187">
                  <c:v>5.2552552552552556E-3</c:v>
                </c:pt>
                <c:pt idx="188">
                  <c:v>9.9085365853658538E-3</c:v>
                </c:pt>
                <c:pt idx="189">
                  <c:v>1.1494252873563218E-2</c:v>
                </c:pt>
                <c:pt idx="190">
                  <c:v>8.9068825910931168E-3</c:v>
                </c:pt>
                <c:pt idx="191">
                  <c:v>1.6857720836142953E-2</c:v>
                </c:pt>
                <c:pt idx="192">
                  <c:v>1.119724375538329E-2</c:v>
                </c:pt>
                <c:pt idx="193">
                  <c:v>9.0452261306532659E-3</c:v>
                </c:pt>
                <c:pt idx="194">
                  <c:v>1.4964788732394365E-2</c:v>
                </c:pt>
                <c:pt idx="195">
                  <c:v>1.3636363636363636E-2</c:v>
                </c:pt>
                <c:pt idx="196">
                  <c:v>9.5108695652173919E-3</c:v>
                </c:pt>
                <c:pt idx="197">
                  <c:v>1.7397881996974281E-2</c:v>
                </c:pt>
                <c:pt idx="198">
                  <c:v>9.5044127630685669E-3</c:v>
                </c:pt>
                <c:pt idx="199">
                  <c:v>6.7385444743935314E-3</c:v>
                </c:pt>
                <c:pt idx="200">
                  <c:v>1.7361111111111112E-2</c:v>
                </c:pt>
                <c:pt idx="201">
                  <c:v>1.159047005795235E-2</c:v>
                </c:pt>
                <c:pt idx="202">
                  <c:v>1.2336719883889695E-2</c:v>
                </c:pt>
                <c:pt idx="203">
                  <c:v>1.2603005332040717E-2</c:v>
                </c:pt>
                <c:pt idx="204">
                  <c:v>7.8125E-3</c:v>
                </c:pt>
                <c:pt idx="205">
                  <c:v>1.0911925175370226E-2</c:v>
                </c:pt>
                <c:pt idx="206">
                  <c:v>1.2448132780082987E-2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F-4266-916B-86C118B2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74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TransactionActivity!$N$2:$N$304</c:f>
              <c:numCache>
                <c:formatCode>m/d/yyyy</c:formatCode>
                <c:ptCount val="30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</c:numCache>
            </c:numRef>
          </c:cat>
          <c:val>
            <c:numRef>
              <c:f>TransactionActivity!$S$2:$S$304</c:f>
              <c:numCache>
                <c:formatCode>"$"#,##0</c:formatCode>
                <c:ptCount val="303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254738500</c:v>
                </c:pt>
                <c:pt idx="4">
                  <c:v>796690240</c:v>
                </c:pt>
                <c:pt idx="5">
                  <c:v>476888017</c:v>
                </c:pt>
                <c:pt idx="6">
                  <c:v>460727450</c:v>
                </c:pt>
                <c:pt idx="7">
                  <c:v>724463506</c:v>
                </c:pt>
                <c:pt idx="8">
                  <c:v>974752614</c:v>
                </c:pt>
                <c:pt idx="9">
                  <c:v>504763420</c:v>
                </c:pt>
                <c:pt idx="10">
                  <c:v>1319838612</c:v>
                </c:pt>
                <c:pt idx="11">
                  <c:v>1707986856</c:v>
                </c:pt>
                <c:pt idx="12">
                  <c:v>838779465</c:v>
                </c:pt>
                <c:pt idx="13">
                  <c:v>506527265</c:v>
                </c:pt>
                <c:pt idx="14">
                  <c:v>539034040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755139395</c:v>
                </c:pt>
                <c:pt idx="18">
                  <c:v>519752992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357657020</c:v>
                </c:pt>
                <c:pt idx="26">
                  <c:v>670567256</c:v>
                </c:pt>
                <c:pt idx="27">
                  <c:v>380774125</c:v>
                </c:pt>
                <c:pt idx="28">
                  <c:v>825888933</c:v>
                </c:pt>
                <c:pt idx="29">
                  <c:v>1067136117</c:v>
                </c:pt>
                <c:pt idx="30">
                  <c:v>587620855</c:v>
                </c:pt>
                <c:pt idx="31">
                  <c:v>912610993</c:v>
                </c:pt>
                <c:pt idx="32">
                  <c:v>1013434907</c:v>
                </c:pt>
                <c:pt idx="33">
                  <c:v>916099033</c:v>
                </c:pt>
                <c:pt idx="34">
                  <c:v>918631108</c:v>
                </c:pt>
                <c:pt idx="35">
                  <c:v>1841181076</c:v>
                </c:pt>
                <c:pt idx="36">
                  <c:v>901439945</c:v>
                </c:pt>
                <c:pt idx="37">
                  <c:v>1324932500</c:v>
                </c:pt>
                <c:pt idx="38">
                  <c:v>919676277</c:v>
                </c:pt>
                <c:pt idx="39">
                  <c:v>1235998374</c:v>
                </c:pt>
                <c:pt idx="40">
                  <c:v>1502743933</c:v>
                </c:pt>
                <c:pt idx="41">
                  <c:v>1224246520</c:v>
                </c:pt>
                <c:pt idx="42">
                  <c:v>1560107380</c:v>
                </c:pt>
                <c:pt idx="43">
                  <c:v>1646402943</c:v>
                </c:pt>
                <c:pt idx="44">
                  <c:v>1508764438</c:v>
                </c:pt>
                <c:pt idx="45">
                  <c:v>1481603541</c:v>
                </c:pt>
                <c:pt idx="46">
                  <c:v>1003206043</c:v>
                </c:pt>
                <c:pt idx="47">
                  <c:v>4154450397</c:v>
                </c:pt>
                <c:pt idx="48">
                  <c:v>1196809658</c:v>
                </c:pt>
                <c:pt idx="49">
                  <c:v>1603677596</c:v>
                </c:pt>
                <c:pt idx="50">
                  <c:v>1763030414</c:v>
                </c:pt>
                <c:pt idx="51">
                  <c:v>2755853185</c:v>
                </c:pt>
                <c:pt idx="52">
                  <c:v>1675306277</c:v>
                </c:pt>
                <c:pt idx="53">
                  <c:v>2296157197</c:v>
                </c:pt>
                <c:pt idx="54">
                  <c:v>2349450392</c:v>
                </c:pt>
                <c:pt idx="55">
                  <c:v>3408445540</c:v>
                </c:pt>
                <c:pt idx="56">
                  <c:v>3049758248</c:v>
                </c:pt>
                <c:pt idx="57">
                  <c:v>2812388966</c:v>
                </c:pt>
                <c:pt idx="58">
                  <c:v>2541025911</c:v>
                </c:pt>
                <c:pt idx="59">
                  <c:v>4683261767</c:v>
                </c:pt>
                <c:pt idx="60">
                  <c:v>2632945902</c:v>
                </c:pt>
                <c:pt idx="61">
                  <c:v>2233777353</c:v>
                </c:pt>
                <c:pt idx="62">
                  <c:v>3033543046</c:v>
                </c:pt>
                <c:pt idx="63">
                  <c:v>3633307823</c:v>
                </c:pt>
                <c:pt idx="64">
                  <c:v>3958192545</c:v>
                </c:pt>
                <c:pt idx="65">
                  <c:v>3725138598</c:v>
                </c:pt>
                <c:pt idx="66">
                  <c:v>4338363235</c:v>
                </c:pt>
                <c:pt idx="67">
                  <c:v>4124736191</c:v>
                </c:pt>
                <c:pt idx="68">
                  <c:v>6483245095</c:v>
                </c:pt>
                <c:pt idx="69">
                  <c:v>3939878951</c:v>
                </c:pt>
                <c:pt idx="70">
                  <c:v>5230469716</c:v>
                </c:pt>
                <c:pt idx="71">
                  <c:v>5994297007</c:v>
                </c:pt>
                <c:pt idx="72">
                  <c:v>3964819726</c:v>
                </c:pt>
                <c:pt idx="73">
                  <c:v>3387061287</c:v>
                </c:pt>
                <c:pt idx="74">
                  <c:v>4706315328</c:v>
                </c:pt>
                <c:pt idx="75">
                  <c:v>4698493324</c:v>
                </c:pt>
                <c:pt idx="76">
                  <c:v>3563727567</c:v>
                </c:pt>
                <c:pt idx="77">
                  <c:v>5280505525</c:v>
                </c:pt>
                <c:pt idx="78">
                  <c:v>3692254718</c:v>
                </c:pt>
                <c:pt idx="79">
                  <c:v>5326093114</c:v>
                </c:pt>
                <c:pt idx="80">
                  <c:v>6083651079</c:v>
                </c:pt>
                <c:pt idx="81">
                  <c:v>3084116999</c:v>
                </c:pt>
                <c:pt idx="82">
                  <c:v>3807519098</c:v>
                </c:pt>
                <c:pt idx="83">
                  <c:v>7462056733</c:v>
                </c:pt>
                <c:pt idx="84">
                  <c:v>6131512271</c:v>
                </c:pt>
                <c:pt idx="85">
                  <c:v>3620977717</c:v>
                </c:pt>
                <c:pt idx="86">
                  <c:v>5019434754</c:v>
                </c:pt>
                <c:pt idx="87">
                  <c:v>4472538915</c:v>
                </c:pt>
                <c:pt idx="88">
                  <c:v>5427021967</c:v>
                </c:pt>
                <c:pt idx="89">
                  <c:v>6286795252</c:v>
                </c:pt>
                <c:pt idx="90">
                  <c:v>5593955103</c:v>
                </c:pt>
                <c:pt idx="91">
                  <c:v>5482099080</c:v>
                </c:pt>
                <c:pt idx="92">
                  <c:v>3821565947</c:v>
                </c:pt>
                <c:pt idx="93">
                  <c:v>3196220775</c:v>
                </c:pt>
                <c:pt idx="94">
                  <c:v>3145780980</c:v>
                </c:pt>
                <c:pt idx="95">
                  <c:v>5697500061</c:v>
                </c:pt>
                <c:pt idx="96">
                  <c:v>2032698538</c:v>
                </c:pt>
                <c:pt idx="97">
                  <c:v>2086190923</c:v>
                </c:pt>
                <c:pt idx="98">
                  <c:v>1837146820</c:v>
                </c:pt>
                <c:pt idx="99">
                  <c:v>1977749448</c:v>
                </c:pt>
                <c:pt idx="100">
                  <c:v>1920888187</c:v>
                </c:pt>
                <c:pt idx="101">
                  <c:v>5176552363</c:v>
                </c:pt>
                <c:pt idx="102">
                  <c:v>1844059667</c:v>
                </c:pt>
                <c:pt idx="103">
                  <c:v>1731968915</c:v>
                </c:pt>
                <c:pt idx="104">
                  <c:v>2086795797</c:v>
                </c:pt>
                <c:pt idx="105">
                  <c:v>1632693223</c:v>
                </c:pt>
                <c:pt idx="106">
                  <c:v>459269996</c:v>
                </c:pt>
                <c:pt idx="107">
                  <c:v>1478449543</c:v>
                </c:pt>
                <c:pt idx="108">
                  <c:v>644715110</c:v>
                </c:pt>
                <c:pt idx="109">
                  <c:v>719442371</c:v>
                </c:pt>
                <c:pt idx="110">
                  <c:v>804628045</c:v>
                </c:pt>
                <c:pt idx="111">
                  <c:v>633495751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823433849</c:v>
                </c:pt>
                <c:pt idx="117">
                  <c:v>999062217</c:v>
                </c:pt>
                <c:pt idx="118">
                  <c:v>760258677</c:v>
                </c:pt>
                <c:pt idx="119">
                  <c:v>1941277810</c:v>
                </c:pt>
                <c:pt idx="120">
                  <c:v>885442254</c:v>
                </c:pt>
                <c:pt idx="121">
                  <c:v>1194182649</c:v>
                </c:pt>
                <c:pt idx="122">
                  <c:v>1289220764</c:v>
                </c:pt>
                <c:pt idx="123">
                  <c:v>955391503</c:v>
                </c:pt>
                <c:pt idx="124">
                  <c:v>1525371833</c:v>
                </c:pt>
                <c:pt idx="125">
                  <c:v>2348758003</c:v>
                </c:pt>
                <c:pt idx="126">
                  <c:v>1365737137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2370289275</c:v>
                </c:pt>
                <c:pt idx="130">
                  <c:v>2453119267</c:v>
                </c:pt>
                <c:pt idx="131">
                  <c:v>4296717521</c:v>
                </c:pt>
                <c:pt idx="132">
                  <c:v>1722453837</c:v>
                </c:pt>
                <c:pt idx="133">
                  <c:v>2804021479</c:v>
                </c:pt>
                <c:pt idx="134">
                  <c:v>2033801715</c:v>
                </c:pt>
                <c:pt idx="135">
                  <c:v>2386940854</c:v>
                </c:pt>
                <c:pt idx="136">
                  <c:v>3936746075</c:v>
                </c:pt>
                <c:pt idx="137">
                  <c:v>4201338074</c:v>
                </c:pt>
                <c:pt idx="138">
                  <c:v>3029481781</c:v>
                </c:pt>
                <c:pt idx="139">
                  <c:v>3460833249</c:v>
                </c:pt>
                <c:pt idx="140">
                  <c:v>3534256161</c:v>
                </c:pt>
                <c:pt idx="141">
                  <c:v>3602381419</c:v>
                </c:pt>
                <c:pt idx="142">
                  <c:v>2716390837</c:v>
                </c:pt>
                <c:pt idx="143">
                  <c:v>5500313393</c:v>
                </c:pt>
                <c:pt idx="144">
                  <c:v>2617024237</c:v>
                </c:pt>
                <c:pt idx="145">
                  <c:v>2630127478</c:v>
                </c:pt>
                <c:pt idx="146">
                  <c:v>3661314160</c:v>
                </c:pt>
                <c:pt idx="147">
                  <c:v>2733467831</c:v>
                </c:pt>
                <c:pt idx="148">
                  <c:v>3121558443</c:v>
                </c:pt>
                <c:pt idx="149">
                  <c:v>4110148202</c:v>
                </c:pt>
                <c:pt idx="150">
                  <c:v>3872697916</c:v>
                </c:pt>
                <c:pt idx="151">
                  <c:v>4220838288</c:v>
                </c:pt>
                <c:pt idx="152">
                  <c:v>3451944723</c:v>
                </c:pt>
                <c:pt idx="153">
                  <c:v>3257484568</c:v>
                </c:pt>
                <c:pt idx="154">
                  <c:v>4222963677</c:v>
                </c:pt>
                <c:pt idx="155">
                  <c:v>7626156192</c:v>
                </c:pt>
                <c:pt idx="156">
                  <c:v>2456765728</c:v>
                </c:pt>
                <c:pt idx="157">
                  <c:v>1997601470</c:v>
                </c:pt>
                <c:pt idx="158">
                  <c:v>3826241189</c:v>
                </c:pt>
                <c:pt idx="159">
                  <c:v>4260015763</c:v>
                </c:pt>
                <c:pt idx="160">
                  <c:v>4349457375</c:v>
                </c:pt>
                <c:pt idx="161">
                  <c:v>6632748046</c:v>
                </c:pt>
                <c:pt idx="162">
                  <c:v>3960275958</c:v>
                </c:pt>
                <c:pt idx="163">
                  <c:v>5006544656</c:v>
                </c:pt>
                <c:pt idx="164">
                  <c:v>4877993303</c:v>
                </c:pt>
                <c:pt idx="165">
                  <c:v>6898407929</c:v>
                </c:pt>
                <c:pt idx="166">
                  <c:v>4136293265</c:v>
                </c:pt>
                <c:pt idx="167">
                  <c:v>8334964505</c:v>
                </c:pt>
                <c:pt idx="168">
                  <c:v>2818849647</c:v>
                </c:pt>
                <c:pt idx="169">
                  <c:v>3206821061</c:v>
                </c:pt>
                <c:pt idx="170">
                  <c:v>4614843638</c:v>
                </c:pt>
                <c:pt idx="171">
                  <c:v>4185834502</c:v>
                </c:pt>
                <c:pt idx="172">
                  <c:v>5585897115</c:v>
                </c:pt>
                <c:pt idx="173">
                  <c:v>10232552768</c:v>
                </c:pt>
                <c:pt idx="174">
                  <c:v>7236802696</c:v>
                </c:pt>
                <c:pt idx="175">
                  <c:v>6075738069</c:v>
                </c:pt>
                <c:pt idx="176">
                  <c:v>6341594492</c:v>
                </c:pt>
                <c:pt idx="177">
                  <c:v>7793724291</c:v>
                </c:pt>
                <c:pt idx="178">
                  <c:v>6145911392</c:v>
                </c:pt>
                <c:pt idx="179">
                  <c:v>10558411185</c:v>
                </c:pt>
                <c:pt idx="180">
                  <c:v>7016203943</c:v>
                </c:pt>
                <c:pt idx="181">
                  <c:v>5375143769</c:v>
                </c:pt>
                <c:pt idx="182">
                  <c:v>6097435866</c:v>
                </c:pt>
                <c:pt idx="183">
                  <c:v>4904310353</c:v>
                </c:pt>
                <c:pt idx="184">
                  <c:v>8770623008</c:v>
                </c:pt>
                <c:pt idx="185">
                  <c:v>8734787548</c:v>
                </c:pt>
                <c:pt idx="186">
                  <c:v>6447310121</c:v>
                </c:pt>
                <c:pt idx="187">
                  <c:v>8094250783</c:v>
                </c:pt>
                <c:pt idx="188">
                  <c:v>7057651249</c:v>
                </c:pt>
                <c:pt idx="189">
                  <c:v>7869737513</c:v>
                </c:pt>
                <c:pt idx="190">
                  <c:v>5903514167</c:v>
                </c:pt>
                <c:pt idx="191">
                  <c:v>16170088078</c:v>
                </c:pt>
                <c:pt idx="192">
                  <c:v>5814509751</c:v>
                </c:pt>
                <c:pt idx="193">
                  <c:v>5517148082</c:v>
                </c:pt>
                <c:pt idx="194">
                  <c:v>6371425451</c:v>
                </c:pt>
                <c:pt idx="195">
                  <c:v>4581520130</c:v>
                </c:pt>
                <c:pt idx="196">
                  <c:v>5781580263</c:v>
                </c:pt>
                <c:pt idx="197">
                  <c:v>12828294832</c:v>
                </c:pt>
                <c:pt idx="198">
                  <c:v>7943197440</c:v>
                </c:pt>
                <c:pt idx="199">
                  <c:v>8224832598</c:v>
                </c:pt>
                <c:pt idx="200">
                  <c:v>9147033555</c:v>
                </c:pt>
                <c:pt idx="201">
                  <c:v>8389147886</c:v>
                </c:pt>
                <c:pt idx="202">
                  <c:v>9417381931</c:v>
                </c:pt>
                <c:pt idx="203">
                  <c:v>11512593287</c:v>
                </c:pt>
                <c:pt idx="204">
                  <c:v>7998461336</c:v>
                </c:pt>
                <c:pt idx="205">
                  <c:v>5838083618</c:v>
                </c:pt>
                <c:pt idx="206">
                  <c:v>7349677234</c:v>
                </c:pt>
                <c:pt idx="207">
                  <c:v>7103933008</c:v>
                </c:pt>
                <c:pt idx="208">
                  <c:v>6104314750</c:v>
                </c:pt>
                <c:pt idx="209">
                  <c:v>9575206119</c:v>
                </c:pt>
                <c:pt idx="210">
                  <c:v>7335661999</c:v>
                </c:pt>
                <c:pt idx="211">
                  <c:v>7643511601</c:v>
                </c:pt>
                <c:pt idx="212">
                  <c:v>8256477793</c:v>
                </c:pt>
                <c:pt idx="213">
                  <c:v>9193607558</c:v>
                </c:pt>
                <c:pt idx="214">
                  <c:v>8345208921</c:v>
                </c:pt>
                <c:pt idx="215">
                  <c:v>10580194451</c:v>
                </c:pt>
                <c:pt idx="216">
                  <c:v>8204569545</c:v>
                </c:pt>
                <c:pt idx="217">
                  <c:v>6627203925</c:v>
                </c:pt>
                <c:pt idx="218">
                  <c:v>9610121903</c:v>
                </c:pt>
                <c:pt idx="219">
                  <c:v>6296761108</c:v>
                </c:pt>
                <c:pt idx="220">
                  <c:v>7707842012</c:v>
                </c:pt>
                <c:pt idx="221">
                  <c:v>9832986612</c:v>
                </c:pt>
                <c:pt idx="222">
                  <c:v>7990949779</c:v>
                </c:pt>
                <c:pt idx="223">
                  <c:v>10071097480</c:v>
                </c:pt>
                <c:pt idx="224">
                  <c:v>8254833817</c:v>
                </c:pt>
                <c:pt idx="225">
                  <c:v>10423723488</c:v>
                </c:pt>
                <c:pt idx="226">
                  <c:v>10030306816</c:v>
                </c:pt>
                <c:pt idx="227">
                  <c:v>13291258677</c:v>
                </c:pt>
                <c:pt idx="228">
                  <c:v>6315025875</c:v>
                </c:pt>
                <c:pt idx="229">
                  <c:v>6705857901</c:v>
                </c:pt>
                <c:pt idx="230">
                  <c:v>6795853539</c:v>
                </c:pt>
                <c:pt idx="231">
                  <c:v>5558317133</c:v>
                </c:pt>
                <c:pt idx="232">
                  <c:v>9018593869</c:v>
                </c:pt>
                <c:pt idx="233">
                  <c:v>11988788256</c:v>
                </c:pt>
                <c:pt idx="234">
                  <c:v>10187192108</c:v>
                </c:pt>
                <c:pt idx="235">
                  <c:v>9856477806</c:v>
                </c:pt>
                <c:pt idx="236">
                  <c:v>11244705364</c:v>
                </c:pt>
                <c:pt idx="237">
                  <c:v>9596248813</c:v>
                </c:pt>
                <c:pt idx="238">
                  <c:v>9280826017</c:v>
                </c:pt>
                <c:pt idx="239">
                  <c:v>15259330779</c:v>
                </c:pt>
                <c:pt idx="240">
                  <c:v>7940955964</c:v>
                </c:pt>
                <c:pt idx="241">
                  <c:v>7708038169</c:v>
                </c:pt>
                <c:pt idx="242">
                  <c:v>6328700801</c:v>
                </c:pt>
                <c:pt idx="243">
                  <c:v>3671100834</c:v>
                </c:pt>
                <c:pt idx="244">
                  <c:v>2308231738</c:v>
                </c:pt>
                <c:pt idx="245">
                  <c:v>2817316233</c:v>
                </c:pt>
                <c:pt idx="246">
                  <c:v>3216236649</c:v>
                </c:pt>
                <c:pt idx="247">
                  <c:v>2956613273</c:v>
                </c:pt>
                <c:pt idx="248">
                  <c:v>7172097577</c:v>
                </c:pt>
                <c:pt idx="249">
                  <c:v>7474178305</c:v>
                </c:pt>
                <c:pt idx="250">
                  <c:v>6463553196</c:v>
                </c:pt>
                <c:pt idx="251">
                  <c:v>14478995208</c:v>
                </c:pt>
                <c:pt idx="252">
                  <c:v>6558964082</c:v>
                </c:pt>
                <c:pt idx="253">
                  <c:v>4443547545</c:v>
                </c:pt>
                <c:pt idx="254">
                  <c:v>6756584965</c:v>
                </c:pt>
                <c:pt idx="255">
                  <c:v>8997474792</c:v>
                </c:pt>
                <c:pt idx="256">
                  <c:v>7929899452</c:v>
                </c:pt>
                <c:pt idx="257">
                  <c:v>11148465542</c:v>
                </c:pt>
                <c:pt idx="258">
                  <c:v>12232410269</c:v>
                </c:pt>
                <c:pt idx="259">
                  <c:v>14007539773</c:v>
                </c:pt>
                <c:pt idx="260">
                  <c:v>14133512491</c:v>
                </c:pt>
                <c:pt idx="261">
                  <c:v>14269469589</c:v>
                </c:pt>
                <c:pt idx="262">
                  <c:v>13830245495</c:v>
                </c:pt>
                <c:pt idx="263">
                  <c:v>27065281269</c:v>
                </c:pt>
                <c:pt idx="264">
                  <c:v>8814733594</c:v>
                </c:pt>
                <c:pt idx="265">
                  <c:v>8943784547</c:v>
                </c:pt>
                <c:pt idx="266">
                  <c:v>13234528262</c:v>
                </c:pt>
                <c:pt idx="267">
                  <c:v>12076695192</c:v>
                </c:pt>
                <c:pt idx="268">
                  <c:v>11950368280</c:v>
                </c:pt>
                <c:pt idx="269">
                  <c:v>16038386015</c:v>
                </c:pt>
                <c:pt idx="270">
                  <c:v>11158809246</c:v>
                </c:pt>
                <c:pt idx="271">
                  <c:v>10063578860</c:v>
                </c:pt>
                <c:pt idx="272">
                  <c:v>10835260567</c:v>
                </c:pt>
                <c:pt idx="273">
                  <c:v>8129464291</c:v>
                </c:pt>
                <c:pt idx="274">
                  <c:v>7989745041</c:v>
                </c:pt>
                <c:pt idx="275">
                  <c:v>7653194913</c:v>
                </c:pt>
                <c:pt idx="276">
                  <c:v>3401126730</c:v>
                </c:pt>
                <c:pt idx="277">
                  <c:v>2955638703</c:v>
                </c:pt>
                <c:pt idx="278">
                  <c:v>5493671596</c:v>
                </c:pt>
                <c:pt idx="279">
                  <c:v>2994735657</c:v>
                </c:pt>
                <c:pt idx="280">
                  <c:v>3848948585</c:v>
                </c:pt>
                <c:pt idx="281">
                  <c:v>5503146184</c:v>
                </c:pt>
                <c:pt idx="282">
                  <c:v>4816401281</c:v>
                </c:pt>
                <c:pt idx="283">
                  <c:v>6142851398</c:v>
                </c:pt>
                <c:pt idx="284">
                  <c:v>5497369530</c:v>
                </c:pt>
                <c:pt idx="285">
                  <c:v>5499284653</c:v>
                </c:pt>
                <c:pt idx="286">
                  <c:v>3161828315</c:v>
                </c:pt>
                <c:pt idx="287">
                  <c:v>5827267999</c:v>
                </c:pt>
                <c:pt idx="288">
                  <c:v>3351249738</c:v>
                </c:pt>
                <c:pt idx="289">
                  <c:v>3377287591</c:v>
                </c:pt>
                <c:pt idx="290">
                  <c:v>3998294479</c:v>
                </c:pt>
                <c:pt idx="291">
                  <c:v>5221040427</c:v>
                </c:pt>
                <c:pt idx="292">
                  <c:v>5479826260</c:v>
                </c:pt>
                <c:pt idx="293">
                  <c:v>6074360742</c:v>
                </c:pt>
                <c:pt idx="294">
                  <c:v>5624893958</c:v>
                </c:pt>
                <c:pt idx="295">
                  <c:v>6294445192</c:v>
                </c:pt>
                <c:pt idx="296">
                  <c:v>7557259008</c:v>
                </c:pt>
                <c:pt idx="297">
                  <c:v>7354922358</c:v>
                </c:pt>
                <c:pt idx="298">
                  <c:v>6623641831</c:v>
                </c:pt>
                <c:pt idx="299">
                  <c:v>9792041502</c:v>
                </c:pt>
                <c:pt idx="300">
                  <c:v>6163323478</c:v>
                </c:pt>
                <c:pt idx="301">
                  <c:v>4944560280</c:v>
                </c:pt>
                <c:pt idx="302">
                  <c:v>5508623331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C-432A-B43F-9F0722506AEB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TransactionActivity!$N$2:$N$304</c:f>
              <c:numCache>
                <c:formatCode>m/d/yyyy</c:formatCode>
                <c:ptCount val="30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</c:numCache>
            </c:numRef>
          </c:cat>
          <c:val>
            <c:numRef>
              <c:f>TransactionActivity!$T$2:$T$304</c:f>
              <c:numCache>
                <c:formatCode>"$"#,##0</c:formatCode>
                <c:ptCount val="303"/>
                <c:pt idx="0">
                  <c:v>249717787</c:v>
                </c:pt>
                <c:pt idx="1">
                  <c:v>180246342</c:v>
                </c:pt>
                <c:pt idx="2">
                  <c:v>268405000</c:v>
                </c:pt>
                <c:pt idx="3">
                  <c:v>233614742</c:v>
                </c:pt>
                <c:pt idx="4">
                  <c:v>257719389</c:v>
                </c:pt>
                <c:pt idx="5">
                  <c:v>338371924</c:v>
                </c:pt>
                <c:pt idx="6">
                  <c:v>270686509</c:v>
                </c:pt>
                <c:pt idx="7">
                  <c:v>320409032</c:v>
                </c:pt>
                <c:pt idx="8">
                  <c:v>270754009</c:v>
                </c:pt>
                <c:pt idx="9">
                  <c:v>262435231</c:v>
                </c:pt>
                <c:pt idx="10">
                  <c:v>239366971</c:v>
                </c:pt>
                <c:pt idx="11">
                  <c:v>367179942</c:v>
                </c:pt>
                <c:pt idx="12">
                  <c:v>376350990</c:v>
                </c:pt>
                <c:pt idx="13">
                  <c:v>274845791</c:v>
                </c:pt>
                <c:pt idx="14">
                  <c:v>366063423</c:v>
                </c:pt>
                <c:pt idx="15">
                  <c:v>323533257</c:v>
                </c:pt>
                <c:pt idx="16">
                  <c:v>461222671</c:v>
                </c:pt>
                <c:pt idx="17">
                  <c:v>464439572</c:v>
                </c:pt>
                <c:pt idx="18">
                  <c:v>394268453</c:v>
                </c:pt>
                <c:pt idx="19">
                  <c:v>507808591</c:v>
                </c:pt>
                <c:pt idx="20">
                  <c:v>398932842</c:v>
                </c:pt>
                <c:pt idx="21">
                  <c:v>407704143</c:v>
                </c:pt>
                <c:pt idx="22">
                  <c:v>405903547</c:v>
                </c:pt>
                <c:pt idx="23">
                  <c:v>461421706</c:v>
                </c:pt>
                <c:pt idx="24">
                  <c:v>388703901</c:v>
                </c:pt>
                <c:pt idx="25">
                  <c:v>367052539</c:v>
                </c:pt>
                <c:pt idx="26">
                  <c:v>474487484</c:v>
                </c:pt>
                <c:pt idx="27">
                  <c:v>503976667</c:v>
                </c:pt>
                <c:pt idx="28">
                  <c:v>602543413</c:v>
                </c:pt>
                <c:pt idx="29">
                  <c:v>591466495</c:v>
                </c:pt>
                <c:pt idx="30">
                  <c:v>615831717</c:v>
                </c:pt>
                <c:pt idx="31">
                  <c:v>685619160</c:v>
                </c:pt>
                <c:pt idx="32">
                  <c:v>586879537</c:v>
                </c:pt>
                <c:pt idx="33">
                  <c:v>572093958</c:v>
                </c:pt>
                <c:pt idx="34">
                  <c:v>544527203</c:v>
                </c:pt>
                <c:pt idx="35">
                  <c:v>780275162</c:v>
                </c:pt>
                <c:pt idx="36">
                  <c:v>669595755</c:v>
                </c:pt>
                <c:pt idx="37">
                  <c:v>601844016</c:v>
                </c:pt>
                <c:pt idx="38">
                  <c:v>714888773</c:v>
                </c:pt>
                <c:pt idx="39">
                  <c:v>781778061</c:v>
                </c:pt>
                <c:pt idx="40">
                  <c:v>724709829</c:v>
                </c:pt>
                <c:pt idx="41">
                  <c:v>876673788</c:v>
                </c:pt>
                <c:pt idx="42">
                  <c:v>861690520</c:v>
                </c:pt>
                <c:pt idx="43">
                  <c:v>834817062</c:v>
                </c:pt>
                <c:pt idx="44">
                  <c:v>849536672</c:v>
                </c:pt>
                <c:pt idx="45">
                  <c:v>932145741</c:v>
                </c:pt>
                <c:pt idx="46">
                  <c:v>783424608</c:v>
                </c:pt>
                <c:pt idx="47">
                  <c:v>1083202950</c:v>
                </c:pt>
                <c:pt idx="48">
                  <c:v>1092819687</c:v>
                </c:pt>
                <c:pt idx="49">
                  <c:v>834695272</c:v>
                </c:pt>
                <c:pt idx="50">
                  <c:v>1216553325</c:v>
                </c:pt>
                <c:pt idx="51">
                  <c:v>1069571156</c:v>
                </c:pt>
                <c:pt idx="52">
                  <c:v>1027981259</c:v>
                </c:pt>
                <c:pt idx="53">
                  <c:v>1290911226</c:v>
                </c:pt>
                <c:pt idx="54">
                  <c:v>1350457412</c:v>
                </c:pt>
                <c:pt idx="55">
                  <c:v>1298475365</c:v>
                </c:pt>
                <c:pt idx="56">
                  <c:v>1144154756</c:v>
                </c:pt>
                <c:pt idx="57">
                  <c:v>1176229633</c:v>
                </c:pt>
                <c:pt idx="58">
                  <c:v>1421665431</c:v>
                </c:pt>
                <c:pt idx="59">
                  <c:v>1324198121</c:v>
                </c:pt>
                <c:pt idx="60">
                  <c:v>1358025616</c:v>
                </c:pt>
                <c:pt idx="61">
                  <c:v>1193156685</c:v>
                </c:pt>
                <c:pt idx="62">
                  <c:v>1693414966</c:v>
                </c:pt>
                <c:pt idx="63">
                  <c:v>1357663440</c:v>
                </c:pt>
                <c:pt idx="64">
                  <c:v>1250394847</c:v>
                </c:pt>
                <c:pt idx="65">
                  <c:v>2060561657</c:v>
                </c:pt>
                <c:pt idx="66">
                  <c:v>1438991679</c:v>
                </c:pt>
                <c:pt idx="67">
                  <c:v>1523488979</c:v>
                </c:pt>
                <c:pt idx="68">
                  <c:v>1875548817</c:v>
                </c:pt>
                <c:pt idx="69">
                  <c:v>1419189999</c:v>
                </c:pt>
                <c:pt idx="70">
                  <c:v>1762758735</c:v>
                </c:pt>
                <c:pt idx="71">
                  <c:v>1639962496</c:v>
                </c:pt>
                <c:pt idx="72">
                  <c:v>1579433881</c:v>
                </c:pt>
                <c:pt idx="73">
                  <c:v>1347342947</c:v>
                </c:pt>
                <c:pt idx="74">
                  <c:v>1921982459</c:v>
                </c:pt>
                <c:pt idx="75">
                  <c:v>1370236554</c:v>
                </c:pt>
                <c:pt idx="76">
                  <c:v>2016249870</c:v>
                </c:pt>
                <c:pt idx="77">
                  <c:v>2073244413</c:v>
                </c:pt>
                <c:pt idx="78">
                  <c:v>1511933632</c:v>
                </c:pt>
                <c:pt idx="79">
                  <c:v>1639015385</c:v>
                </c:pt>
                <c:pt idx="80">
                  <c:v>1412861439</c:v>
                </c:pt>
                <c:pt idx="81">
                  <c:v>1670084636</c:v>
                </c:pt>
                <c:pt idx="82">
                  <c:v>1451360664</c:v>
                </c:pt>
                <c:pt idx="83">
                  <c:v>1878759226</c:v>
                </c:pt>
                <c:pt idx="84">
                  <c:v>1596592344</c:v>
                </c:pt>
                <c:pt idx="85">
                  <c:v>1659878605</c:v>
                </c:pt>
                <c:pt idx="86">
                  <c:v>1828695610</c:v>
                </c:pt>
                <c:pt idx="87">
                  <c:v>1811810287</c:v>
                </c:pt>
                <c:pt idx="88">
                  <c:v>2232165869</c:v>
                </c:pt>
                <c:pt idx="89">
                  <c:v>1969145242</c:v>
                </c:pt>
                <c:pt idx="90">
                  <c:v>1944008782</c:v>
                </c:pt>
                <c:pt idx="91">
                  <c:v>2110290202</c:v>
                </c:pt>
                <c:pt idx="92">
                  <c:v>1568691872</c:v>
                </c:pt>
                <c:pt idx="93">
                  <c:v>1720825169</c:v>
                </c:pt>
                <c:pt idx="94">
                  <c:v>1588051037</c:v>
                </c:pt>
                <c:pt idx="95">
                  <c:v>1576974863</c:v>
                </c:pt>
                <c:pt idx="96">
                  <c:v>1592394456</c:v>
                </c:pt>
                <c:pt idx="97">
                  <c:v>1335453561</c:v>
                </c:pt>
                <c:pt idx="98">
                  <c:v>1343188173</c:v>
                </c:pt>
                <c:pt idx="99">
                  <c:v>1331899459</c:v>
                </c:pt>
                <c:pt idx="100">
                  <c:v>1301763610</c:v>
                </c:pt>
                <c:pt idx="101">
                  <c:v>1412807691</c:v>
                </c:pt>
                <c:pt idx="102">
                  <c:v>1266140957</c:v>
                </c:pt>
                <c:pt idx="103">
                  <c:v>1143187691</c:v>
                </c:pt>
                <c:pt idx="104">
                  <c:v>1290742620</c:v>
                </c:pt>
                <c:pt idx="105">
                  <c:v>1073895799</c:v>
                </c:pt>
                <c:pt idx="106">
                  <c:v>814688633</c:v>
                </c:pt>
                <c:pt idx="107">
                  <c:v>1171482146</c:v>
                </c:pt>
                <c:pt idx="108">
                  <c:v>551238995</c:v>
                </c:pt>
                <c:pt idx="109">
                  <c:v>564251148</c:v>
                </c:pt>
                <c:pt idx="110">
                  <c:v>1043429340</c:v>
                </c:pt>
                <c:pt idx="111">
                  <c:v>540145436</c:v>
                </c:pt>
                <c:pt idx="112">
                  <c:v>613468847</c:v>
                </c:pt>
                <c:pt idx="113">
                  <c:v>780252002</c:v>
                </c:pt>
                <c:pt idx="114">
                  <c:v>767657869</c:v>
                </c:pt>
                <c:pt idx="115">
                  <c:v>742105523</c:v>
                </c:pt>
                <c:pt idx="116">
                  <c:v>726168588</c:v>
                </c:pt>
                <c:pt idx="117">
                  <c:v>696910265</c:v>
                </c:pt>
                <c:pt idx="118">
                  <c:v>691304012</c:v>
                </c:pt>
                <c:pt idx="119">
                  <c:v>1361108929</c:v>
                </c:pt>
                <c:pt idx="120">
                  <c:v>740965530</c:v>
                </c:pt>
                <c:pt idx="121">
                  <c:v>774580534</c:v>
                </c:pt>
                <c:pt idx="122">
                  <c:v>981119679</c:v>
                </c:pt>
                <c:pt idx="123">
                  <c:v>856524303</c:v>
                </c:pt>
                <c:pt idx="124">
                  <c:v>698814178</c:v>
                </c:pt>
                <c:pt idx="125">
                  <c:v>999563881</c:v>
                </c:pt>
                <c:pt idx="126">
                  <c:v>1059859791</c:v>
                </c:pt>
                <c:pt idx="127">
                  <c:v>929754786</c:v>
                </c:pt>
                <c:pt idx="128">
                  <c:v>977861270</c:v>
                </c:pt>
                <c:pt idx="129">
                  <c:v>953488367</c:v>
                </c:pt>
                <c:pt idx="130">
                  <c:v>1281686770</c:v>
                </c:pt>
                <c:pt idx="131">
                  <c:v>1909847262</c:v>
                </c:pt>
                <c:pt idx="132">
                  <c:v>850183347</c:v>
                </c:pt>
                <c:pt idx="133">
                  <c:v>736013204</c:v>
                </c:pt>
                <c:pt idx="134">
                  <c:v>1278049651</c:v>
                </c:pt>
                <c:pt idx="135">
                  <c:v>1175037297</c:v>
                </c:pt>
                <c:pt idx="136">
                  <c:v>1268446105</c:v>
                </c:pt>
                <c:pt idx="137">
                  <c:v>1455762339</c:v>
                </c:pt>
                <c:pt idx="138">
                  <c:v>1180665815</c:v>
                </c:pt>
                <c:pt idx="139">
                  <c:v>1360221958</c:v>
                </c:pt>
                <c:pt idx="140">
                  <c:v>1303018373</c:v>
                </c:pt>
                <c:pt idx="141">
                  <c:v>1221011754</c:v>
                </c:pt>
                <c:pt idx="142">
                  <c:v>1256591739</c:v>
                </c:pt>
                <c:pt idx="143">
                  <c:v>1874610121</c:v>
                </c:pt>
                <c:pt idx="144">
                  <c:v>1022188618</c:v>
                </c:pt>
                <c:pt idx="145">
                  <c:v>1210972123</c:v>
                </c:pt>
                <c:pt idx="146">
                  <c:v>1601710746</c:v>
                </c:pt>
                <c:pt idx="147">
                  <c:v>1264415233</c:v>
                </c:pt>
                <c:pt idx="148">
                  <c:v>1843982595</c:v>
                </c:pt>
                <c:pt idx="149">
                  <c:v>1733478528</c:v>
                </c:pt>
                <c:pt idx="150">
                  <c:v>1598821176</c:v>
                </c:pt>
                <c:pt idx="151">
                  <c:v>1746156003</c:v>
                </c:pt>
                <c:pt idx="152">
                  <c:v>1464897866</c:v>
                </c:pt>
                <c:pt idx="153">
                  <c:v>1807889758</c:v>
                </c:pt>
                <c:pt idx="154">
                  <c:v>1877326979</c:v>
                </c:pt>
                <c:pt idx="155">
                  <c:v>3680037732</c:v>
                </c:pt>
                <c:pt idx="156">
                  <c:v>1100847859</c:v>
                </c:pt>
                <c:pt idx="157">
                  <c:v>1230486211</c:v>
                </c:pt>
                <c:pt idx="158">
                  <c:v>1787991868</c:v>
                </c:pt>
                <c:pt idx="159">
                  <c:v>1787601333</c:v>
                </c:pt>
                <c:pt idx="160">
                  <c:v>2167458204</c:v>
                </c:pt>
                <c:pt idx="161">
                  <c:v>2542502807</c:v>
                </c:pt>
                <c:pt idx="162">
                  <c:v>2066098734</c:v>
                </c:pt>
                <c:pt idx="163">
                  <c:v>2375298090</c:v>
                </c:pt>
                <c:pt idx="164">
                  <c:v>2150047542</c:v>
                </c:pt>
                <c:pt idx="165">
                  <c:v>2148841227</c:v>
                </c:pt>
                <c:pt idx="166">
                  <c:v>1886299248</c:v>
                </c:pt>
                <c:pt idx="167">
                  <c:v>3206013820</c:v>
                </c:pt>
                <c:pt idx="168">
                  <c:v>2321848720</c:v>
                </c:pt>
                <c:pt idx="169">
                  <c:v>1745495968</c:v>
                </c:pt>
                <c:pt idx="170">
                  <c:v>2181244583</c:v>
                </c:pt>
                <c:pt idx="171">
                  <c:v>2248516423</c:v>
                </c:pt>
                <c:pt idx="172">
                  <c:v>2380562927</c:v>
                </c:pt>
                <c:pt idx="173">
                  <c:v>2921662745</c:v>
                </c:pt>
                <c:pt idx="174">
                  <c:v>2898586969</c:v>
                </c:pt>
                <c:pt idx="175">
                  <c:v>2615454180</c:v>
                </c:pt>
                <c:pt idx="176">
                  <c:v>2561796670</c:v>
                </c:pt>
                <c:pt idx="177">
                  <c:v>2912692601</c:v>
                </c:pt>
                <c:pt idx="178">
                  <c:v>2282138225</c:v>
                </c:pt>
                <c:pt idx="179">
                  <c:v>3547229979</c:v>
                </c:pt>
                <c:pt idx="180">
                  <c:v>4581866292</c:v>
                </c:pt>
                <c:pt idx="181">
                  <c:v>2649883885</c:v>
                </c:pt>
                <c:pt idx="182">
                  <c:v>2854357494</c:v>
                </c:pt>
                <c:pt idx="183">
                  <c:v>2759021729</c:v>
                </c:pt>
                <c:pt idx="184">
                  <c:v>3088695649</c:v>
                </c:pt>
                <c:pt idx="185">
                  <c:v>3795232483</c:v>
                </c:pt>
                <c:pt idx="186">
                  <c:v>3493746379</c:v>
                </c:pt>
                <c:pt idx="187">
                  <c:v>2898895957</c:v>
                </c:pt>
                <c:pt idx="188">
                  <c:v>2935512257</c:v>
                </c:pt>
                <c:pt idx="189">
                  <c:v>3074870236</c:v>
                </c:pt>
                <c:pt idx="190">
                  <c:v>2836990302</c:v>
                </c:pt>
                <c:pt idx="191">
                  <c:v>4191628036</c:v>
                </c:pt>
                <c:pt idx="192">
                  <c:v>2857332897</c:v>
                </c:pt>
                <c:pt idx="193">
                  <c:v>2577583918</c:v>
                </c:pt>
                <c:pt idx="194">
                  <c:v>3446772124</c:v>
                </c:pt>
                <c:pt idx="195">
                  <c:v>3028701597</c:v>
                </c:pt>
                <c:pt idx="196">
                  <c:v>3097308261</c:v>
                </c:pt>
                <c:pt idx="197">
                  <c:v>3636156711</c:v>
                </c:pt>
                <c:pt idx="198">
                  <c:v>2849553657</c:v>
                </c:pt>
                <c:pt idx="199">
                  <c:v>2914137832</c:v>
                </c:pt>
                <c:pt idx="200">
                  <c:v>3277334808</c:v>
                </c:pt>
                <c:pt idx="201">
                  <c:v>2769302039</c:v>
                </c:pt>
                <c:pt idx="202">
                  <c:v>2939555688</c:v>
                </c:pt>
                <c:pt idx="203">
                  <c:v>3303830439</c:v>
                </c:pt>
                <c:pt idx="204">
                  <c:v>3070113077</c:v>
                </c:pt>
                <c:pt idx="205">
                  <c:v>2138038041</c:v>
                </c:pt>
                <c:pt idx="206">
                  <c:v>2867374070</c:v>
                </c:pt>
                <c:pt idx="207">
                  <c:v>2162947150</c:v>
                </c:pt>
                <c:pt idx="208">
                  <c:v>2960271347</c:v>
                </c:pt>
                <c:pt idx="209">
                  <c:v>3706422902</c:v>
                </c:pt>
                <c:pt idx="210">
                  <c:v>2853399584</c:v>
                </c:pt>
                <c:pt idx="211">
                  <c:v>3460666301</c:v>
                </c:pt>
                <c:pt idx="212">
                  <c:v>2912445748</c:v>
                </c:pt>
                <c:pt idx="213">
                  <c:v>2998761706</c:v>
                </c:pt>
                <c:pt idx="214">
                  <c:v>3301975208</c:v>
                </c:pt>
                <c:pt idx="215">
                  <c:v>3623557519</c:v>
                </c:pt>
                <c:pt idx="216">
                  <c:v>3141165097</c:v>
                </c:pt>
                <c:pt idx="217">
                  <c:v>2691844747</c:v>
                </c:pt>
                <c:pt idx="218">
                  <c:v>3546123622</c:v>
                </c:pt>
                <c:pt idx="219">
                  <c:v>3317822189</c:v>
                </c:pt>
                <c:pt idx="220">
                  <c:v>3454457571</c:v>
                </c:pt>
                <c:pt idx="221">
                  <c:v>3961952822</c:v>
                </c:pt>
                <c:pt idx="222">
                  <c:v>3417649439</c:v>
                </c:pt>
                <c:pt idx="223">
                  <c:v>3643970940</c:v>
                </c:pt>
                <c:pt idx="224">
                  <c:v>2942947885</c:v>
                </c:pt>
                <c:pt idx="225">
                  <c:v>3750557514</c:v>
                </c:pt>
                <c:pt idx="226">
                  <c:v>3596085735</c:v>
                </c:pt>
                <c:pt idx="227">
                  <c:v>3868607553</c:v>
                </c:pt>
                <c:pt idx="228">
                  <c:v>3117423782</c:v>
                </c:pt>
                <c:pt idx="229">
                  <c:v>2728815044</c:v>
                </c:pt>
                <c:pt idx="230">
                  <c:v>3556397457</c:v>
                </c:pt>
                <c:pt idx="231">
                  <c:v>3213779856</c:v>
                </c:pt>
                <c:pt idx="232">
                  <c:v>4040926208</c:v>
                </c:pt>
                <c:pt idx="233">
                  <c:v>3900895966</c:v>
                </c:pt>
                <c:pt idx="234">
                  <c:v>3845591267</c:v>
                </c:pt>
                <c:pt idx="235">
                  <c:v>3846811407</c:v>
                </c:pt>
                <c:pt idx="236">
                  <c:v>4176824906</c:v>
                </c:pt>
                <c:pt idx="237">
                  <c:v>4144885687</c:v>
                </c:pt>
                <c:pt idx="238">
                  <c:v>3692340771</c:v>
                </c:pt>
                <c:pt idx="239">
                  <c:v>4945628350</c:v>
                </c:pt>
                <c:pt idx="240">
                  <c:v>3863367643</c:v>
                </c:pt>
                <c:pt idx="241">
                  <c:v>3208981567</c:v>
                </c:pt>
                <c:pt idx="242">
                  <c:v>2928462997</c:v>
                </c:pt>
                <c:pt idx="243">
                  <c:v>1786028880</c:v>
                </c:pt>
                <c:pt idx="244">
                  <c:v>1729987284</c:v>
                </c:pt>
                <c:pt idx="245">
                  <c:v>2079986622</c:v>
                </c:pt>
                <c:pt idx="246">
                  <c:v>2439270192</c:v>
                </c:pt>
                <c:pt idx="247">
                  <c:v>2366134836</c:v>
                </c:pt>
                <c:pt idx="248">
                  <c:v>2987411350</c:v>
                </c:pt>
                <c:pt idx="249">
                  <c:v>3528599217</c:v>
                </c:pt>
                <c:pt idx="250">
                  <c:v>3350878303</c:v>
                </c:pt>
                <c:pt idx="251">
                  <c:v>6190340955</c:v>
                </c:pt>
                <c:pt idx="252">
                  <c:v>3025369801</c:v>
                </c:pt>
                <c:pt idx="253">
                  <c:v>3216765824</c:v>
                </c:pt>
                <c:pt idx="254">
                  <c:v>4448181853</c:v>
                </c:pt>
                <c:pt idx="255">
                  <c:v>4997802496</c:v>
                </c:pt>
                <c:pt idx="256">
                  <c:v>4651256652</c:v>
                </c:pt>
                <c:pt idx="257">
                  <c:v>6349540034</c:v>
                </c:pt>
                <c:pt idx="258">
                  <c:v>5870089835</c:v>
                </c:pt>
                <c:pt idx="259">
                  <c:v>6047280119</c:v>
                </c:pt>
                <c:pt idx="260">
                  <c:v>6767621052</c:v>
                </c:pt>
                <c:pt idx="261">
                  <c:v>6460661628</c:v>
                </c:pt>
                <c:pt idx="262">
                  <c:v>6465680918</c:v>
                </c:pt>
                <c:pt idx="263">
                  <c:v>11812431018</c:v>
                </c:pt>
                <c:pt idx="264">
                  <c:v>5342880700</c:v>
                </c:pt>
                <c:pt idx="265">
                  <c:v>5205822548</c:v>
                </c:pt>
                <c:pt idx="266">
                  <c:v>6591815646</c:v>
                </c:pt>
                <c:pt idx="267">
                  <c:v>6994217432</c:v>
                </c:pt>
                <c:pt idx="268">
                  <c:v>7062856524</c:v>
                </c:pt>
                <c:pt idx="269">
                  <c:v>7821007543</c:v>
                </c:pt>
                <c:pt idx="270">
                  <c:v>5825656582</c:v>
                </c:pt>
                <c:pt idx="271">
                  <c:v>5748998487</c:v>
                </c:pt>
                <c:pt idx="272">
                  <c:v>5688649148</c:v>
                </c:pt>
                <c:pt idx="273">
                  <c:v>5207416705</c:v>
                </c:pt>
                <c:pt idx="274">
                  <c:v>4145320080</c:v>
                </c:pt>
                <c:pt idx="275">
                  <c:v>5220410674</c:v>
                </c:pt>
                <c:pt idx="276">
                  <c:v>3449657909</c:v>
                </c:pt>
                <c:pt idx="277">
                  <c:v>3051324556</c:v>
                </c:pt>
                <c:pt idx="278">
                  <c:v>4308120361</c:v>
                </c:pt>
                <c:pt idx="279">
                  <c:v>2861121618</c:v>
                </c:pt>
                <c:pt idx="280">
                  <c:v>3945798733</c:v>
                </c:pt>
                <c:pt idx="281">
                  <c:v>4385360113</c:v>
                </c:pt>
                <c:pt idx="282">
                  <c:v>3040686576</c:v>
                </c:pt>
                <c:pt idx="283">
                  <c:v>3671170815</c:v>
                </c:pt>
                <c:pt idx="284">
                  <c:v>3648725325</c:v>
                </c:pt>
                <c:pt idx="285">
                  <c:v>4033009620</c:v>
                </c:pt>
                <c:pt idx="286">
                  <c:v>3380183294</c:v>
                </c:pt>
                <c:pt idx="287">
                  <c:v>4664219601</c:v>
                </c:pt>
                <c:pt idx="288">
                  <c:v>3484636185</c:v>
                </c:pt>
                <c:pt idx="289">
                  <c:v>2654209411</c:v>
                </c:pt>
                <c:pt idx="290">
                  <c:v>3040672875</c:v>
                </c:pt>
                <c:pt idx="291">
                  <c:v>3744712321</c:v>
                </c:pt>
                <c:pt idx="292">
                  <c:v>4288611920</c:v>
                </c:pt>
                <c:pt idx="293">
                  <c:v>3786906912</c:v>
                </c:pt>
                <c:pt idx="294">
                  <c:v>4034815943</c:v>
                </c:pt>
                <c:pt idx="295">
                  <c:v>4010616647</c:v>
                </c:pt>
                <c:pt idx="296">
                  <c:v>4004123263</c:v>
                </c:pt>
                <c:pt idx="297">
                  <c:v>4222410306</c:v>
                </c:pt>
                <c:pt idx="298">
                  <c:v>4046844851</c:v>
                </c:pt>
                <c:pt idx="299">
                  <c:v>6245388298</c:v>
                </c:pt>
                <c:pt idx="300">
                  <c:v>3886941960</c:v>
                </c:pt>
                <c:pt idx="301">
                  <c:v>4005819897</c:v>
                </c:pt>
                <c:pt idx="302">
                  <c:v>3421236876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C-432A-B43F-9F0722506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74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'National-NonDistress'!$P$6:$P$332</c:f>
              <c:numCache>
                <c:formatCode>[$-409]mmm\-yy;@</c:formatCode>
                <c:ptCount val="32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</c:numCache>
            </c:numRef>
          </c:xVal>
          <c:yVal>
            <c:numRef>
              <c:f>'National-NonDistress'!$Q$6:$Q$332</c:f>
              <c:numCache>
                <c:formatCode>_(* #,##0_);_(* \(#,##0\);_(* "-"??_);_(@_)</c:formatCode>
                <c:ptCount val="327"/>
                <c:pt idx="0">
                  <c:v>78.251042497003994</c:v>
                </c:pt>
                <c:pt idx="1">
                  <c:v>77.955143307434597</c:v>
                </c:pt>
                <c:pt idx="2">
                  <c:v>77.838173453858403</c:v>
                </c:pt>
                <c:pt idx="3">
                  <c:v>78.683550669156105</c:v>
                </c:pt>
                <c:pt idx="4">
                  <c:v>79.846411820475893</c:v>
                </c:pt>
                <c:pt idx="5">
                  <c:v>80.9830891061969</c:v>
                </c:pt>
                <c:pt idx="6">
                  <c:v>80.704015445880799</c:v>
                </c:pt>
                <c:pt idx="7">
                  <c:v>79.973361256751403</c:v>
                </c:pt>
                <c:pt idx="8">
                  <c:v>79.680549133487006</c:v>
                </c:pt>
                <c:pt idx="9">
                  <c:v>80.688017552268803</c:v>
                </c:pt>
                <c:pt idx="10">
                  <c:v>82.535268314454498</c:v>
                </c:pt>
                <c:pt idx="11">
                  <c:v>83.839181435693703</c:v>
                </c:pt>
                <c:pt idx="12">
                  <c:v>84.037125278470199</c:v>
                </c:pt>
                <c:pt idx="13">
                  <c:v>83.659291362293402</c:v>
                </c:pt>
                <c:pt idx="14">
                  <c:v>83.829306089143401</c:v>
                </c:pt>
                <c:pt idx="15">
                  <c:v>84.989702568952893</c:v>
                </c:pt>
                <c:pt idx="16">
                  <c:v>86.532687985257795</c:v>
                </c:pt>
                <c:pt idx="17">
                  <c:v>87.865038672481404</c:v>
                </c:pt>
                <c:pt idx="18">
                  <c:v>88.352636440124002</c:v>
                </c:pt>
                <c:pt idx="19">
                  <c:v>88.628921552810496</c:v>
                </c:pt>
                <c:pt idx="20">
                  <c:v>89.054832206563503</c:v>
                </c:pt>
                <c:pt idx="21">
                  <c:v>89.6863387347355</c:v>
                </c:pt>
                <c:pt idx="22">
                  <c:v>90.800341490365696</c:v>
                </c:pt>
                <c:pt idx="23">
                  <c:v>91.331222631905206</c:v>
                </c:pt>
                <c:pt idx="24">
                  <c:v>92.2695301814922</c:v>
                </c:pt>
                <c:pt idx="25">
                  <c:v>92.5812324829906</c:v>
                </c:pt>
                <c:pt idx="26">
                  <c:v>93.201199921949893</c:v>
                </c:pt>
                <c:pt idx="27">
                  <c:v>93.820180955285494</c:v>
                </c:pt>
                <c:pt idx="28">
                  <c:v>95.610220096420093</c:v>
                </c:pt>
                <c:pt idx="29">
                  <c:v>97.568582666144195</c:v>
                </c:pt>
                <c:pt idx="30">
                  <c:v>98.057596417117793</c:v>
                </c:pt>
                <c:pt idx="31">
                  <c:v>97.658504602572407</c:v>
                </c:pt>
                <c:pt idx="32">
                  <c:v>97.184456872538505</c:v>
                </c:pt>
                <c:pt idx="33">
                  <c:v>98.157776565881804</c:v>
                </c:pt>
                <c:pt idx="34">
                  <c:v>99.259381884114902</c:v>
                </c:pt>
                <c:pt idx="35">
                  <c:v>100</c:v>
                </c:pt>
                <c:pt idx="36">
                  <c:v>100.06539725016999</c:v>
                </c:pt>
                <c:pt idx="37">
                  <c:v>100.317406510251</c:v>
                </c:pt>
                <c:pt idx="38">
                  <c:v>100.421075428894</c:v>
                </c:pt>
                <c:pt idx="39">
                  <c:v>100.438733090722</c:v>
                </c:pt>
                <c:pt idx="40">
                  <c:v>100.79119139821999</c:v>
                </c:pt>
                <c:pt idx="41">
                  <c:v>102.20537756719</c:v>
                </c:pt>
                <c:pt idx="42">
                  <c:v>103.89820440938399</c:v>
                </c:pt>
                <c:pt idx="43">
                  <c:v>105.894925860627</c:v>
                </c:pt>
                <c:pt idx="44">
                  <c:v>106.861729549793</c:v>
                </c:pt>
                <c:pt idx="45">
                  <c:v>106.418721714483</c:v>
                </c:pt>
                <c:pt idx="46">
                  <c:v>105.32925979504201</c:v>
                </c:pt>
                <c:pt idx="47">
                  <c:v>104.042401575754</c:v>
                </c:pt>
                <c:pt idx="48">
                  <c:v>104.297112743846</c:v>
                </c:pt>
                <c:pt idx="49">
                  <c:v>105.545827354682</c:v>
                </c:pt>
                <c:pt idx="50">
                  <c:v>107.55508485871199</c:v>
                </c:pt>
                <c:pt idx="51">
                  <c:v>108.48652747051</c:v>
                </c:pt>
                <c:pt idx="52">
                  <c:v>109.20423680867999</c:v>
                </c:pt>
                <c:pt idx="53">
                  <c:v>109.685564548165</c:v>
                </c:pt>
                <c:pt idx="54">
                  <c:v>110.577599727525</c:v>
                </c:pt>
                <c:pt idx="55">
                  <c:v>111.768581256225</c:v>
                </c:pt>
                <c:pt idx="56">
                  <c:v>113.25035995889</c:v>
                </c:pt>
                <c:pt idx="57">
                  <c:v>114.96467440276901</c:v>
                </c:pt>
                <c:pt idx="58">
                  <c:v>116.77443749598</c:v>
                </c:pt>
                <c:pt idx="59">
                  <c:v>117.785001734209</c:v>
                </c:pt>
                <c:pt idx="60">
                  <c:v>117.61225441287</c:v>
                </c:pt>
                <c:pt idx="61">
                  <c:v>117.471532555511</c:v>
                </c:pt>
                <c:pt idx="62">
                  <c:v>118.41768310496001</c:v>
                </c:pt>
                <c:pt idx="63">
                  <c:v>120.096983816377</c:v>
                </c:pt>
                <c:pt idx="64">
                  <c:v>121.721904186451</c:v>
                </c:pt>
                <c:pt idx="65">
                  <c:v>122.587695873443</c:v>
                </c:pt>
                <c:pt idx="66">
                  <c:v>123.486456808242</c:v>
                </c:pt>
                <c:pt idx="67">
                  <c:v>124.787411877925</c:v>
                </c:pt>
                <c:pt idx="68">
                  <c:v>126.45773590391801</c:v>
                </c:pt>
                <c:pt idx="69">
                  <c:v>127.432796182592</c:v>
                </c:pt>
                <c:pt idx="70">
                  <c:v>127.89899326874</c:v>
                </c:pt>
                <c:pt idx="71">
                  <c:v>128.44340603817801</c:v>
                </c:pt>
                <c:pt idx="72">
                  <c:v>129.555542707895</c:v>
                </c:pt>
                <c:pt idx="73">
                  <c:v>132.09542397205701</c:v>
                </c:pt>
                <c:pt idx="74">
                  <c:v>134.65369826193</c:v>
                </c:pt>
                <c:pt idx="75">
                  <c:v>137.17893589674401</c:v>
                </c:pt>
                <c:pt idx="76">
                  <c:v>138.76134825745299</c:v>
                </c:pt>
                <c:pt idx="77">
                  <c:v>140.92684278701799</c:v>
                </c:pt>
                <c:pt idx="78">
                  <c:v>142.77144190081401</c:v>
                </c:pt>
                <c:pt idx="79">
                  <c:v>145.07098285773699</c:v>
                </c:pt>
                <c:pt idx="80">
                  <c:v>145.91231402557901</c:v>
                </c:pt>
                <c:pt idx="81">
                  <c:v>145.492185512676</c:v>
                </c:pt>
                <c:pt idx="82">
                  <c:v>145.323310209271</c:v>
                </c:pt>
                <c:pt idx="83">
                  <c:v>146.65273807751501</c:v>
                </c:pt>
                <c:pt idx="84">
                  <c:v>149.78565494813401</c:v>
                </c:pt>
                <c:pt idx="85">
                  <c:v>153.61750412442899</c:v>
                </c:pt>
                <c:pt idx="86">
                  <c:v>156.98572572589401</c:v>
                </c:pt>
                <c:pt idx="87">
                  <c:v>159.00851646900699</c:v>
                </c:pt>
                <c:pt idx="88">
                  <c:v>160.74043666462899</c:v>
                </c:pt>
                <c:pt idx="89">
                  <c:v>162.17001431856201</c:v>
                </c:pt>
                <c:pt idx="90">
                  <c:v>163.83129741747999</c:v>
                </c:pt>
                <c:pt idx="91">
                  <c:v>166.10965558671001</c:v>
                </c:pt>
                <c:pt idx="92">
                  <c:v>167.93305856072999</c:v>
                </c:pt>
                <c:pt idx="93">
                  <c:v>169.06956938578901</c:v>
                </c:pt>
                <c:pt idx="94">
                  <c:v>169.09884618014399</c:v>
                </c:pt>
                <c:pt idx="95">
                  <c:v>170.641295554533</c:v>
                </c:pt>
                <c:pt idx="96">
                  <c:v>172.28404037777</c:v>
                </c:pt>
                <c:pt idx="97">
                  <c:v>175.130952358314</c:v>
                </c:pt>
                <c:pt idx="98">
                  <c:v>175.830348577075</c:v>
                </c:pt>
                <c:pt idx="99">
                  <c:v>176.93402232160699</c:v>
                </c:pt>
                <c:pt idx="100">
                  <c:v>177.479999546269</c:v>
                </c:pt>
                <c:pt idx="101">
                  <c:v>179.145389157518</c:v>
                </c:pt>
                <c:pt idx="102">
                  <c:v>178.670741200202</c:v>
                </c:pt>
                <c:pt idx="103">
                  <c:v>178.090402130835</c:v>
                </c:pt>
                <c:pt idx="104">
                  <c:v>176.213895624152</c:v>
                </c:pt>
                <c:pt idx="105">
                  <c:v>174.91053867866901</c:v>
                </c:pt>
                <c:pt idx="106">
                  <c:v>175.339495603784</c:v>
                </c:pt>
                <c:pt idx="107">
                  <c:v>176.91884354897601</c:v>
                </c:pt>
                <c:pt idx="108">
                  <c:v>179.624176318379</c:v>
                </c:pt>
                <c:pt idx="109">
                  <c:v>181.77540124886301</c:v>
                </c:pt>
                <c:pt idx="110">
                  <c:v>183.43733045424801</c:v>
                </c:pt>
                <c:pt idx="111">
                  <c:v>184.990617528732</c:v>
                </c:pt>
                <c:pt idx="112">
                  <c:v>185.33796165977</c:v>
                </c:pt>
                <c:pt idx="113">
                  <c:v>186.40626233676301</c:v>
                </c:pt>
                <c:pt idx="114">
                  <c:v>186.14962971386601</c:v>
                </c:pt>
                <c:pt idx="115">
                  <c:v>187.08169311611601</c:v>
                </c:pt>
                <c:pt idx="116">
                  <c:v>185.26283729981199</c:v>
                </c:pt>
                <c:pt idx="117">
                  <c:v>182.091616038214</c:v>
                </c:pt>
                <c:pt idx="118">
                  <c:v>179.25296037704101</c:v>
                </c:pt>
                <c:pt idx="119">
                  <c:v>178.85156066083599</c:v>
                </c:pt>
                <c:pt idx="120">
                  <c:v>180.47832155175999</c:v>
                </c:pt>
                <c:pt idx="121">
                  <c:v>180.440823923061</c:v>
                </c:pt>
                <c:pt idx="122">
                  <c:v>178.43442061111901</c:v>
                </c:pt>
                <c:pt idx="123">
                  <c:v>175.06190277232699</c:v>
                </c:pt>
                <c:pt idx="124">
                  <c:v>173.51457370376201</c:v>
                </c:pt>
                <c:pt idx="125">
                  <c:v>172.94814700620799</c:v>
                </c:pt>
                <c:pt idx="126">
                  <c:v>172.67468708838001</c:v>
                </c:pt>
                <c:pt idx="127">
                  <c:v>171.645457099601</c:v>
                </c:pt>
                <c:pt idx="128">
                  <c:v>167.99013553095401</c:v>
                </c:pt>
                <c:pt idx="129">
                  <c:v>163.71686917019699</c:v>
                </c:pt>
                <c:pt idx="130">
                  <c:v>157.91239657256199</c:v>
                </c:pt>
                <c:pt idx="131">
                  <c:v>155.16590858219001</c:v>
                </c:pt>
                <c:pt idx="132">
                  <c:v>151.46751830006301</c:v>
                </c:pt>
                <c:pt idx="133">
                  <c:v>149.09351730998301</c:v>
                </c:pt>
                <c:pt idx="134">
                  <c:v>144.41832307094799</c:v>
                </c:pt>
                <c:pt idx="135">
                  <c:v>141.14740346525801</c:v>
                </c:pt>
                <c:pt idx="136">
                  <c:v>139.20481134005101</c:v>
                </c:pt>
                <c:pt idx="137">
                  <c:v>139.508203120627</c:v>
                </c:pt>
                <c:pt idx="138">
                  <c:v>139.88859569041199</c:v>
                </c:pt>
                <c:pt idx="139">
                  <c:v>138.89405677492999</c:v>
                </c:pt>
                <c:pt idx="140">
                  <c:v>135.116589804406</c:v>
                </c:pt>
                <c:pt idx="141">
                  <c:v>130.29516368299801</c:v>
                </c:pt>
                <c:pt idx="142">
                  <c:v>128.39591676526899</c:v>
                </c:pt>
                <c:pt idx="143">
                  <c:v>128.94672468958501</c:v>
                </c:pt>
                <c:pt idx="144">
                  <c:v>131.17281027448101</c:v>
                </c:pt>
                <c:pt idx="145">
                  <c:v>132.40837494945899</c:v>
                </c:pt>
                <c:pt idx="146">
                  <c:v>131.746414401859</c:v>
                </c:pt>
                <c:pt idx="147">
                  <c:v>129.165014271541</c:v>
                </c:pt>
                <c:pt idx="148">
                  <c:v>125.875863738086</c:v>
                </c:pt>
                <c:pt idx="149">
                  <c:v>123.97633035301401</c:v>
                </c:pt>
                <c:pt idx="150">
                  <c:v>123.71616018339</c:v>
                </c:pt>
                <c:pt idx="151">
                  <c:v>124.519620726781</c:v>
                </c:pt>
                <c:pt idx="152">
                  <c:v>124.103045909465</c:v>
                </c:pt>
                <c:pt idx="153">
                  <c:v>123.124088857186</c:v>
                </c:pt>
                <c:pt idx="154">
                  <c:v>122.511412350821</c:v>
                </c:pt>
                <c:pt idx="155">
                  <c:v>123.11832757178</c:v>
                </c:pt>
                <c:pt idx="156">
                  <c:v>122.330633478425</c:v>
                </c:pt>
                <c:pt idx="157">
                  <c:v>120.841923300697</c:v>
                </c:pt>
                <c:pt idx="158">
                  <c:v>119.52593604172</c:v>
                </c:pt>
                <c:pt idx="159">
                  <c:v>120.01221106797</c:v>
                </c:pt>
                <c:pt idx="160">
                  <c:v>120.83183772948</c:v>
                </c:pt>
                <c:pt idx="161">
                  <c:v>120.74046624575099</c:v>
                </c:pt>
                <c:pt idx="162">
                  <c:v>120.38844997549199</c:v>
                </c:pt>
                <c:pt idx="163">
                  <c:v>121.14715260850301</c:v>
                </c:pt>
                <c:pt idx="164">
                  <c:v>122.720258034786</c:v>
                </c:pt>
                <c:pt idx="165">
                  <c:v>123.870576916163</c:v>
                </c:pt>
                <c:pt idx="166">
                  <c:v>124.003884017424</c:v>
                </c:pt>
                <c:pt idx="167">
                  <c:v>123.48790120716301</c:v>
                </c:pt>
                <c:pt idx="168">
                  <c:v>122.07826756879901</c:v>
                </c:pt>
                <c:pt idx="169">
                  <c:v>120.313118785805</c:v>
                </c:pt>
                <c:pt idx="170">
                  <c:v>120.289003427357</c:v>
                </c:pt>
                <c:pt idx="171">
                  <c:v>120.84811472983</c:v>
                </c:pt>
                <c:pt idx="172">
                  <c:v>122.376024625692</c:v>
                </c:pt>
                <c:pt idx="173">
                  <c:v>123.060974860252</c:v>
                </c:pt>
                <c:pt idx="174">
                  <c:v>124.125258713536</c:v>
                </c:pt>
                <c:pt idx="175">
                  <c:v>125.50472662206801</c:v>
                </c:pt>
                <c:pt idx="176">
                  <c:v>126.784028122983</c:v>
                </c:pt>
                <c:pt idx="177">
                  <c:v>128.54323593186999</c:v>
                </c:pt>
                <c:pt idx="178">
                  <c:v>129.57505205163599</c:v>
                </c:pt>
                <c:pt idx="179">
                  <c:v>130.359757761098</c:v>
                </c:pt>
                <c:pt idx="180">
                  <c:v>128.74112578624701</c:v>
                </c:pt>
                <c:pt idx="181">
                  <c:v>127.136830083577</c:v>
                </c:pt>
                <c:pt idx="182">
                  <c:v>126.839619370295</c:v>
                </c:pt>
                <c:pt idx="183">
                  <c:v>129.09683438119001</c:v>
                </c:pt>
                <c:pt idx="184">
                  <c:v>131.926549647347</c:v>
                </c:pt>
                <c:pt idx="185">
                  <c:v>134.39553430183599</c:v>
                </c:pt>
                <c:pt idx="186">
                  <c:v>135.406291375732</c:v>
                </c:pt>
                <c:pt idx="187">
                  <c:v>136.14453524904701</c:v>
                </c:pt>
                <c:pt idx="188">
                  <c:v>136.83979287804399</c:v>
                </c:pt>
                <c:pt idx="189">
                  <c:v>137.463934495367</c:v>
                </c:pt>
                <c:pt idx="190">
                  <c:v>138.42554687440199</c:v>
                </c:pt>
                <c:pt idx="191">
                  <c:v>139.79687770210799</c:v>
                </c:pt>
                <c:pt idx="192">
                  <c:v>141.805322538231</c:v>
                </c:pt>
                <c:pt idx="193">
                  <c:v>142.55758187616499</c:v>
                </c:pt>
                <c:pt idx="194">
                  <c:v>143.03321971147</c:v>
                </c:pt>
                <c:pt idx="195">
                  <c:v>143.28490224589501</c:v>
                </c:pt>
                <c:pt idx="196">
                  <c:v>145.43444549096</c:v>
                </c:pt>
                <c:pt idx="197">
                  <c:v>147.79788925430299</c:v>
                </c:pt>
                <c:pt idx="198">
                  <c:v>150.35677878483699</c:v>
                </c:pt>
                <c:pt idx="199">
                  <c:v>151.84177245757701</c:v>
                </c:pt>
                <c:pt idx="200">
                  <c:v>152.98216782465499</c:v>
                </c:pt>
                <c:pt idx="201">
                  <c:v>153.44274696280399</c:v>
                </c:pt>
                <c:pt idx="202">
                  <c:v>154.44252070160999</c:v>
                </c:pt>
                <c:pt idx="203">
                  <c:v>155.50809624909201</c:v>
                </c:pt>
                <c:pt idx="204">
                  <c:v>157.10055471848401</c:v>
                </c:pt>
                <c:pt idx="205">
                  <c:v>157.82577285353699</c:v>
                </c:pt>
                <c:pt idx="206">
                  <c:v>158.72248366924899</c:v>
                </c:pt>
                <c:pt idx="207">
                  <c:v>159.33338592309201</c:v>
                </c:pt>
                <c:pt idx="208">
                  <c:v>161.39250160582901</c:v>
                </c:pt>
                <c:pt idx="209">
                  <c:v>163.548884474137</c:v>
                </c:pt>
                <c:pt idx="210">
                  <c:v>165.829462975605</c:v>
                </c:pt>
                <c:pt idx="211">
                  <c:v>167.16405276548599</c:v>
                </c:pt>
                <c:pt idx="212">
                  <c:v>167.2937490111</c:v>
                </c:pt>
                <c:pt idx="213">
                  <c:v>165.997086865662</c:v>
                </c:pt>
                <c:pt idx="214">
                  <c:v>166.02808806791001</c:v>
                </c:pt>
                <c:pt idx="215">
                  <c:v>167.30515829467399</c:v>
                </c:pt>
                <c:pt idx="216">
                  <c:v>170.49526166494499</c:v>
                </c:pt>
                <c:pt idx="217">
                  <c:v>171.75566521165999</c:v>
                </c:pt>
                <c:pt idx="218">
                  <c:v>171.82565713084699</c:v>
                </c:pt>
                <c:pt idx="219">
                  <c:v>170.69430548390301</c:v>
                </c:pt>
                <c:pt idx="220">
                  <c:v>172.30682376264599</c:v>
                </c:pt>
                <c:pt idx="221">
                  <c:v>174.86063012066899</c:v>
                </c:pt>
                <c:pt idx="222">
                  <c:v>179.03655576084401</c:v>
                </c:pt>
                <c:pt idx="223">
                  <c:v>181.43826128932801</c:v>
                </c:pt>
                <c:pt idx="224">
                  <c:v>182.85239565947001</c:v>
                </c:pt>
                <c:pt idx="225">
                  <c:v>181.93495521966599</c:v>
                </c:pt>
                <c:pt idx="226">
                  <c:v>181.44907212583101</c:v>
                </c:pt>
                <c:pt idx="227">
                  <c:v>182.339596459923</c:v>
                </c:pt>
                <c:pt idx="228">
                  <c:v>185.98224791882299</c:v>
                </c:pt>
                <c:pt idx="229">
                  <c:v>190.73053351716899</c:v>
                </c:pt>
                <c:pt idx="230">
                  <c:v>193.823141148194</c:v>
                </c:pt>
                <c:pt idx="231">
                  <c:v>195.843438879834</c:v>
                </c:pt>
                <c:pt idx="232">
                  <c:v>197.95246538823301</c:v>
                </c:pt>
                <c:pt idx="233">
                  <c:v>202.07237768977501</c:v>
                </c:pt>
                <c:pt idx="234">
                  <c:v>204.357490978127</c:v>
                </c:pt>
                <c:pt idx="235">
                  <c:v>204.718098281952</c:v>
                </c:pt>
                <c:pt idx="236">
                  <c:v>202.857916889862</c:v>
                </c:pt>
                <c:pt idx="237">
                  <c:v>202.37522153490801</c:v>
                </c:pt>
                <c:pt idx="238">
                  <c:v>204.139295319816</c:v>
                </c:pt>
                <c:pt idx="239">
                  <c:v>207.179351174473</c:v>
                </c:pt>
                <c:pt idx="240">
                  <c:v>209.370861053825</c:v>
                </c:pt>
                <c:pt idx="241">
                  <c:v>208.39204774767899</c:v>
                </c:pt>
                <c:pt idx="242">
                  <c:v>206.049676712045</c:v>
                </c:pt>
                <c:pt idx="243">
                  <c:v>205.51154391457601</c:v>
                </c:pt>
                <c:pt idx="244">
                  <c:v>207.43024377111999</c:v>
                </c:pt>
                <c:pt idx="245">
                  <c:v>211.97330712084201</c:v>
                </c:pt>
                <c:pt idx="246">
                  <c:v>214.32952673036201</c:v>
                </c:pt>
                <c:pt idx="247">
                  <c:v>215.66815644640701</c:v>
                </c:pt>
                <c:pt idx="248">
                  <c:v>214.35728641539299</c:v>
                </c:pt>
                <c:pt idx="249">
                  <c:v>214.93150559107201</c:v>
                </c:pt>
                <c:pt idx="250">
                  <c:v>216.072774991687</c:v>
                </c:pt>
                <c:pt idx="251">
                  <c:v>218.07892479716801</c:v>
                </c:pt>
                <c:pt idx="252">
                  <c:v>219.58533622213801</c:v>
                </c:pt>
                <c:pt idx="253">
                  <c:v>219.808310292953</c:v>
                </c:pt>
                <c:pt idx="254">
                  <c:v>220.10820434342199</c:v>
                </c:pt>
                <c:pt idx="255">
                  <c:v>220.34529050719999</c:v>
                </c:pt>
                <c:pt idx="256">
                  <c:v>221.78115851605301</c:v>
                </c:pt>
                <c:pt idx="257">
                  <c:v>223.190971850859</c:v>
                </c:pt>
                <c:pt idx="258">
                  <c:v>225.12710591291</c:v>
                </c:pt>
                <c:pt idx="259">
                  <c:v>226.776059984461</c:v>
                </c:pt>
                <c:pt idx="260">
                  <c:v>227.37683727359101</c:v>
                </c:pt>
                <c:pt idx="261">
                  <c:v>226.55650405087999</c:v>
                </c:pt>
                <c:pt idx="262">
                  <c:v>225.772131730105</c:v>
                </c:pt>
                <c:pt idx="263">
                  <c:v>226.74012874694401</c:v>
                </c:pt>
                <c:pt idx="264">
                  <c:v>229.61328115024301</c:v>
                </c:pt>
                <c:pt idx="265">
                  <c:v>233.202463970347</c:v>
                </c:pt>
                <c:pt idx="266">
                  <c:v>234.57295634900899</c:v>
                </c:pt>
                <c:pt idx="267">
                  <c:v>233.78909863050899</c:v>
                </c:pt>
                <c:pt idx="268">
                  <c:v>230.75273717218801</c:v>
                </c:pt>
                <c:pt idx="269">
                  <c:v>229.76062650260499</c:v>
                </c:pt>
                <c:pt idx="270">
                  <c:v>229.520750986743</c:v>
                </c:pt>
                <c:pt idx="271">
                  <c:v>231.76414196799399</c:v>
                </c:pt>
                <c:pt idx="272">
                  <c:v>234.93303339765399</c:v>
                </c:pt>
                <c:pt idx="273">
                  <c:v>241.46586032914499</c:v>
                </c:pt>
                <c:pt idx="274">
                  <c:v>245.434749069991</c:v>
                </c:pt>
                <c:pt idx="275">
                  <c:v>247.48943189057101</c:v>
                </c:pt>
                <c:pt idx="276">
                  <c:v>246.189420073908</c:v>
                </c:pt>
                <c:pt idx="277">
                  <c:v>245.09877632852701</c:v>
                </c:pt>
                <c:pt idx="278">
                  <c:v>246.811840040546</c:v>
                </c:pt>
                <c:pt idx="279">
                  <c:v>251.23333671945201</c:v>
                </c:pt>
                <c:pt idx="280">
                  <c:v>255.49741286723301</c:v>
                </c:pt>
                <c:pt idx="281">
                  <c:v>259.64491751589702</c:v>
                </c:pt>
                <c:pt idx="282">
                  <c:v>263.35010386084502</c:v>
                </c:pt>
                <c:pt idx="283">
                  <c:v>267.313374604758</c:v>
                </c:pt>
                <c:pt idx="284">
                  <c:v>269.60585964233502</c:v>
                </c:pt>
                <c:pt idx="285">
                  <c:v>276.109987251056</c:v>
                </c:pt>
                <c:pt idx="286">
                  <c:v>280.05714481647198</c:v>
                </c:pt>
                <c:pt idx="287">
                  <c:v>283.77330784676099</c:v>
                </c:pt>
                <c:pt idx="288">
                  <c:v>282.78928229347503</c:v>
                </c:pt>
                <c:pt idx="289">
                  <c:v>282.088315234535</c:v>
                </c:pt>
                <c:pt idx="290">
                  <c:v>285.40444888885298</c:v>
                </c:pt>
                <c:pt idx="291">
                  <c:v>294.70597202452501</c:v>
                </c:pt>
                <c:pt idx="292">
                  <c:v>301.05603155618297</c:v>
                </c:pt>
                <c:pt idx="293">
                  <c:v>302.995780875175</c:v>
                </c:pt>
                <c:pt idx="294">
                  <c:v>302.03484419207399</c:v>
                </c:pt>
                <c:pt idx="295">
                  <c:v>301.431783886007</c:v>
                </c:pt>
                <c:pt idx="296">
                  <c:v>300.67443314214199</c:v>
                </c:pt>
                <c:pt idx="297">
                  <c:v>302.90621609470702</c:v>
                </c:pt>
                <c:pt idx="298">
                  <c:v>300.262067470744</c:v>
                </c:pt>
                <c:pt idx="299">
                  <c:v>298.07045020780402</c:v>
                </c:pt>
                <c:pt idx="300">
                  <c:v>297.21857063377701</c:v>
                </c:pt>
                <c:pt idx="301">
                  <c:v>297.12616725023997</c:v>
                </c:pt>
                <c:pt idx="302">
                  <c:v>298.30707527476102</c:v>
                </c:pt>
                <c:pt idx="303">
                  <c:v>299.76869691780598</c:v>
                </c:pt>
                <c:pt idx="304">
                  <c:v>302.294226931477</c:v>
                </c:pt>
                <c:pt idx="305">
                  <c:v>303.462023639493</c:v>
                </c:pt>
                <c:pt idx="306">
                  <c:v>309.20046771035601</c:v>
                </c:pt>
                <c:pt idx="307">
                  <c:v>309.16791822642699</c:v>
                </c:pt>
                <c:pt idx="308">
                  <c:v>311.09539802573801</c:v>
                </c:pt>
                <c:pt idx="309">
                  <c:v>309.951275582184</c:v>
                </c:pt>
                <c:pt idx="310">
                  <c:v>309.66129599438199</c:v>
                </c:pt>
                <c:pt idx="311">
                  <c:v>306.47417444833297</c:v>
                </c:pt>
                <c:pt idx="312">
                  <c:v>310.28855197706798</c:v>
                </c:pt>
                <c:pt idx="313">
                  <c:v>308.95418913266298</c:v>
                </c:pt>
                <c:pt idx="314">
                  <c:v>311.57604504454798</c:v>
                </c:pt>
                <c:pt idx="315">
                  <c:v>311.21116732546699</c:v>
                </c:pt>
                <c:pt idx="316">
                  <c:v>312.095884777175</c:v>
                </c:pt>
                <c:pt idx="317">
                  <c:v>309.40230834611901</c:v>
                </c:pt>
                <c:pt idx="318">
                  <c:v>309.65164948955999</c:v>
                </c:pt>
                <c:pt idx="319">
                  <c:v>310.01799778018398</c:v>
                </c:pt>
                <c:pt idx="320">
                  <c:v>313.98883638836901</c:v>
                </c:pt>
                <c:pt idx="321">
                  <c:v>315.49781693639898</c:v>
                </c:pt>
                <c:pt idx="322">
                  <c:v>313.03653599823298</c:v>
                </c:pt>
                <c:pt idx="323">
                  <c:v>308.41541796098602</c:v>
                </c:pt>
                <c:pt idx="324">
                  <c:v>307.540151356114</c:v>
                </c:pt>
                <c:pt idx="325">
                  <c:v>312.01261072883199</c:v>
                </c:pt>
                <c:pt idx="326">
                  <c:v>316.32634025044098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A-45D7-84A3-5F2AAB6825DD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'National-NonDistress'!$U$6:$U$122</c:f>
              <c:numCache>
                <c:formatCode>#,##0_);[Red]\(#,##0\)</c:formatCode>
                <c:ptCount val="117"/>
                <c:pt idx="0">
                  <c:v>63.762631966539097</c:v>
                </c:pt>
                <c:pt idx="1">
                  <c:v>64.273366103868298</c:v>
                </c:pt>
                <c:pt idx="2">
                  <c:v>66.334286592653001</c:v>
                </c:pt>
                <c:pt idx="3">
                  <c:v>68.691943122054994</c:v>
                </c:pt>
                <c:pt idx="4">
                  <c:v>68.854960361751594</c:v>
                </c:pt>
                <c:pt idx="5">
                  <c:v>71.441856873877498</c:v>
                </c:pt>
                <c:pt idx="6">
                  <c:v>73.267666213913202</c:v>
                </c:pt>
                <c:pt idx="7">
                  <c:v>78.123272617287398</c:v>
                </c:pt>
                <c:pt idx="8">
                  <c:v>77.319202170172204</c:v>
                </c:pt>
                <c:pt idx="9">
                  <c:v>80.609845936359903</c:v>
                </c:pt>
                <c:pt idx="10">
                  <c:v>79.5711504458517</c:v>
                </c:pt>
                <c:pt idx="11">
                  <c:v>84.063767128095193</c:v>
                </c:pt>
                <c:pt idx="12">
                  <c:v>83.290026414706503</c:v>
                </c:pt>
                <c:pt idx="13">
                  <c:v>87.368125990731201</c:v>
                </c:pt>
                <c:pt idx="14">
                  <c:v>88.860076166011496</c:v>
                </c:pt>
                <c:pt idx="15">
                  <c:v>90.784320910650493</c:v>
                </c:pt>
                <c:pt idx="16">
                  <c:v>92.640376167756699</c:v>
                </c:pt>
                <c:pt idx="17">
                  <c:v>96.867085867115094</c:v>
                </c:pt>
                <c:pt idx="18">
                  <c:v>96.778672256379195</c:v>
                </c:pt>
                <c:pt idx="19">
                  <c:v>100</c:v>
                </c:pt>
                <c:pt idx="20">
                  <c:v>99.910554201890406</c:v>
                </c:pt>
                <c:pt idx="21">
                  <c:v>101.56928270970199</c:v>
                </c:pt>
                <c:pt idx="22">
                  <c:v>106.396818893439</c:v>
                </c:pt>
                <c:pt idx="23">
                  <c:v>103.15418704791399</c:v>
                </c:pt>
                <c:pt idx="24">
                  <c:v>107.116185405268</c:v>
                </c:pt>
                <c:pt idx="25">
                  <c:v>109.17920366404699</c:v>
                </c:pt>
                <c:pt idx="26">
                  <c:v>112.74033030023099</c:v>
                </c:pt>
                <c:pt idx="27">
                  <c:v>116.799982138</c:v>
                </c:pt>
                <c:pt idx="28">
                  <c:v>118.049142712568</c:v>
                </c:pt>
                <c:pt idx="29">
                  <c:v>122.010684939546</c:v>
                </c:pt>
                <c:pt idx="30">
                  <c:v>125.773579281235</c:v>
                </c:pt>
                <c:pt idx="31">
                  <c:v>128.33765225586899</c:v>
                </c:pt>
                <c:pt idx="32">
                  <c:v>133.51444405307799</c:v>
                </c:pt>
                <c:pt idx="33">
                  <c:v>140.418242758394</c:v>
                </c:pt>
                <c:pt idx="34">
                  <c:v>144.51090300081199</c:v>
                </c:pt>
                <c:pt idx="35">
                  <c:v>145.148095555635</c:v>
                </c:pt>
                <c:pt idx="36">
                  <c:v>155.427180836567</c:v>
                </c:pt>
                <c:pt idx="37">
                  <c:v>160.49899493770801</c:v>
                </c:pt>
                <c:pt idx="38">
                  <c:v>164.73479570638401</c:v>
                </c:pt>
                <c:pt idx="39">
                  <c:v>167.38082374008999</c:v>
                </c:pt>
                <c:pt idx="40">
                  <c:v>171.73377786190201</c:v>
                </c:pt>
                <c:pt idx="41">
                  <c:v>175.92862688939201</c:v>
                </c:pt>
                <c:pt idx="42">
                  <c:v>175.44884121475999</c:v>
                </c:pt>
                <c:pt idx="43">
                  <c:v>175.01596405656801</c:v>
                </c:pt>
                <c:pt idx="44">
                  <c:v>181.18955981498101</c:v>
                </c:pt>
                <c:pt idx="45">
                  <c:v>184.26364551585399</c:v>
                </c:pt>
                <c:pt idx="46">
                  <c:v>184.88113123360401</c:v>
                </c:pt>
                <c:pt idx="47">
                  <c:v>178.35051787105499</c:v>
                </c:pt>
                <c:pt idx="48">
                  <c:v>179.63779552203701</c:v>
                </c:pt>
                <c:pt idx="49">
                  <c:v>174.942766807955</c:v>
                </c:pt>
                <c:pt idx="50">
                  <c:v>172.08858484776599</c:v>
                </c:pt>
                <c:pt idx="51">
                  <c:v>159.79413874788801</c:v>
                </c:pt>
                <c:pt idx="52">
                  <c:v>147.161528507291</c:v>
                </c:pt>
                <c:pt idx="53">
                  <c:v>145.50838052209099</c:v>
                </c:pt>
                <c:pt idx="54">
                  <c:v>138.91496469521701</c:v>
                </c:pt>
                <c:pt idx="55">
                  <c:v>134.81263336487299</c:v>
                </c:pt>
                <c:pt idx="56">
                  <c:v>136.76329855485599</c:v>
                </c:pt>
                <c:pt idx="57">
                  <c:v>129.87458607225699</c:v>
                </c:pt>
                <c:pt idx="58">
                  <c:v>130.383669788671</c:v>
                </c:pt>
                <c:pt idx="59">
                  <c:v>130.74057251742701</c:v>
                </c:pt>
                <c:pt idx="60">
                  <c:v>126.24925249182201</c:v>
                </c:pt>
                <c:pt idx="61">
                  <c:v>128.57416953806401</c:v>
                </c:pt>
                <c:pt idx="62">
                  <c:v>130.64837087731601</c:v>
                </c:pt>
                <c:pt idx="63">
                  <c:v>131.646375098758</c:v>
                </c:pt>
                <c:pt idx="64">
                  <c:v>128.518793276027</c:v>
                </c:pt>
                <c:pt idx="65">
                  <c:v>132.38964585026801</c:v>
                </c:pt>
                <c:pt idx="66">
                  <c:v>135.04601200608701</c:v>
                </c:pt>
                <c:pt idx="67">
                  <c:v>140.21890553162501</c:v>
                </c:pt>
                <c:pt idx="68">
                  <c:v>134.37846851157499</c:v>
                </c:pt>
                <c:pt idx="69">
                  <c:v>144.784834132903</c:v>
                </c:pt>
                <c:pt idx="70">
                  <c:v>145.992014750229</c:v>
                </c:pt>
                <c:pt idx="71">
                  <c:v>151.144051416819</c:v>
                </c:pt>
                <c:pt idx="72">
                  <c:v>153.52344531761901</c:v>
                </c:pt>
                <c:pt idx="73">
                  <c:v>158.24107362748501</c:v>
                </c:pt>
                <c:pt idx="74">
                  <c:v>162.80453969205601</c:v>
                </c:pt>
                <c:pt idx="75">
                  <c:v>165.99853838694699</c:v>
                </c:pt>
                <c:pt idx="76">
                  <c:v>169.55868228492599</c:v>
                </c:pt>
                <c:pt idx="77">
                  <c:v>173.64217573874501</c:v>
                </c:pt>
                <c:pt idx="78">
                  <c:v>177.93649868355999</c:v>
                </c:pt>
                <c:pt idx="79">
                  <c:v>178.19065698328001</c:v>
                </c:pt>
                <c:pt idx="80">
                  <c:v>182.312152485204</c:v>
                </c:pt>
                <c:pt idx="81">
                  <c:v>186.192234144238</c:v>
                </c:pt>
                <c:pt idx="82">
                  <c:v>193.24709172554401</c:v>
                </c:pt>
                <c:pt idx="83">
                  <c:v>193.614973120657</c:v>
                </c:pt>
                <c:pt idx="84">
                  <c:v>203.75654116192001</c:v>
                </c:pt>
                <c:pt idx="85">
                  <c:v>213.09237289157099</c:v>
                </c:pt>
                <c:pt idx="86">
                  <c:v>213.47252869514799</c:v>
                </c:pt>
                <c:pt idx="87">
                  <c:v>219.393024766086</c:v>
                </c:pt>
                <c:pt idx="88">
                  <c:v>217.195295705013</c:v>
                </c:pt>
                <c:pt idx="89">
                  <c:v>223.548475098186</c:v>
                </c:pt>
                <c:pt idx="90">
                  <c:v>225.568650418337</c:v>
                </c:pt>
                <c:pt idx="91">
                  <c:v>229.30920382720601</c:v>
                </c:pt>
                <c:pt idx="92">
                  <c:v>232.19170159960899</c:v>
                </c:pt>
                <c:pt idx="93">
                  <c:v>235.25023729829701</c:v>
                </c:pt>
                <c:pt idx="94">
                  <c:v>240.01860171994599</c:v>
                </c:pt>
                <c:pt idx="95">
                  <c:v>238.813009115678</c:v>
                </c:pt>
                <c:pt idx="96">
                  <c:v>247.11813844757199</c:v>
                </c:pt>
                <c:pt idx="97">
                  <c:v>242.74703359594301</c:v>
                </c:pt>
                <c:pt idx="98">
                  <c:v>247.64154431370599</c:v>
                </c:pt>
                <c:pt idx="99">
                  <c:v>261.25620145810399</c:v>
                </c:pt>
                <c:pt idx="100">
                  <c:v>260.030996120108</c:v>
                </c:pt>
                <c:pt idx="101">
                  <c:v>273.74123457780098</c:v>
                </c:pt>
                <c:pt idx="102">
                  <c:v>283.54027165302102</c:v>
                </c:pt>
                <c:pt idx="103">
                  <c:v>298.731722845349</c:v>
                </c:pt>
                <c:pt idx="104">
                  <c:v>300.82260807318698</c:v>
                </c:pt>
                <c:pt idx="105">
                  <c:v>318.48796774746597</c:v>
                </c:pt>
                <c:pt idx="106">
                  <c:v>318.478657335234</c:v>
                </c:pt>
                <c:pt idx="107">
                  <c:v>316.27134556357203</c:v>
                </c:pt>
                <c:pt idx="108">
                  <c:v>316.02606096609497</c:v>
                </c:pt>
                <c:pt idx="109">
                  <c:v>319.775135311898</c:v>
                </c:pt>
                <c:pt idx="110">
                  <c:v>330.18463643676398</c:v>
                </c:pt>
                <c:pt idx="111">
                  <c:v>325.94569106383301</c:v>
                </c:pt>
                <c:pt idx="112">
                  <c:v>330.54453267993398</c:v>
                </c:pt>
                <c:pt idx="113">
                  <c:v>330.70664774725998</c:v>
                </c:pt>
                <c:pt idx="114">
                  <c:v>334.51345335380398</c:v>
                </c:pt>
                <c:pt idx="115">
                  <c:v>328.90379497855503</c:v>
                </c:pt>
                <c:pt idx="116">
                  <c:v>338.93319073437499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A-45D7-84A3-5F2AAB682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7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'National-NonDistress'!$P$6:$P$332</c:f>
              <c:numCache>
                <c:formatCode>[$-409]mmm\-yy;@</c:formatCode>
                <c:ptCount val="32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</c:numCache>
            </c:numRef>
          </c:xVal>
          <c:yVal>
            <c:numRef>
              <c:f>'National-NonDistress'!$R$6:$R$332</c:f>
              <c:numCache>
                <c:formatCode>#,##0_);[Red]\(#,##0\)</c:formatCode>
                <c:ptCount val="327"/>
                <c:pt idx="0">
                  <c:v>84.233019504069901</c:v>
                </c:pt>
                <c:pt idx="1">
                  <c:v>83.535963592242993</c:v>
                </c:pt>
                <c:pt idx="2">
                  <c:v>83.719199112642201</c:v>
                </c:pt>
                <c:pt idx="3">
                  <c:v>85.2709128671722</c:v>
                </c:pt>
                <c:pt idx="4">
                  <c:v>86.786171218597602</c:v>
                </c:pt>
                <c:pt idx="5">
                  <c:v>86.408596015182297</c:v>
                </c:pt>
                <c:pt idx="6">
                  <c:v>85.358742363803799</c:v>
                </c:pt>
                <c:pt idx="7">
                  <c:v>83.5413291165234</c:v>
                </c:pt>
                <c:pt idx="8">
                  <c:v>85.011450145680101</c:v>
                </c:pt>
                <c:pt idx="9">
                  <c:v>86.270263408159593</c:v>
                </c:pt>
                <c:pt idx="10">
                  <c:v>90.398963314401698</c:v>
                </c:pt>
                <c:pt idx="11">
                  <c:v>91.629112215047101</c:v>
                </c:pt>
                <c:pt idx="12">
                  <c:v>91.972488946983106</c:v>
                </c:pt>
                <c:pt idx="13">
                  <c:v>88.213076308063805</c:v>
                </c:pt>
                <c:pt idx="14">
                  <c:v>86.684973147204005</c:v>
                </c:pt>
                <c:pt idx="15">
                  <c:v>86.873042677919997</c:v>
                </c:pt>
                <c:pt idx="16">
                  <c:v>91.940861942768606</c:v>
                </c:pt>
                <c:pt idx="17">
                  <c:v>94.476415318172101</c:v>
                </c:pt>
                <c:pt idx="18">
                  <c:v>97.195361961309402</c:v>
                </c:pt>
                <c:pt idx="19">
                  <c:v>95.455932552087802</c:v>
                </c:pt>
                <c:pt idx="20">
                  <c:v>95.5471694758197</c:v>
                </c:pt>
                <c:pt idx="21">
                  <c:v>93.891918780997898</c:v>
                </c:pt>
                <c:pt idx="22">
                  <c:v>96.076637296683899</c:v>
                </c:pt>
                <c:pt idx="23">
                  <c:v>95.979290500646698</c:v>
                </c:pt>
                <c:pt idx="24">
                  <c:v>98.130653952333205</c:v>
                </c:pt>
                <c:pt idx="25">
                  <c:v>97.610675512042306</c:v>
                </c:pt>
                <c:pt idx="26">
                  <c:v>98.271974992959997</c:v>
                </c:pt>
                <c:pt idx="27">
                  <c:v>96.993287036258806</c:v>
                </c:pt>
                <c:pt idx="28">
                  <c:v>98.681466071672503</c:v>
                </c:pt>
                <c:pt idx="29">
                  <c:v>101.82014345197</c:v>
                </c:pt>
                <c:pt idx="30">
                  <c:v>105.771366217531</c:v>
                </c:pt>
                <c:pt idx="31">
                  <c:v>106.818032636792</c:v>
                </c:pt>
                <c:pt idx="32">
                  <c:v>104.722969202914</c:v>
                </c:pt>
                <c:pt idx="33">
                  <c:v>101.70101277233501</c:v>
                </c:pt>
                <c:pt idx="34">
                  <c:v>99.973156941569798</c:v>
                </c:pt>
                <c:pt idx="35">
                  <c:v>100</c:v>
                </c:pt>
                <c:pt idx="36">
                  <c:v>101.653924932728</c:v>
                </c:pt>
                <c:pt idx="37">
                  <c:v>104.261201691067</c:v>
                </c:pt>
                <c:pt idx="38">
                  <c:v>105.209083650712</c:v>
                </c:pt>
                <c:pt idx="39">
                  <c:v>103.95819840453601</c:v>
                </c:pt>
                <c:pt idx="40">
                  <c:v>103.085976977469</c:v>
                </c:pt>
                <c:pt idx="41">
                  <c:v>103.60872098204899</c:v>
                </c:pt>
                <c:pt idx="42">
                  <c:v>105.94441445578001</c:v>
                </c:pt>
                <c:pt idx="43">
                  <c:v>108.122279014672</c:v>
                </c:pt>
                <c:pt idx="44">
                  <c:v>107.757401185014</c:v>
                </c:pt>
                <c:pt idx="45">
                  <c:v>104.457050717998</c:v>
                </c:pt>
                <c:pt idx="46">
                  <c:v>103.32477568093501</c:v>
                </c:pt>
                <c:pt idx="47">
                  <c:v>103.245403298947</c:v>
                </c:pt>
                <c:pt idx="48">
                  <c:v>104.74671149140001</c:v>
                </c:pt>
                <c:pt idx="49">
                  <c:v>103.641708578677</c:v>
                </c:pt>
                <c:pt idx="50">
                  <c:v>102.235614809892</c:v>
                </c:pt>
                <c:pt idx="51">
                  <c:v>101.115995070658</c:v>
                </c:pt>
                <c:pt idx="52">
                  <c:v>100.87392874875501</c:v>
                </c:pt>
                <c:pt idx="53">
                  <c:v>101.489149046557</c:v>
                </c:pt>
                <c:pt idx="54">
                  <c:v>102.30522503250199</c:v>
                </c:pt>
                <c:pt idx="55">
                  <c:v>105.260843119535</c:v>
                </c:pt>
                <c:pt idx="56">
                  <c:v>107.50957908599401</c:v>
                </c:pt>
                <c:pt idx="57">
                  <c:v>110.12814475407799</c:v>
                </c:pt>
                <c:pt idx="58">
                  <c:v>110.061000951911</c:v>
                </c:pt>
                <c:pt idx="59">
                  <c:v>109.45435439095</c:v>
                </c:pt>
                <c:pt idx="60">
                  <c:v>107.852762147737</c:v>
                </c:pt>
                <c:pt idx="61">
                  <c:v>108.612684450974</c:v>
                </c:pt>
                <c:pt idx="62">
                  <c:v>110.94076173682301</c:v>
                </c:pt>
                <c:pt idx="63">
                  <c:v>113.41880007311801</c:v>
                </c:pt>
                <c:pt idx="64">
                  <c:v>114.626494975189</c:v>
                </c:pt>
                <c:pt idx="65">
                  <c:v>114.122342826381</c:v>
                </c:pt>
                <c:pt idx="66">
                  <c:v>113.17279707403701</c:v>
                </c:pt>
                <c:pt idx="67">
                  <c:v>112.89220198972301</c:v>
                </c:pt>
                <c:pt idx="68">
                  <c:v>113.715478856112</c:v>
                </c:pt>
                <c:pt idx="69">
                  <c:v>115.15897071311601</c:v>
                </c:pt>
                <c:pt idx="70">
                  <c:v>116.446870852033</c:v>
                </c:pt>
                <c:pt idx="71">
                  <c:v>116.996513047362</c:v>
                </c:pt>
                <c:pt idx="72">
                  <c:v>117.24011559701</c:v>
                </c:pt>
                <c:pt idx="73">
                  <c:v>119.261913668112</c:v>
                </c:pt>
                <c:pt idx="74">
                  <c:v>121.682419313926</c:v>
                </c:pt>
                <c:pt idx="75">
                  <c:v>123.861142807089</c:v>
                </c:pt>
                <c:pt idx="76">
                  <c:v>124.57058307429</c:v>
                </c:pt>
                <c:pt idx="77">
                  <c:v>125.52583124986501</c:v>
                </c:pt>
                <c:pt idx="78">
                  <c:v>126.024921509302</c:v>
                </c:pt>
                <c:pt idx="79">
                  <c:v>127.99112955019</c:v>
                </c:pt>
                <c:pt idx="80">
                  <c:v>129.608436128395</c:v>
                </c:pt>
                <c:pt idx="81">
                  <c:v>131.463706838245</c:v>
                </c:pt>
                <c:pt idx="82">
                  <c:v>131.61970123340799</c:v>
                </c:pt>
                <c:pt idx="83">
                  <c:v>132.37139725638201</c:v>
                </c:pt>
                <c:pt idx="84">
                  <c:v>131.684184504667</c:v>
                </c:pt>
                <c:pt idx="85">
                  <c:v>134.13121604150101</c:v>
                </c:pt>
                <c:pt idx="86">
                  <c:v>135.63245871464599</c:v>
                </c:pt>
                <c:pt idx="87">
                  <c:v>137.734537900851</c:v>
                </c:pt>
                <c:pt idx="88">
                  <c:v>139.16199163310699</c:v>
                </c:pt>
                <c:pt idx="89">
                  <c:v>140.482502325827</c:v>
                </c:pt>
                <c:pt idx="90">
                  <c:v>143.81829898688099</c:v>
                </c:pt>
                <c:pt idx="91">
                  <c:v>147.81351747122099</c:v>
                </c:pt>
                <c:pt idx="92">
                  <c:v>152.026660408829</c:v>
                </c:pt>
                <c:pt idx="93">
                  <c:v>152.592106983425</c:v>
                </c:pt>
                <c:pt idx="94">
                  <c:v>151.52126152107101</c:v>
                </c:pt>
                <c:pt idx="95">
                  <c:v>150.90836468877899</c:v>
                </c:pt>
                <c:pt idx="96">
                  <c:v>151.384026980849</c:v>
                </c:pt>
                <c:pt idx="97">
                  <c:v>153.803037251022</c:v>
                </c:pt>
                <c:pt idx="98">
                  <c:v>154.39394840161</c:v>
                </c:pt>
                <c:pt idx="99">
                  <c:v>155.24257784491701</c:v>
                </c:pt>
                <c:pt idx="100">
                  <c:v>155.09472293181099</c:v>
                </c:pt>
                <c:pt idx="101">
                  <c:v>156.35584810783101</c:v>
                </c:pt>
                <c:pt idx="102">
                  <c:v>156.180546636044</c:v>
                </c:pt>
                <c:pt idx="103">
                  <c:v>157.181617720297</c:v>
                </c:pt>
                <c:pt idx="104">
                  <c:v>156.36699282556</c:v>
                </c:pt>
                <c:pt idx="105">
                  <c:v>157.157498788998</c:v>
                </c:pt>
                <c:pt idx="106">
                  <c:v>158.291328318534</c:v>
                </c:pt>
                <c:pt idx="107">
                  <c:v>162.17616933987699</c:v>
                </c:pt>
                <c:pt idx="108">
                  <c:v>164.77642204134801</c:v>
                </c:pt>
                <c:pt idx="109">
                  <c:v>167.69420368564101</c:v>
                </c:pt>
                <c:pt idx="110">
                  <c:v>167.42695031916199</c:v>
                </c:pt>
                <c:pt idx="111">
                  <c:v>168.85836390788899</c:v>
                </c:pt>
                <c:pt idx="112">
                  <c:v>168.71470207422499</c:v>
                </c:pt>
                <c:pt idx="113">
                  <c:v>170.89992834019</c:v>
                </c:pt>
                <c:pt idx="114">
                  <c:v>170.31872947788301</c:v>
                </c:pt>
                <c:pt idx="115">
                  <c:v>170.62597177002499</c:v>
                </c:pt>
                <c:pt idx="116">
                  <c:v>166.45878627754701</c:v>
                </c:pt>
                <c:pt idx="117">
                  <c:v>161.951896063655</c:v>
                </c:pt>
                <c:pt idx="118">
                  <c:v>156.30533656092999</c:v>
                </c:pt>
                <c:pt idx="119">
                  <c:v>154.33210494151001</c:v>
                </c:pt>
                <c:pt idx="120">
                  <c:v>154.434063946393</c:v>
                </c:pt>
                <c:pt idx="121">
                  <c:v>159.48431083515001</c:v>
                </c:pt>
                <c:pt idx="122">
                  <c:v>162.01642679944601</c:v>
                </c:pt>
                <c:pt idx="123">
                  <c:v>161.698827590929</c:v>
                </c:pt>
                <c:pt idx="124">
                  <c:v>156.847285922818</c:v>
                </c:pt>
                <c:pt idx="125">
                  <c:v>153.99498324926299</c:v>
                </c:pt>
                <c:pt idx="126">
                  <c:v>154.06578443940299</c:v>
                </c:pt>
                <c:pt idx="127">
                  <c:v>156.55840555571001</c:v>
                </c:pt>
                <c:pt idx="128">
                  <c:v>154.160737502513</c:v>
                </c:pt>
                <c:pt idx="129">
                  <c:v>145.453760278065</c:v>
                </c:pt>
                <c:pt idx="130">
                  <c:v>135.00606769649099</c:v>
                </c:pt>
                <c:pt idx="131">
                  <c:v>130.513158880059</c:v>
                </c:pt>
                <c:pt idx="132">
                  <c:v>128.585290306731</c:v>
                </c:pt>
                <c:pt idx="133">
                  <c:v>126.608376656318</c:v>
                </c:pt>
                <c:pt idx="134">
                  <c:v>118.799596948515</c:v>
                </c:pt>
                <c:pt idx="135">
                  <c:v>114.389548940094</c:v>
                </c:pt>
                <c:pt idx="136">
                  <c:v>110.612494105282</c:v>
                </c:pt>
                <c:pt idx="137">
                  <c:v>111.371351014688</c:v>
                </c:pt>
                <c:pt idx="138">
                  <c:v>109.57798255693</c:v>
                </c:pt>
                <c:pt idx="139">
                  <c:v>108.017950932907</c:v>
                </c:pt>
                <c:pt idx="140">
                  <c:v>104.743086312168</c:v>
                </c:pt>
                <c:pt idx="141">
                  <c:v>102.228835917669</c:v>
                </c:pt>
                <c:pt idx="142">
                  <c:v>101.600817129508</c:v>
                </c:pt>
                <c:pt idx="143">
                  <c:v>101.682685039161</c:v>
                </c:pt>
                <c:pt idx="144">
                  <c:v>101.42809824180701</c:v>
                </c:pt>
                <c:pt idx="145">
                  <c:v>100.974506106809</c:v>
                </c:pt>
                <c:pt idx="146">
                  <c:v>102.333305251807</c:v>
                </c:pt>
                <c:pt idx="147">
                  <c:v>106.02705240478799</c:v>
                </c:pt>
                <c:pt idx="148">
                  <c:v>108.364066445923</c:v>
                </c:pt>
                <c:pt idx="149">
                  <c:v>108.283145896113</c:v>
                </c:pt>
                <c:pt idx="150">
                  <c:v>104.775806069971</c:v>
                </c:pt>
                <c:pt idx="151">
                  <c:v>103.58035247256601</c:v>
                </c:pt>
                <c:pt idx="152">
                  <c:v>103.45129544844001</c:v>
                </c:pt>
                <c:pt idx="153">
                  <c:v>106.503552142087</c:v>
                </c:pt>
                <c:pt idx="154">
                  <c:v>109.498995837948</c:v>
                </c:pt>
                <c:pt idx="155">
                  <c:v>112.473504784249</c:v>
                </c:pt>
                <c:pt idx="156">
                  <c:v>111.330929407574</c:v>
                </c:pt>
                <c:pt idx="157">
                  <c:v>106.68477237698799</c:v>
                </c:pt>
                <c:pt idx="158">
                  <c:v>102.09879780503</c:v>
                </c:pt>
                <c:pt idx="159">
                  <c:v>100.98364738376701</c:v>
                </c:pt>
                <c:pt idx="160">
                  <c:v>103.230851706319</c:v>
                </c:pt>
                <c:pt idx="161">
                  <c:v>105.94977734161</c:v>
                </c:pt>
                <c:pt idx="162">
                  <c:v>108.637543673781</c:v>
                </c:pt>
                <c:pt idx="163">
                  <c:v>110.980400600438</c:v>
                </c:pt>
                <c:pt idx="164">
                  <c:v>112.465516494689</c:v>
                </c:pt>
                <c:pt idx="165">
                  <c:v>114.56129695646401</c:v>
                </c:pt>
                <c:pt idx="166">
                  <c:v>114.496665833376</c:v>
                </c:pt>
                <c:pt idx="167">
                  <c:v>114.590748126964</c:v>
                </c:pt>
                <c:pt idx="168">
                  <c:v>111.32423495390501</c:v>
                </c:pt>
                <c:pt idx="169">
                  <c:v>109.470453702434</c:v>
                </c:pt>
                <c:pt idx="170">
                  <c:v>108.514776904671</c:v>
                </c:pt>
                <c:pt idx="171">
                  <c:v>110.120986070456</c:v>
                </c:pt>
                <c:pt idx="172">
                  <c:v>111.366774765516</c:v>
                </c:pt>
                <c:pt idx="173">
                  <c:v>112.93439908147801</c:v>
                </c:pt>
                <c:pt idx="174">
                  <c:v>114.585708982486</c:v>
                </c:pt>
                <c:pt idx="175">
                  <c:v>117.32771430033</c:v>
                </c:pt>
                <c:pt idx="176">
                  <c:v>117.919928461537</c:v>
                </c:pt>
                <c:pt idx="177">
                  <c:v>118.01305812467599</c:v>
                </c:pt>
                <c:pt idx="178">
                  <c:v>116.99176175317101</c:v>
                </c:pt>
                <c:pt idx="179">
                  <c:v>117.595433245984</c:v>
                </c:pt>
                <c:pt idx="180">
                  <c:v>116.126367758705</c:v>
                </c:pt>
                <c:pt idx="181">
                  <c:v>117.29792066766601</c:v>
                </c:pt>
                <c:pt idx="182">
                  <c:v>118.487830428027</c:v>
                </c:pt>
                <c:pt idx="183">
                  <c:v>122.503893920216</c:v>
                </c:pt>
                <c:pt idx="184">
                  <c:v>123.77023197816401</c:v>
                </c:pt>
                <c:pt idx="185">
                  <c:v>124.969098917737</c:v>
                </c:pt>
                <c:pt idx="186">
                  <c:v>124.050766528346</c:v>
                </c:pt>
                <c:pt idx="187">
                  <c:v>124.624907431056</c:v>
                </c:pt>
                <c:pt idx="188">
                  <c:v>125.052637846412</c:v>
                </c:pt>
                <c:pt idx="189">
                  <c:v>125.96249662443201</c:v>
                </c:pt>
                <c:pt idx="190">
                  <c:v>127.272315012219</c:v>
                </c:pt>
                <c:pt idx="191">
                  <c:v>127.983001794524</c:v>
                </c:pt>
                <c:pt idx="192">
                  <c:v>129.806931583931</c:v>
                </c:pt>
                <c:pt idx="193">
                  <c:v>130.77309026766699</c:v>
                </c:pt>
                <c:pt idx="194">
                  <c:v>133.23967885955301</c:v>
                </c:pt>
                <c:pt idx="195">
                  <c:v>134.61533615069001</c:v>
                </c:pt>
                <c:pt idx="196">
                  <c:v>136.255185698395</c:v>
                </c:pt>
                <c:pt idx="197">
                  <c:v>136.952166820629</c:v>
                </c:pt>
                <c:pt idx="198">
                  <c:v>137.673825697577</c:v>
                </c:pt>
                <c:pt idx="199">
                  <c:v>139.094385897065</c:v>
                </c:pt>
                <c:pt idx="200">
                  <c:v>140.871018939603</c:v>
                </c:pt>
                <c:pt idx="201">
                  <c:v>142.40601870561201</c:v>
                </c:pt>
                <c:pt idx="202">
                  <c:v>144.07237551519501</c:v>
                </c:pt>
                <c:pt idx="203">
                  <c:v>145.78118348024699</c:v>
                </c:pt>
                <c:pt idx="204">
                  <c:v>148.32972252804299</c:v>
                </c:pt>
                <c:pt idx="205">
                  <c:v>149.293483382977</c:v>
                </c:pt>
                <c:pt idx="206">
                  <c:v>150.605278540359</c:v>
                </c:pt>
                <c:pt idx="207">
                  <c:v>150.581618435114</c:v>
                </c:pt>
                <c:pt idx="208">
                  <c:v>151.68051894155599</c:v>
                </c:pt>
                <c:pt idx="209">
                  <c:v>151.72011921158199</c:v>
                </c:pt>
                <c:pt idx="210">
                  <c:v>153.39932618231799</c:v>
                </c:pt>
                <c:pt idx="211">
                  <c:v>155.22420277594699</c:v>
                </c:pt>
                <c:pt idx="212">
                  <c:v>155.983425558975</c:v>
                </c:pt>
                <c:pt idx="213">
                  <c:v>153.95810760898499</c:v>
                </c:pt>
                <c:pt idx="214">
                  <c:v>153.40758678485301</c:v>
                </c:pt>
                <c:pt idx="215">
                  <c:v>154.783829999239</c:v>
                </c:pt>
                <c:pt idx="216">
                  <c:v>159.27167378524999</c:v>
                </c:pt>
                <c:pt idx="217">
                  <c:v>161.125185433962</c:v>
                </c:pt>
                <c:pt idx="218">
                  <c:v>160.722749361149</c:v>
                </c:pt>
                <c:pt idx="219">
                  <c:v>158.40519692283601</c:v>
                </c:pt>
                <c:pt idx="220">
                  <c:v>159.57372818122201</c:v>
                </c:pt>
                <c:pt idx="221">
                  <c:v>162.328186643908</c:v>
                </c:pt>
                <c:pt idx="222">
                  <c:v>166.45803588993999</c:v>
                </c:pt>
                <c:pt idx="223">
                  <c:v>168.93617511499599</c:v>
                </c:pt>
                <c:pt idx="224">
                  <c:v>170.250074660466</c:v>
                </c:pt>
                <c:pt idx="225">
                  <c:v>168.963390326785</c:v>
                </c:pt>
                <c:pt idx="226">
                  <c:v>167.36393171470499</c:v>
                </c:pt>
                <c:pt idx="227">
                  <c:v>165.50852243067999</c:v>
                </c:pt>
                <c:pt idx="228">
                  <c:v>166.765699443622</c:v>
                </c:pt>
                <c:pt idx="229">
                  <c:v>169.68682361695801</c:v>
                </c:pt>
                <c:pt idx="230">
                  <c:v>173.70868097511399</c:v>
                </c:pt>
                <c:pt idx="231">
                  <c:v>176.05832703269499</c:v>
                </c:pt>
                <c:pt idx="232">
                  <c:v>176.58716372742501</c:v>
                </c:pt>
                <c:pt idx="233">
                  <c:v>176.80514629611599</c:v>
                </c:pt>
                <c:pt idx="234">
                  <c:v>175.802636522369</c:v>
                </c:pt>
                <c:pt idx="235">
                  <c:v>177.41218987595701</c:v>
                </c:pt>
                <c:pt idx="236">
                  <c:v>178.935889669777</c:v>
                </c:pt>
                <c:pt idx="237">
                  <c:v>181.80348153396599</c:v>
                </c:pt>
                <c:pt idx="238">
                  <c:v>181.39203958547</c:v>
                </c:pt>
                <c:pt idx="239">
                  <c:v>182.24078190609401</c:v>
                </c:pt>
                <c:pt idx="240">
                  <c:v>183.306949442171</c:v>
                </c:pt>
                <c:pt idx="241">
                  <c:v>187.825012522126</c:v>
                </c:pt>
                <c:pt idx="242">
                  <c:v>190.54368050161199</c:v>
                </c:pt>
                <c:pt idx="243">
                  <c:v>190.32829222000299</c:v>
                </c:pt>
                <c:pt idx="244">
                  <c:v>188.103438501651</c:v>
                </c:pt>
                <c:pt idx="245">
                  <c:v>188.17462290901901</c:v>
                </c:pt>
                <c:pt idx="246">
                  <c:v>190.63615810111</c:v>
                </c:pt>
                <c:pt idx="247">
                  <c:v>194.626821116164</c:v>
                </c:pt>
                <c:pt idx="248">
                  <c:v>197.11475653364801</c:v>
                </c:pt>
                <c:pt idx="249">
                  <c:v>197.71953000847199</c:v>
                </c:pt>
                <c:pt idx="250">
                  <c:v>196.09179009138199</c:v>
                </c:pt>
                <c:pt idx="251">
                  <c:v>194.64093790601899</c:v>
                </c:pt>
                <c:pt idx="252">
                  <c:v>195.51758985717501</c:v>
                </c:pt>
                <c:pt idx="253">
                  <c:v>199.153917789312</c:v>
                </c:pt>
                <c:pt idx="254">
                  <c:v>203.55106435946601</c:v>
                </c:pt>
                <c:pt idx="255">
                  <c:v>204.75971271026501</c:v>
                </c:pt>
                <c:pt idx="256">
                  <c:v>205.37890250872499</c:v>
                </c:pt>
                <c:pt idx="257">
                  <c:v>205.343159542531</c:v>
                </c:pt>
                <c:pt idx="258">
                  <c:v>205.78767431571401</c:v>
                </c:pt>
                <c:pt idx="259">
                  <c:v>203.31500243987401</c:v>
                </c:pt>
                <c:pt idx="260">
                  <c:v>202.60158490070401</c:v>
                </c:pt>
                <c:pt idx="261">
                  <c:v>202.91987942946199</c:v>
                </c:pt>
                <c:pt idx="262">
                  <c:v>206.96995251094901</c:v>
                </c:pt>
                <c:pt idx="263">
                  <c:v>210.12358909341199</c:v>
                </c:pt>
                <c:pt idx="264">
                  <c:v>215.683218098021</c:v>
                </c:pt>
                <c:pt idx="265">
                  <c:v>218.22646714195801</c:v>
                </c:pt>
                <c:pt idx="266">
                  <c:v>219.413512184241</c:v>
                </c:pt>
                <c:pt idx="267">
                  <c:v>213.939523708823</c:v>
                </c:pt>
                <c:pt idx="268">
                  <c:v>206.627181019907</c:v>
                </c:pt>
                <c:pt idx="269">
                  <c:v>204.958141831978</c:v>
                </c:pt>
                <c:pt idx="270">
                  <c:v>204.26326456807001</c:v>
                </c:pt>
                <c:pt idx="271">
                  <c:v>208.32199753946901</c:v>
                </c:pt>
                <c:pt idx="272">
                  <c:v>210.22786036163001</c:v>
                </c:pt>
                <c:pt idx="273">
                  <c:v>218.971790190218</c:v>
                </c:pt>
                <c:pt idx="274">
                  <c:v>224.47043761829099</c:v>
                </c:pt>
                <c:pt idx="275">
                  <c:v>230.12868075033401</c:v>
                </c:pt>
                <c:pt idx="276">
                  <c:v>230.11758626731199</c:v>
                </c:pt>
                <c:pt idx="277">
                  <c:v>228.46038780356</c:v>
                </c:pt>
                <c:pt idx="278">
                  <c:v>228.35217428975301</c:v>
                </c:pt>
                <c:pt idx="279">
                  <c:v>232.56060794623099</c:v>
                </c:pt>
                <c:pt idx="280">
                  <c:v>237.26179955272801</c:v>
                </c:pt>
                <c:pt idx="281">
                  <c:v>240.69378551453701</c:v>
                </c:pt>
                <c:pt idx="282">
                  <c:v>245.39024524876601</c:v>
                </c:pt>
                <c:pt idx="283">
                  <c:v>250.30532397724801</c:v>
                </c:pt>
                <c:pt idx="284">
                  <c:v>255.75673922688799</c:v>
                </c:pt>
                <c:pt idx="285">
                  <c:v>264.81400216947401</c:v>
                </c:pt>
                <c:pt idx="286">
                  <c:v>268.27274841366898</c:v>
                </c:pt>
                <c:pt idx="287">
                  <c:v>269.00524481128298</c:v>
                </c:pt>
                <c:pt idx="288">
                  <c:v>263.03479983389002</c:v>
                </c:pt>
                <c:pt idx="289">
                  <c:v>258.78700601192901</c:v>
                </c:pt>
                <c:pt idx="290">
                  <c:v>263.13912104719702</c:v>
                </c:pt>
                <c:pt idx="291">
                  <c:v>281.16636138510398</c:v>
                </c:pt>
                <c:pt idx="292">
                  <c:v>292.52282871447699</c:v>
                </c:pt>
                <c:pt idx="293">
                  <c:v>293.45314988441402</c:v>
                </c:pt>
                <c:pt idx="294">
                  <c:v>285.93729271923598</c:v>
                </c:pt>
                <c:pt idx="295">
                  <c:v>280.85386086561198</c:v>
                </c:pt>
                <c:pt idx="296">
                  <c:v>278.53698547397801</c:v>
                </c:pt>
                <c:pt idx="297">
                  <c:v>279.16623621143702</c:v>
                </c:pt>
                <c:pt idx="298">
                  <c:v>271.422147892429</c:v>
                </c:pt>
                <c:pt idx="299">
                  <c:v>265.93836881048702</c:v>
                </c:pt>
                <c:pt idx="300">
                  <c:v>261.79225471630798</c:v>
                </c:pt>
                <c:pt idx="301">
                  <c:v>259.87044663578899</c:v>
                </c:pt>
                <c:pt idx="302">
                  <c:v>251.62203674249</c:v>
                </c:pt>
                <c:pt idx="303">
                  <c:v>249.65808966150701</c:v>
                </c:pt>
                <c:pt idx="304">
                  <c:v>253.812976832603</c:v>
                </c:pt>
                <c:pt idx="305">
                  <c:v>261.87128769978602</c:v>
                </c:pt>
                <c:pt idx="306">
                  <c:v>269.96174219252401</c:v>
                </c:pt>
                <c:pt idx="307">
                  <c:v>261.609603518965</c:v>
                </c:pt>
                <c:pt idx="308">
                  <c:v>252.19082664711499</c:v>
                </c:pt>
                <c:pt idx="309">
                  <c:v>235.69167718889</c:v>
                </c:pt>
                <c:pt idx="310">
                  <c:v>236.03144576865699</c:v>
                </c:pt>
                <c:pt idx="311">
                  <c:v>232.348297053826</c:v>
                </c:pt>
                <c:pt idx="312">
                  <c:v>244.57750542096599</c:v>
                </c:pt>
                <c:pt idx="313">
                  <c:v>241.24949809160501</c:v>
                </c:pt>
                <c:pt idx="314">
                  <c:v>250.568465846256</c:v>
                </c:pt>
                <c:pt idx="315">
                  <c:v>245.85755707914899</c:v>
                </c:pt>
                <c:pt idx="316">
                  <c:v>249.584378500978</c:v>
                </c:pt>
                <c:pt idx="317">
                  <c:v>242.70300181213199</c:v>
                </c:pt>
                <c:pt idx="318">
                  <c:v>245.44013512014601</c:v>
                </c:pt>
                <c:pt idx="319">
                  <c:v>240.298469725372</c:v>
                </c:pt>
                <c:pt idx="320">
                  <c:v>244.355556825435</c:v>
                </c:pt>
                <c:pt idx="321">
                  <c:v>239.01260405686</c:v>
                </c:pt>
                <c:pt idx="322">
                  <c:v>239.538627268505</c:v>
                </c:pt>
                <c:pt idx="323">
                  <c:v>232.67976733907901</c:v>
                </c:pt>
                <c:pt idx="324">
                  <c:v>240.02121476991701</c:v>
                </c:pt>
                <c:pt idx="325">
                  <c:v>241.11173031323199</c:v>
                </c:pt>
                <c:pt idx="326">
                  <c:v>244.61335041759801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98-4DE7-B976-AF5E7D5E4C24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'National-NonDistress'!$V$6:$V$122</c:f>
              <c:numCache>
                <c:formatCode>#,##0_);[Red]\(#,##0\)</c:formatCode>
                <c:ptCount val="117"/>
                <c:pt idx="0">
                  <c:v>64.136484773348101</c:v>
                </c:pt>
                <c:pt idx="1">
                  <c:v>63.567776297116097</c:v>
                </c:pt>
                <c:pt idx="2">
                  <c:v>70.970332573037197</c:v>
                </c:pt>
                <c:pt idx="3">
                  <c:v>72.060968107803603</c:v>
                </c:pt>
                <c:pt idx="4">
                  <c:v>72.144407757901803</c:v>
                </c:pt>
                <c:pt idx="5">
                  <c:v>74.294567277533602</c:v>
                </c:pt>
                <c:pt idx="6">
                  <c:v>80.036316268276593</c:v>
                </c:pt>
                <c:pt idx="7">
                  <c:v>84.013130362557405</c:v>
                </c:pt>
                <c:pt idx="8">
                  <c:v>83.334271773116697</c:v>
                </c:pt>
                <c:pt idx="9">
                  <c:v>86.291212979571398</c:v>
                </c:pt>
                <c:pt idx="10">
                  <c:v>84.5433969965502</c:v>
                </c:pt>
                <c:pt idx="11">
                  <c:v>92.116561106370298</c:v>
                </c:pt>
                <c:pt idx="12">
                  <c:v>86.301545696177996</c:v>
                </c:pt>
                <c:pt idx="13">
                  <c:v>93.627697026832806</c:v>
                </c:pt>
                <c:pt idx="14">
                  <c:v>95.530598595500393</c:v>
                </c:pt>
                <c:pt idx="15">
                  <c:v>95.278068322258505</c:v>
                </c:pt>
                <c:pt idx="16">
                  <c:v>96.776280633278205</c:v>
                </c:pt>
                <c:pt idx="17">
                  <c:v>101.568965654499</c:v>
                </c:pt>
                <c:pt idx="18">
                  <c:v>103.574256706935</c:v>
                </c:pt>
                <c:pt idx="19">
                  <c:v>100</c:v>
                </c:pt>
                <c:pt idx="20">
                  <c:v>104.750949385963</c:v>
                </c:pt>
                <c:pt idx="21">
                  <c:v>102.51692751857099</c:v>
                </c:pt>
                <c:pt idx="22">
                  <c:v>107.17796871829199</c:v>
                </c:pt>
                <c:pt idx="23">
                  <c:v>102.16237770405201</c:v>
                </c:pt>
                <c:pt idx="24">
                  <c:v>101.919480700774</c:v>
                </c:pt>
                <c:pt idx="25">
                  <c:v>100.820793112987</c:v>
                </c:pt>
                <c:pt idx="26">
                  <c:v>107.223387063804</c:v>
                </c:pt>
                <c:pt idx="27">
                  <c:v>108.432333674755</c:v>
                </c:pt>
                <c:pt idx="28">
                  <c:v>111.229143647618</c:v>
                </c:pt>
                <c:pt idx="29">
                  <c:v>113.72785965764</c:v>
                </c:pt>
                <c:pt idx="30">
                  <c:v>113.868848696518</c:v>
                </c:pt>
                <c:pt idx="31">
                  <c:v>116.759211843966</c:v>
                </c:pt>
                <c:pt idx="32">
                  <c:v>121.37543481273801</c:v>
                </c:pt>
                <c:pt idx="33">
                  <c:v>125.21583843016199</c:v>
                </c:pt>
                <c:pt idx="34">
                  <c:v>129.16387881373601</c:v>
                </c:pt>
                <c:pt idx="35">
                  <c:v>130.546839054651</c:v>
                </c:pt>
                <c:pt idx="36">
                  <c:v>135.38137029583001</c:v>
                </c:pt>
                <c:pt idx="37">
                  <c:v>139.463655528342</c:v>
                </c:pt>
                <c:pt idx="38">
                  <c:v>150.18414022715299</c:v>
                </c:pt>
                <c:pt idx="39">
                  <c:v>149.29249870645299</c:v>
                </c:pt>
                <c:pt idx="40">
                  <c:v>151.780632116774</c:v>
                </c:pt>
                <c:pt idx="41">
                  <c:v>154.05949610680699</c:v>
                </c:pt>
                <c:pt idx="42">
                  <c:v>157.69323039277299</c:v>
                </c:pt>
                <c:pt idx="43">
                  <c:v>160.763440056083</c:v>
                </c:pt>
                <c:pt idx="44">
                  <c:v>166.766111069999</c:v>
                </c:pt>
                <c:pt idx="45">
                  <c:v>171.25094922809501</c:v>
                </c:pt>
                <c:pt idx="46">
                  <c:v>167.666214515094</c:v>
                </c:pt>
                <c:pt idx="47">
                  <c:v>158.292625879144</c:v>
                </c:pt>
                <c:pt idx="48">
                  <c:v>163.40273047876201</c:v>
                </c:pt>
                <c:pt idx="49">
                  <c:v>158.91832557369901</c:v>
                </c:pt>
                <c:pt idx="50">
                  <c:v>163.107811560264</c:v>
                </c:pt>
                <c:pt idx="51">
                  <c:v>136.17519311308001</c:v>
                </c:pt>
                <c:pt idx="52">
                  <c:v>119.011910884438</c:v>
                </c:pt>
                <c:pt idx="53">
                  <c:v>116.281358126613</c:v>
                </c:pt>
                <c:pt idx="54">
                  <c:v>104.038921540424</c:v>
                </c:pt>
                <c:pt idx="55">
                  <c:v>109.29338478523999</c:v>
                </c:pt>
                <c:pt idx="56">
                  <c:v>106.42227735728299</c:v>
                </c:pt>
                <c:pt idx="57">
                  <c:v>116.329070508179</c:v>
                </c:pt>
                <c:pt idx="58">
                  <c:v>110.397962178962</c:v>
                </c:pt>
                <c:pt idx="59">
                  <c:v>125.102825506484</c:v>
                </c:pt>
                <c:pt idx="60">
                  <c:v>110.246514267233</c:v>
                </c:pt>
                <c:pt idx="61">
                  <c:v>116.367361987539</c:v>
                </c:pt>
                <c:pt idx="62">
                  <c:v>121.622158183056</c:v>
                </c:pt>
                <c:pt idx="63">
                  <c:v>123.27453865380301</c:v>
                </c:pt>
                <c:pt idx="64">
                  <c:v>117.06500431020901</c:v>
                </c:pt>
                <c:pt idx="65">
                  <c:v>124.209499820801</c:v>
                </c:pt>
                <c:pt idx="66">
                  <c:v>127.615385104645</c:v>
                </c:pt>
                <c:pt idx="67">
                  <c:v>130.39431641215299</c:v>
                </c:pt>
                <c:pt idx="68">
                  <c:v>129.43831182684301</c:v>
                </c:pt>
                <c:pt idx="69">
                  <c:v>136.25193582540001</c:v>
                </c:pt>
                <c:pt idx="70">
                  <c:v>136.45443331010799</c:v>
                </c:pt>
                <c:pt idx="71">
                  <c:v>142.56525756945999</c:v>
                </c:pt>
                <c:pt idx="72">
                  <c:v>145.191552667857</c:v>
                </c:pt>
                <c:pt idx="73">
                  <c:v>150.484324344393</c:v>
                </c:pt>
                <c:pt idx="74">
                  <c:v>153.14030688105899</c:v>
                </c:pt>
                <c:pt idx="75">
                  <c:v>158.59479951395599</c:v>
                </c:pt>
                <c:pt idx="76">
                  <c:v>163.40107173144</c:v>
                </c:pt>
                <c:pt idx="77">
                  <c:v>165.758908360823</c:v>
                </c:pt>
                <c:pt idx="78">
                  <c:v>169.18821342353499</c:v>
                </c:pt>
                <c:pt idx="79">
                  <c:v>169.762495044151</c:v>
                </c:pt>
                <c:pt idx="80">
                  <c:v>174.83193449143599</c:v>
                </c:pt>
                <c:pt idx="81">
                  <c:v>177.65706854445401</c:v>
                </c:pt>
                <c:pt idx="82">
                  <c:v>186.130258847438</c:v>
                </c:pt>
                <c:pt idx="83">
                  <c:v>181.11659516264601</c:v>
                </c:pt>
                <c:pt idx="84">
                  <c:v>188.46010669895401</c:v>
                </c:pt>
                <c:pt idx="85">
                  <c:v>192.751275586774</c:v>
                </c:pt>
                <c:pt idx="86">
                  <c:v>196.15884338012401</c:v>
                </c:pt>
                <c:pt idx="87">
                  <c:v>198.43251238530999</c:v>
                </c:pt>
                <c:pt idx="88">
                  <c:v>208.31967074525801</c:v>
                </c:pt>
                <c:pt idx="89">
                  <c:v>206.33912418357599</c:v>
                </c:pt>
                <c:pt idx="90">
                  <c:v>215.16253326465699</c:v>
                </c:pt>
                <c:pt idx="91">
                  <c:v>212.949255742623</c:v>
                </c:pt>
                <c:pt idx="92">
                  <c:v>223.80264542798901</c:v>
                </c:pt>
                <c:pt idx="93">
                  <c:v>223.96240087291099</c:v>
                </c:pt>
                <c:pt idx="94">
                  <c:v>222.359333029239</c:v>
                </c:pt>
                <c:pt idx="95">
                  <c:v>228.809150210296</c:v>
                </c:pt>
                <c:pt idx="96">
                  <c:v>240.44790731475399</c:v>
                </c:pt>
                <c:pt idx="97">
                  <c:v>226.12154953135499</c:v>
                </c:pt>
                <c:pt idx="98">
                  <c:v>232.34522048878401</c:v>
                </c:pt>
                <c:pt idx="99">
                  <c:v>254.23589493025199</c:v>
                </c:pt>
                <c:pt idx="100">
                  <c:v>250.698633610526</c:v>
                </c:pt>
                <c:pt idx="101">
                  <c:v>264.174387495563</c:v>
                </c:pt>
                <c:pt idx="102">
                  <c:v>280.50549924312298</c:v>
                </c:pt>
                <c:pt idx="103">
                  <c:v>294.51503598163202</c:v>
                </c:pt>
                <c:pt idx="104">
                  <c:v>291.28347701129798</c:v>
                </c:pt>
                <c:pt idx="105">
                  <c:v>323.533174512394</c:v>
                </c:pt>
                <c:pt idx="106">
                  <c:v>310.05506107203303</c:v>
                </c:pt>
                <c:pt idx="107">
                  <c:v>300.80037372064498</c:v>
                </c:pt>
                <c:pt idx="108">
                  <c:v>279.887927872533</c:v>
                </c:pt>
                <c:pt idx="109">
                  <c:v>293.49138729333202</c:v>
                </c:pt>
                <c:pt idx="110">
                  <c:v>284.81643672772202</c:v>
                </c:pt>
                <c:pt idx="111">
                  <c:v>267.01449861361198</c:v>
                </c:pt>
                <c:pt idx="112">
                  <c:v>283.988706613857</c:v>
                </c:pt>
                <c:pt idx="113">
                  <c:v>287.88818591199902</c:v>
                </c:pt>
                <c:pt idx="114">
                  <c:v>276.561630990884</c:v>
                </c:pt>
                <c:pt idx="115">
                  <c:v>263.188751593809</c:v>
                </c:pt>
                <c:pt idx="116">
                  <c:v>290.01154366847499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98-4DE7-B976-AF5E7D5E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7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Segment'!$K$6:$K$332</c:f>
              <c:numCache>
                <c:formatCode>[$-409]mmm\-yy;@</c:formatCode>
                <c:ptCount val="32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</c:numCache>
            </c:numRef>
          </c:xVal>
          <c:yVal>
            <c:numRef>
              <c:f>'U.S. EW - By Segment'!$M$6:$M$332</c:f>
              <c:numCache>
                <c:formatCode>#,##0_);[Red]\(#,##0\)</c:formatCode>
                <c:ptCount val="327"/>
                <c:pt idx="0">
                  <c:v>84.233019504069901</c:v>
                </c:pt>
                <c:pt idx="1">
                  <c:v>83.535963592242993</c:v>
                </c:pt>
                <c:pt idx="2">
                  <c:v>83.719199112642201</c:v>
                </c:pt>
                <c:pt idx="3">
                  <c:v>85.2709128671722</c:v>
                </c:pt>
                <c:pt idx="4">
                  <c:v>86.786171218597602</c:v>
                </c:pt>
                <c:pt idx="5">
                  <c:v>86.408596015182297</c:v>
                </c:pt>
                <c:pt idx="6">
                  <c:v>85.358742363803799</c:v>
                </c:pt>
                <c:pt idx="7">
                  <c:v>83.5413291165234</c:v>
                </c:pt>
                <c:pt idx="8">
                  <c:v>85.011450145680101</c:v>
                </c:pt>
                <c:pt idx="9">
                  <c:v>86.270263408159593</c:v>
                </c:pt>
                <c:pt idx="10">
                  <c:v>90.398963314401698</c:v>
                </c:pt>
                <c:pt idx="11">
                  <c:v>91.629112215047101</c:v>
                </c:pt>
                <c:pt idx="12">
                  <c:v>91.972488946983106</c:v>
                </c:pt>
                <c:pt idx="13">
                  <c:v>88.213076308063805</c:v>
                </c:pt>
                <c:pt idx="14">
                  <c:v>86.684973147204005</c:v>
                </c:pt>
                <c:pt idx="15">
                  <c:v>86.873042677919997</c:v>
                </c:pt>
                <c:pt idx="16">
                  <c:v>91.940861942768606</c:v>
                </c:pt>
                <c:pt idx="17">
                  <c:v>94.476415318172101</c:v>
                </c:pt>
                <c:pt idx="18">
                  <c:v>97.195361961309402</c:v>
                </c:pt>
                <c:pt idx="19">
                  <c:v>95.455932552087802</c:v>
                </c:pt>
                <c:pt idx="20">
                  <c:v>95.5471694758197</c:v>
                </c:pt>
                <c:pt idx="21">
                  <c:v>93.891918780997898</c:v>
                </c:pt>
                <c:pt idx="22">
                  <c:v>96.076637296683899</c:v>
                </c:pt>
                <c:pt idx="23">
                  <c:v>95.979290500646698</c:v>
                </c:pt>
                <c:pt idx="24">
                  <c:v>98.130653952333205</c:v>
                </c:pt>
                <c:pt idx="25">
                  <c:v>97.610675512042306</c:v>
                </c:pt>
                <c:pt idx="26">
                  <c:v>98.271974992959997</c:v>
                </c:pt>
                <c:pt idx="27">
                  <c:v>96.993287036258806</c:v>
                </c:pt>
                <c:pt idx="28">
                  <c:v>98.681466071672503</c:v>
                </c:pt>
                <c:pt idx="29">
                  <c:v>101.82014345197</c:v>
                </c:pt>
                <c:pt idx="30">
                  <c:v>105.771366217531</c:v>
                </c:pt>
                <c:pt idx="31">
                  <c:v>106.818032636792</c:v>
                </c:pt>
                <c:pt idx="32">
                  <c:v>104.722969202914</c:v>
                </c:pt>
                <c:pt idx="33">
                  <c:v>101.70101277233501</c:v>
                </c:pt>
                <c:pt idx="34">
                  <c:v>99.973156941569798</c:v>
                </c:pt>
                <c:pt idx="35">
                  <c:v>100</c:v>
                </c:pt>
                <c:pt idx="36">
                  <c:v>101.653924932728</c:v>
                </c:pt>
                <c:pt idx="37">
                  <c:v>104.261201691067</c:v>
                </c:pt>
                <c:pt idx="38">
                  <c:v>105.209083650712</c:v>
                </c:pt>
                <c:pt idx="39">
                  <c:v>103.95819840453601</c:v>
                </c:pt>
                <c:pt idx="40">
                  <c:v>103.085976977469</c:v>
                </c:pt>
                <c:pt idx="41">
                  <c:v>103.60872098204899</c:v>
                </c:pt>
                <c:pt idx="42">
                  <c:v>105.94441445578001</c:v>
                </c:pt>
                <c:pt idx="43">
                  <c:v>108.122279014672</c:v>
                </c:pt>
                <c:pt idx="44">
                  <c:v>107.757401185014</c:v>
                </c:pt>
                <c:pt idx="45">
                  <c:v>104.457050717998</c:v>
                </c:pt>
                <c:pt idx="46">
                  <c:v>103.32477568093501</c:v>
                </c:pt>
                <c:pt idx="47">
                  <c:v>103.245403298947</c:v>
                </c:pt>
                <c:pt idx="48">
                  <c:v>104.74671149140001</c:v>
                </c:pt>
                <c:pt idx="49">
                  <c:v>103.641708578677</c:v>
                </c:pt>
                <c:pt idx="50">
                  <c:v>102.235614809892</c:v>
                </c:pt>
                <c:pt idx="51">
                  <c:v>101.115995070658</c:v>
                </c:pt>
                <c:pt idx="52">
                  <c:v>100.87392874875501</c:v>
                </c:pt>
                <c:pt idx="53">
                  <c:v>101.489149046557</c:v>
                </c:pt>
                <c:pt idx="54">
                  <c:v>102.30522503250199</c:v>
                </c:pt>
                <c:pt idx="55">
                  <c:v>105.260843119535</c:v>
                </c:pt>
                <c:pt idx="56">
                  <c:v>107.50957908599401</c:v>
                </c:pt>
                <c:pt idx="57">
                  <c:v>110.12814475407799</c:v>
                </c:pt>
                <c:pt idx="58">
                  <c:v>110.061000951911</c:v>
                </c:pt>
                <c:pt idx="59">
                  <c:v>109.45435439095</c:v>
                </c:pt>
                <c:pt idx="60">
                  <c:v>107.852762147737</c:v>
                </c:pt>
                <c:pt idx="61">
                  <c:v>108.612684450974</c:v>
                </c:pt>
                <c:pt idx="62">
                  <c:v>110.94076173682301</c:v>
                </c:pt>
                <c:pt idx="63">
                  <c:v>113.41880007311801</c:v>
                </c:pt>
                <c:pt idx="64">
                  <c:v>114.626494975189</c:v>
                </c:pt>
                <c:pt idx="65">
                  <c:v>114.122342826381</c:v>
                </c:pt>
                <c:pt idx="66">
                  <c:v>113.17279707403701</c:v>
                </c:pt>
                <c:pt idx="67">
                  <c:v>112.89220198972301</c:v>
                </c:pt>
                <c:pt idx="68">
                  <c:v>113.715478856112</c:v>
                </c:pt>
                <c:pt idx="69">
                  <c:v>115.15897071311601</c:v>
                </c:pt>
                <c:pt idx="70">
                  <c:v>116.446870852033</c:v>
                </c:pt>
                <c:pt idx="71">
                  <c:v>116.996513047362</c:v>
                </c:pt>
                <c:pt idx="72">
                  <c:v>117.24011559701</c:v>
                </c:pt>
                <c:pt idx="73">
                  <c:v>119.261913668112</c:v>
                </c:pt>
                <c:pt idx="74">
                  <c:v>121.682419313926</c:v>
                </c:pt>
                <c:pt idx="75">
                  <c:v>123.861142807089</c:v>
                </c:pt>
                <c:pt idx="76">
                  <c:v>124.57058307429</c:v>
                </c:pt>
                <c:pt idx="77">
                  <c:v>125.52583124986501</c:v>
                </c:pt>
                <c:pt idx="78">
                  <c:v>126.024921509302</c:v>
                </c:pt>
                <c:pt idx="79">
                  <c:v>127.99112955019</c:v>
                </c:pt>
                <c:pt idx="80">
                  <c:v>129.608436128395</c:v>
                </c:pt>
                <c:pt idx="81">
                  <c:v>131.463706838245</c:v>
                </c:pt>
                <c:pt idx="82">
                  <c:v>131.61970123340799</c:v>
                </c:pt>
                <c:pt idx="83">
                  <c:v>132.37139725638201</c:v>
                </c:pt>
                <c:pt idx="84">
                  <c:v>131.684184504667</c:v>
                </c:pt>
                <c:pt idx="85">
                  <c:v>134.13121604150101</c:v>
                </c:pt>
                <c:pt idx="86">
                  <c:v>135.63245871464599</c:v>
                </c:pt>
                <c:pt idx="87">
                  <c:v>137.734537900851</c:v>
                </c:pt>
                <c:pt idx="88">
                  <c:v>139.16199163310699</c:v>
                </c:pt>
                <c:pt idx="89">
                  <c:v>140.482502325827</c:v>
                </c:pt>
                <c:pt idx="90">
                  <c:v>143.81829898688099</c:v>
                </c:pt>
                <c:pt idx="91">
                  <c:v>147.81351747122099</c:v>
                </c:pt>
                <c:pt idx="92">
                  <c:v>152.026660408829</c:v>
                </c:pt>
                <c:pt idx="93">
                  <c:v>152.592106983425</c:v>
                </c:pt>
                <c:pt idx="94">
                  <c:v>151.52126152107101</c:v>
                </c:pt>
                <c:pt idx="95">
                  <c:v>150.90836468877899</c:v>
                </c:pt>
                <c:pt idx="96">
                  <c:v>151.384026980849</c:v>
                </c:pt>
                <c:pt idx="97">
                  <c:v>153.803037251022</c:v>
                </c:pt>
                <c:pt idx="98">
                  <c:v>154.39394840161</c:v>
                </c:pt>
                <c:pt idx="99">
                  <c:v>155.24257784491701</c:v>
                </c:pt>
                <c:pt idx="100">
                  <c:v>155.09472293181099</c:v>
                </c:pt>
                <c:pt idx="101">
                  <c:v>156.35584810783101</c:v>
                </c:pt>
                <c:pt idx="102">
                  <c:v>156.180546636044</c:v>
                </c:pt>
                <c:pt idx="103">
                  <c:v>157.181617720297</c:v>
                </c:pt>
                <c:pt idx="104">
                  <c:v>156.36699282556</c:v>
                </c:pt>
                <c:pt idx="105">
                  <c:v>157.157498788998</c:v>
                </c:pt>
                <c:pt idx="106">
                  <c:v>158.291328318534</c:v>
                </c:pt>
                <c:pt idx="107">
                  <c:v>162.17616933987699</c:v>
                </c:pt>
                <c:pt idx="108">
                  <c:v>164.77642204134801</c:v>
                </c:pt>
                <c:pt idx="109">
                  <c:v>167.69420368564101</c:v>
                </c:pt>
                <c:pt idx="110">
                  <c:v>167.42695031916199</c:v>
                </c:pt>
                <c:pt idx="111">
                  <c:v>168.85836390788899</c:v>
                </c:pt>
                <c:pt idx="112">
                  <c:v>168.71470207422499</c:v>
                </c:pt>
                <c:pt idx="113">
                  <c:v>170.89992834019</c:v>
                </c:pt>
                <c:pt idx="114">
                  <c:v>170.31872947788301</c:v>
                </c:pt>
                <c:pt idx="115">
                  <c:v>170.62597177002499</c:v>
                </c:pt>
                <c:pt idx="116">
                  <c:v>166.45878627754701</c:v>
                </c:pt>
                <c:pt idx="117">
                  <c:v>161.951896063655</c:v>
                </c:pt>
                <c:pt idx="118">
                  <c:v>156.30533656092999</c:v>
                </c:pt>
                <c:pt idx="119">
                  <c:v>154.33210494151001</c:v>
                </c:pt>
                <c:pt idx="120">
                  <c:v>154.434063946393</c:v>
                </c:pt>
                <c:pt idx="121">
                  <c:v>159.48431083515001</c:v>
                </c:pt>
                <c:pt idx="122">
                  <c:v>162.01642679944601</c:v>
                </c:pt>
                <c:pt idx="123">
                  <c:v>161.698827590929</c:v>
                </c:pt>
                <c:pt idx="124">
                  <c:v>156.847285922818</c:v>
                </c:pt>
                <c:pt idx="125">
                  <c:v>153.99498324926299</c:v>
                </c:pt>
                <c:pt idx="126">
                  <c:v>154.06578443940299</c:v>
                </c:pt>
                <c:pt idx="127">
                  <c:v>156.55840555571001</c:v>
                </c:pt>
                <c:pt idx="128">
                  <c:v>154.160737502513</c:v>
                </c:pt>
                <c:pt idx="129">
                  <c:v>145.453760278065</c:v>
                </c:pt>
                <c:pt idx="130">
                  <c:v>135.00606769649099</c:v>
                </c:pt>
                <c:pt idx="131">
                  <c:v>130.513158880059</c:v>
                </c:pt>
                <c:pt idx="132">
                  <c:v>128.585290306731</c:v>
                </c:pt>
                <c:pt idx="133">
                  <c:v>126.608376656318</c:v>
                </c:pt>
                <c:pt idx="134">
                  <c:v>118.799596948515</c:v>
                </c:pt>
                <c:pt idx="135">
                  <c:v>114.389548940094</c:v>
                </c:pt>
                <c:pt idx="136">
                  <c:v>110.612494105282</c:v>
                </c:pt>
                <c:pt idx="137">
                  <c:v>111.371351014688</c:v>
                </c:pt>
                <c:pt idx="138">
                  <c:v>109.57798255693</c:v>
                </c:pt>
                <c:pt idx="139">
                  <c:v>108.017950932907</c:v>
                </c:pt>
                <c:pt idx="140">
                  <c:v>104.743086312168</c:v>
                </c:pt>
                <c:pt idx="141">
                  <c:v>102.228835917669</c:v>
                </c:pt>
                <c:pt idx="142">
                  <c:v>101.600817129508</c:v>
                </c:pt>
                <c:pt idx="143">
                  <c:v>101.682685039161</c:v>
                </c:pt>
                <c:pt idx="144">
                  <c:v>101.42809824180701</c:v>
                </c:pt>
                <c:pt idx="145">
                  <c:v>100.974506106809</c:v>
                </c:pt>
                <c:pt idx="146">
                  <c:v>102.333305251807</c:v>
                </c:pt>
                <c:pt idx="147">
                  <c:v>106.02705240478799</c:v>
                </c:pt>
                <c:pt idx="148">
                  <c:v>108.364066445923</c:v>
                </c:pt>
                <c:pt idx="149">
                  <c:v>108.283145896113</c:v>
                </c:pt>
                <c:pt idx="150">
                  <c:v>104.775806069971</c:v>
                </c:pt>
                <c:pt idx="151">
                  <c:v>103.58035247256601</c:v>
                </c:pt>
                <c:pt idx="152">
                  <c:v>103.45129544844001</c:v>
                </c:pt>
                <c:pt idx="153">
                  <c:v>106.503552142087</c:v>
                </c:pt>
                <c:pt idx="154">
                  <c:v>109.498995837948</c:v>
                </c:pt>
                <c:pt idx="155">
                  <c:v>112.473504784249</c:v>
                </c:pt>
                <c:pt idx="156">
                  <c:v>111.330929407574</c:v>
                </c:pt>
                <c:pt idx="157">
                  <c:v>106.68477237698799</c:v>
                </c:pt>
                <c:pt idx="158">
                  <c:v>102.09879780503</c:v>
                </c:pt>
                <c:pt idx="159">
                  <c:v>100.98364738376701</c:v>
                </c:pt>
                <c:pt idx="160">
                  <c:v>103.230851706319</c:v>
                </c:pt>
                <c:pt idx="161">
                  <c:v>105.94977734161</c:v>
                </c:pt>
                <c:pt idx="162">
                  <c:v>108.637543673781</c:v>
                </c:pt>
                <c:pt idx="163">
                  <c:v>110.980400600438</c:v>
                </c:pt>
                <c:pt idx="164">
                  <c:v>112.465516494689</c:v>
                </c:pt>
                <c:pt idx="165">
                  <c:v>114.56129695646401</c:v>
                </c:pt>
                <c:pt idx="166">
                  <c:v>114.496665833376</c:v>
                </c:pt>
                <c:pt idx="167">
                  <c:v>114.590748126964</c:v>
                </c:pt>
                <c:pt idx="168">
                  <c:v>111.32423495390501</c:v>
                </c:pt>
                <c:pt idx="169">
                  <c:v>109.470453702434</c:v>
                </c:pt>
                <c:pt idx="170">
                  <c:v>108.514776904671</c:v>
                </c:pt>
                <c:pt idx="171">
                  <c:v>110.120986070456</c:v>
                </c:pt>
                <c:pt idx="172">
                  <c:v>111.366774765516</c:v>
                </c:pt>
                <c:pt idx="173">
                  <c:v>112.93439908147801</c:v>
                </c:pt>
                <c:pt idx="174">
                  <c:v>114.585708982486</c:v>
                </c:pt>
                <c:pt idx="175">
                  <c:v>117.32771430033</c:v>
                </c:pt>
                <c:pt idx="176">
                  <c:v>117.919928461537</c:v>
                </c:pt>
                <c:pt idx="177">
                  <c:v>118.01305812467599</c:v>
                </c:pt>
                <c:pt idx="178">
                  <c:v>116.99176175317101</c:v>
                </c:pt>
                <c:pt idx="179">
                  <c:v>117.595433245984</c:v>
                </c:pt>
                <c:pt idx="180">
                  <c:v>116.126367758705</c:v>
                </c:pt>
                <c:pt idx="181">
                  <c:v>117.29792066766601</c:v>
                </c:pt>
                <c:pt idx="182">
                  <c:v>118.487830428027</c:v>
                </c:pt>
                <c:pt idx="183">
                  <c:v>122.503893920216</c:v>
                </c:pt>
                <c:pt idx="184">
                  <c:v>123.77023197816401</c:v>
                </c:pt>
                <c:pt idx="185">
                  <c:v>124.969098917737</c:v>
                </c:pt>
                <c:pt idx="186">
                  <c:v>124.050766528346</c:v>
                </c:pt>
                <c:pt idx="187">
                  <c:v>124.624907431056</c:v>
                </c:pt>
                <c:pt idx="188">
                  <c:v>125.052637846412</c:v>
                </c:pt>
                <c:pt idx="189">
                  <c:v>125.96249662443201</c:v>
                </c:pt>
                <c:pt idx="190">
                  <c:v>127.272315012219</c:v>
                </c:pt>
                <c:pt idx="191">
                  <c:v>127.983001794524</c:v>
                </c:pt>
                <c:pt idx="192">
                  <c:v>129.806931583931</c:v>
                </c:pt>
                <c:pt idx="193">
                  <c:v>130.77309026766699</c:v>
                </c:pt>
                <c:pt idx="194">
                  <c:v>133.23967885955301</c:v>
                </c:pt>
                <c:pt idx="195">
                  <c:v>134.61533615069001</c:v>
                </c:pt>
                <c:pt idx="196">
                  <c:v>136.255185698395</c:v>
                </c:pt>
                <c:pt idx="197">
                  <c:v>136.952166820629</c:v>
                </c:pt>
                <c:pt idx="198">
                  <c:v>137.673825697577</c:v>
                </c:pt>
                <c:pt idx="199">
                  <c:v>139.094385897065</c:v>
                </c:pt>
                <c:pt idx="200">
                  <c:v>140.871018939603</c:v>
                </c:pt>
                <c:pt idx="201">
                  <c:v>142.40601870561201</c:v>
                </c:pt>
                <c:pt idx="202">
                  <c:v>144.07237551519501</c:v>
                </c:pt>
                <c:pt idx="203">
                  <c:v>145.78118348024699</c:v>
                </c:pt>
                <c:pt idx="204">
                  <c:v>148.32972252804299</c:v>
                </c:pt>
                <c:pt idx="205">
                  <c:v>149.293483382977</c:v>
                </c:pt>
                <c:pt idx="206">
                  <c:v>150.605278540359</c:v>
                </c:pt>
                <c:pt idx="207">
                  <c:v>150.581618435114</c:v>
                </c:pt>
                <c:pt idx="208">
                  <c:v>151.68051894155599</c:v>
                </c:pt>
                <c:pt idx="209">
                  <c:v>151.72011921158199</c:v>
                </c:pt>
                <c:pt idx="210">
                  <c:v>153.39932618231799</c:v>
                </c:pt>
                <c:pt idx="211">
                  <c:v>155.22420277594699</c:v>
                </c:pt>
                <c:pt idx="212">
                  <c:v>155.983425558975</c:v>
                </c:pt>
                <c:pt idx="213">
                  <c:v>153.95810760898499</c:v>
                </c:pt>
                <c:pt idx="214">
                  <c:v>153.40758678485301</c:v>
                </c:pt>
                <c:pt idx="215">
                  <c:v>154.783829999239</c:v>
                </c:pt>
                <c:pt idx="216">
                  <c:v>159.27167378524999</c:v>
                </c:pt>
                <c:pt idx="217">
                  <c:v>161.125185433962</c:v>
                </c:pt>
                <c:pt idx="218">
                  <c:v>160.722749361149</c:v>
                </c:pt>
                <c:pt idx="219">
                  <c:v>158.40519692283601</c:v>
                </c:pt>
                <c:pt idx="220">
                  <c:v>159.57372818122201</c:v>
                </c:pt>
                <c:pt idx="221">
                  <c:v>162.328186643908</c:v>
                </c:pt>
                <c:pt idx="222">
                  <c:v>166.45803588993999</c:v>
                </c:pt>
                <c:pt idx="223">
                  <c:v>168.93617511499599</c:v>
                </c:pt>
                <c:pt idx="224">
                  <c:v>170.250074660466</c:v>
                </c:pt>
                <c:pt idx="225">
                  <c:v>168.963390326785</c:v>
                </c:pt>
                <c:pt idx="226">
                  <c:v>167.36393171470499</c:v>
                </c:pt>
                <c:pt idx="227">
                  <c:v>165.50852243067999</c:v>
                </c:pt>
                <c:pt idx="228">
                  <c:v>166.765699443622</c:v>
                </c:pt>
                <c:pt idx="229">
                  <c:v>169.68682361695801</c:v>
                </c:pt>
                <c:pt idx="230">
                  <c:v>173.70868097511399</c:v>
                </c:pt>
                <c:pt idx="231">
                  <c:v>176.05832703269499</c:v>
                </c:pt>
                <c:pt idx="232">
                  <c:v>176.58716372742501</c:v>
                </c:pt>
                <c:pt idx="233">
                  <c:v>176.80514629611599</c:v>
                </c:pt>
                <c:pt idx="234">
                  <c:v>175.802636522369</c:v>
                </c:pt>
                <c:pt idx="235">
                  <c:v>177.41218987595701</c:v>
                </c:pt>
                <c:pt idx="236">
                  <c:v>178.935889669777</c:v>
                </c:pt>
                <c:pt idx="237">
                  <c:v>181.80348153396599</c:v>
                </c:pt>
                <c:pt idx="238">
                  <c:v>181.39203958547</c:v>
                </c:pt>
                <c:pt idx="239">
                  <c:v>182.24078190609401</c:v>
                </c:pt>
                <c:pt idx="240">
                  <c:v>183.306949442171</c:v>
                </c:pt>
                <c:pt idx="241">
                  <c:v>187.825012522126</c:v>
                </c:pt>
                <c:pt idx="242">
                  <c:v>190.54368050161199</c:v>
                </c:pt>
                <c:pt idx="243">
                  <c:v>190.32829222000299</c:v>
                </c:pt>
                <c:pt idx="244">
                  <c:v>188.103438501651</c:v>
                </c:pt>
                <c:pt idx="245">
                  <c:v>188.17462290901901</c:v>
                </c:pt>
                <c:pt idx="246">
                  <c:v>190.63615810111</c:v>
                </c:pt>
                <c:pt idx="247">
                  <c:v>194.626821116164</c:v>
                </c:pt>
                <c:pt idx="248">
                  <c:v>197.11475653364801</c:v>
                </c:pt>
                <c:pt idx="249">
                  <c:v>197.71953000847199</c:v>
                </c:pt>
                <c:pt idx="250">
                  <c:v>196.09179009138199</c:v>
                </c:pt>
                <c:pt idx="251">
                  <c:v>194.64093790601899</c:v>
                </c:pt>
                <c:pt idx="252">
                  <c:v>195.51758985717501</c:v>
                </c:pt>
                <c:pt idx="253">
                  <c:v>199.153917789312</c:v>
                </c:pt>
                <c:pt idx="254">
                  <c:v>203.55106435946601</c:v>
                </c:pt>
                <c:pt idx="255">
                  <c:v>204.75971271026501</c:v>
                </c:pt>
                <c:pt idx="256">
                  <c:v>205.37890250872499</c:v>
                </c:pt>
                <c:pt idx="257">
                  <c:v>205.343159542531</c:v>
                </c:pt>
                <c:pt idx="258">
                  <c:v>205.78767431571401</c:v>
                </c:pt>
                <c:pt idx="259">
                  <c:v>203.31500243987401</c:v>
                </c:pt>
                <c:pt idx="260">
                  <c:v>202.60158490070401</c:v>
                </c:pt>
                <c:pt idx="261">
                  <c:v>202.91987942946199</c:v>
                </c:pt>
                <c:pt idx="262">
                  <c:v>206.96995251094901</c:v>
                </c:pt>
                <c:pt idx="263">
                  <c:v>210.12358909341199</c:v>
                </c:pt>
                <c:pt idx="264">
                  <c:v>215.683218098021</c:v>
                </c:pt>
                <c:pt idx="265">
                  <c:v>218.22646714195801</c:v>
                </c:pt>
                <c:pt idx="266">
                  <c:v>219.413512184241</c:v>
                </c:pt>
                <c:pt idx="267">
                  <c:v>213.939523708823</c:v>
                </c:pt>
                <c:pt idx="268">
                  <c:v>206.627181019907</c:v>
                </c:pt>
                <c:pt idx="269">
                  <c:v>204.958141831978</c:v>
                </c:pt>
                <c:pt idx="270">
                  <c:v>204.26326456807001</c:v>
                </c:pt>
                <c:pt idx="271">
                  <c:v>208.32199753946901</c:v>
                </c:pt>
                <c:pt idx="272">
                  <c:v>210.22786036163001</c:v>
                </c:pt>
                <c:pt idx="273">
                  <c:v>218.971790190218</c:v>
                </c:pt>
                <c:pt idx="274">
                  <c:v>224.47043761829099</c:v>
                </c:pt>
                <c:pt idx="275">
                  <c:v>230.12868075033401</c:v>
                </c:pt>
                <c:pt idx="276">
                  <c:v>230.11758626731199</c:v>
                </c:pt>
                <c:pt idx="277">
                  <c:v>228.46038780356</c:v>
                </c:pt>
                <c:pt idx="278">
                  <c:v>228.35217428975301</c:v>
                </c:pt>
                <c:pt idx="279">
                  <c:v>232.56060794623099</c:v>
                </c:pt>
                <c:pt idx="280">
                  <c:v>237.26179955272801</c:v>
                </c:pt>
                <c:pt idx="281">
                  <c:v>240.69378551453701</c:v>
                </c:pt>
                <c:pt idx="282">
                  <c:v>245.39024524876601</c:v>
                </c:pt>
                <c:pt idx="283">
                  <c:v>250.30532397724801</c:v>
                </c:pt>
                <c:pt idx="284">
                  <c:v>255.75673922688799</c:v>
                </c:pt>
                <c:pt idx="285">
                  <c:v>264.81400216947401</c:v>
                </c:pt>
                <c:pt idx="286">
                  <c:v>268.27274841366898</c:v>
                </c:pt>
                <c:pt idx="287">
                  <c:v>269.00524481128298</c:v>
                </c:pt>
                <c:pt idx="288">
                  <c:v>263.03479983389002</c:v>
                </c:pt>
                <c:pt idx="289">
                  <c:v>258.78700601192901</c:v>
                </c:pt>
                <c:pt idx="290">
                  <c:v>263.13912104719702</c:v>
                </c:pt>
                <c:pt idx="291">
                  <c:v>281.16636138510398</c:v>
                </c:pt>
                <c:pt idx="292">
                  <c:v>292.52282871447699</c:v>
                </c:pt>
                <c:pt idx="293">
                  <c:v>293.45314988441402</c:v>
                </c:pt>
                <c:pt idx="294">
                  <c:v>285.93729271923598</c:v>
                </c:pt>
                <c:pt idx="295">
                  <c:v>280.85386086561198</c:v>
                </c:pt>
                <c:pt idx="296">
                  <c:v>278.53698547397801</c:v>
                </c:pt>
                <c:pt idx="297">
                  <c:v>279.16623621143702</c:v>
                </c:pt>
                <c:pt idx="298">
                  <c:v>271.422147892429</c:v>
                </c:pt>
                <c:pt idx="299">
                  <c:v>265.93836881048702</c:v>
                </c:pt>
                <c:pt idx="300">
                  <c:v>261.79225471630798</c:v>
                </c:pt>
                <c:pt idx="301">
                  <c:v>259.87044663578899</c:v>
                </c:pt>
                <c:pt idx="302">
                  <c:v>251.62203674249</c:v>
                </c:pt>
                <c:pt idx="303">
                  <c:v>249.65808966150701</c:v>
                </c:pt>
                <c:pt idx="304">
                  <c:v>253.812976832603</c:v>
                </c:pt>
                <c:pt idx="305">
                  <c:v>261.87128769978602</c:v>
                </c:pt>
                <c:pt idx="306">
                  <c:v>269.96174219252401</c:v>
                </c:pt>
                <c:pt idx="307">
                  <c:v>261.609603518965</c:v>
                </c:pt>
                <c:pt idx="308">
                  <c:v>252.19082664711499</c:v>
                </c:pt>
                <c:pt idx="309">
                  <c:v>235.69167718889</c:v>
                </c:pt>
                <c:pt idx="310">
                  <c:v>236.03144576865699</c:v>
                </c:pt>
                <c:pt idx="311">
                  <c:v>232.348297053826</c:v>
                </c:pt>
                <c:pt idx="312">
                  <c:v>244.57750542096599</c:v>
                </c:pt>
                <c:pt idx="313">
                  <c:v>241.24949809160501</c:v>
                </c:pt>
                <c:pt idx="314">
                  <c:v>250.568465846256</c:v>
                </c:pt>
                <c:pt idx="315">
                  <c:v>245.85755707914899</c:v>
                </c:pt>
                <c:pt idx="316">
                  <c:v>249.584378500978</c:v>
                </c:pt>
                <c:pt idx="317">
                  <c:v>242.70300181213199</c:v>
                </c:pt>
                <c:pt idx="318">
                  <c:v>245.44013512014601</c:v>
                </c:pt>
                <c:pt idx="319">
                  <c:v>240.298469725372</c:v>
                </c:pt>
                <c:pt idx="320">
                  <c:v>244.355556825435</c:v>
                </c:pt>
                <c:pt idx="321">
                  <c:v>239.01260405686</c:v>
                </c:pt>
                <c:pt idx="322">
                  <c:v>239.538627268505</c:v>
                </c:pt>
                <c:pt idx="323">
                  <c:v>232.67976733907901</c:v>
                </c:pt>
                <c:pt idx="324">
                  <c:v>240.02121476991701</c:v>
                </c:pt>
                <c:pt idx="325">
                  <c:v>241.11173031323199</c:v>
                </c:pt>
                <c:pt idx="326">
                  <c:v>244.61335041759801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5C-4FAD-9A05-F2F237F672B2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Segment'!$K$6:$K$332</c:f>
              <c:numCache>
                <c:formatCode>[$-409]mmm\-yy;@</c:formatCode>
                <c:ptCount val="32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</c:numCache>
            </c:numRef>
          </c:xVal>
          <c:yVal>
            <c:numRef>
              <c:f>'U.S. EW - By Segment'!$Q$6:$Q$332</c:f>
              <c:numCache>
                <c:formatCode>#,##0_);[Red]\(#,##0\)</c:formatCode>
                <c:ptCount val="327"/>
                <c:pt idx="0">
                  <c:v>76.045509094551903</c:v>
                </c:pt>
                <c:pt idx="1">
                  <c:v>76.183866876462005</c:v>
                </c:pt>
                <c:pt idx="2">
                  <c:v>76.093004169344098</c:v>
                </c:pt>
                <c:pt idx="3">
                  <c:v>76.802309440571193</c:v>
                </c:pt>
                <c:pt idx="4">
                  <c:v>77.782598228812404</c:v>
                </c:pt>
                <c:pt idx="5">
                  <c:v>79.309496625565899</c:v>
                </c:pt>
                <c:pt idx="6">
                  <c:v>79.295305628860007</c:v>
                </c:pt>
                <c:pt idx="7">
                  <c:v>78.964456139137198</c:v>
                </c:pt>
                <c:pt idx="8">
                  <c:v>78.378523086091903</c:v>
                </c:pt>
                <c:pt idx="9">
                  <c:v>79.426159467349706</c:v>
                </c:pt>
                <c:pt idx="10">
                  <c:v>80.853675285268906</c:v>
                </c:pt>
                <c:pt idx="11">
                  <c:v>82.257434799401096</c:v>
                </c:pt>
                <c:pt idx="12">
                  <c:v>82.390174696207197</c:v>
                </c:pt>
                <c:pt idx="13">
                  <c:v>82.649108452195193</c:v>
                </c:pt>
                <c:pt idx="14">
                  <c:v>83.122923743156406</c:v>
                </c:pt>
                <c:pt idx="15">
                  <c:v>84.414454470780399</c:v>
                </c:pt>
                <c:pt idx="16">
                  <c:v>85.291781133442697</c:v>
                </c:pt>
                <c:pt idx="17">
                  <c:v>86.257663104788904</c:v>
                </c:pt>
                <c:pt idx="18">
                  <c:v>86.290671581199604</c:v>
                </c:pt>
                <c:pt idx="19">
                  <c:v>86.893308790726707</c:v>
                </c:pt>
                <c:pt idx="20">
                  <c:v>87.342244275278205</c:v>
                </c:pt>
                <c:pt idx="21">
                  <c:v>88.273856228017607</c:v>
                </c:pt>
                <c:pt idx="22">
                  <c:v>89.252847852105802</c:v>
                </c:pt>
                <c:pt idx="23">
                  <c:v>90.126580245537099</c:v>
                </c:pt>
                <c:pt idx="24">
                  <c:v>91.084376767267898</c:v>
                </c:pt>
                <c:pt idx="25">
                  <c:v>91.593616927996393</c:v>
                </c:pt>
                <c:pt idx="26">
                  <c:v>92.137524557211094</c:v>
                </c:pt>
                <c:pt idx="27">
                  <c:v>93.025490866510196</c:v>
                </c:pt>
                <c:pt idx="28">
                  <c:v>94.931538594280497</c:v>
                </c:pt>
                <c:pt idx="29">
                  <c:v>96.718496528692796</c:v>
                </c:pt>
                <c:pt idx="30">
                  <c:v>96.6852301898912</c:v>
                </c:pt>
                <c:pt idx="31">
                  <c:v>95.769386630541504</c:v>
                </c:pt>
                <c:pt idx="32">
                  <c:v>95.395194567752199</c:v>
                </c:pt>
                <c:pt idx="33">
                  <c:v>96.976162780386105</c:v>
                </c:pt>
                <c:pt idx="34">
                  <c:v>98.8577503404765</c:v>
                </c:pt>
                <c:pt idx="35">
                  <c:v>100</c:v>
                </c:pt>
                <c:pt idx="36">
                  <c:v>99.943520720672296</c:v>
                </c:pt>
                <c:pt idx="37">
                  <c:v>99.771264127765306</c:v>
                </c:pt>
                <c:pt idx="38">
                  <c:v>99.598341979624095</c:v>
                </c:pt>
                <c:pt idx="39">
                  <c:v>99.633445237308294</c:v>
                </c:pt>
                <c:pt idx="40">
                  <c:v>100.208012700052</c:v>
                </c:pt>
                <c:pt idx="41">
                  <c:v>101.78109590543799</c:v>
                </c:pt>
                <c:pt idx="42">
                  <c:v>103.552117332628</c:v>
                </c:pt>
                <c:pt idx="43">
                  <c:v>105.522379623571</c:v>
                </c:pt>
                <c:pt idx="44">
                  <c:v>106.641985766389</c:v>
                </c:pt>
                <c:pt idx="45">
                  <c:v>106.364351122622</c:v>
                </c:pt>
                <c:pt idx="46">
                  <c:v>105.340686758944</c:v>
                </c:pt>
                <c:pt idx="47">
                  <c:v>103.95584989837801</c:v>
                </c:pt>
                <c:pt idx="48">
                  <c:v>104.343545742557</c:v>
                </c:pt>
                <c:pt idx="49">
                  <c:v>105.938974609737</c:v>
                </c:pt>
                <c:pt idx="50">
                  <c:v>108.392977984444</c:v>
                </c:pt>
                <c:pt idx="51">
                  <c:v>109.53746837122701</c:v>
                </c:pt>
                <c:pt idx="52">
                  <c:v>110.394850045816</c:v>
                </c:pt>
                <c:pt idx="53">
                  <c:v>110.90276152998899</c:v>
                </c:pt>
                <c:pt idx="54">
                  <c:v>111.754089870474</c:v>
                </c:pt>
                <c:pt idx="55">
                  <c:v>112.669590914048</c:v>
                </c:pt>
                <c:pt idx="56">
                  <c:v>113.96245360088599</c:v>
                </c:pt>
                <c:pt idx="57">
                  <c:v>115.647044754737</c:v>
                </c:pt>
                <c:pt idx="58">
                  <c:v>117.874699680951</c:v>
                </c:pt>
                <c:pt idx="59">
                  <c:v>119.328931750009</c:v>
                </c:pt>
                <c:pt idx="60">
                  <c:v>119.409833277432</c:v>
                </c:pt>
                <c:pt idx="61">
                  <c:v>119.055058985963</c:v>
                </c:pt>
                <c:pt idx="62">
                  <c:v>119.60011856215399</c:v>
                </c:pt>
                <c:pt idx="63">
                  <c:v>121.04771937111499</c:v>
                </c:pt>
                <c:pt idx="64">
                  <c:v>122.736864585501</c:v>
                </c:pt>
                <c:pt idx="65">
                  <c:v>123.93089956711</c:v>
                </c:pt>
                <c:pt idx="66">
                  <c:v>125.28906495360199</c:v>
                </c:pt>
                <c:pt idx="67">
                  <c:v>126.97710537835199</c:v>
                </c:pt>
                <c:pt idx="68">
                  <c:v>128.84344141025599</c:v>
                </c:pt>
                <c:pt idx="69">
                  <c:v>129.73194152835799</c:v>
                </c:pt>
                <c:pt idx="70">
                  <c:v>130.11934155603399</c:v>
                </c:pt>
                <c:pt idx="71">
                  <c:v>130.754570229812</c:v>
                </c:pt>
                <c:pt idx="72">
                  <c:v>132.02570706604499</c:v>
                </c:pt>
                <c:pt idx="73">
                  <c:v>134.59005663903201</c:v>
                </c:pt>
                <c:pt idx="74">
                  <c:v>137.09962205323501</c:v>
                </c:pt>
                <c:pt idx="75">
                  <c:v>139.64192852012101</c:v>
                </c:pt>
                <c:pt idx="76">
                  <c:v>141.47387491776399</c:v>
                </c:pt>
                <c:pt idx="77">
                  <c:v>143.920826330013</c:v>
                </c:pt>
                <c:pt idx="78">
                  <c:v>146.060634838509</c:v>
                </c:pt>
                <c:pt idx="79">
                  <c:v>148.45607041398199</c:v>
                </c:pt>
                <c:pt idx="80">
                  <c:v>149.16587206159201</c:v>
                </c:pt>
                <c:pt idx="81">
                  <c:v>148.39527136638901</c:v>
                </c:pt>
                <c:pt idx="82">
                  <c:v>148.23190212863699</c:v>
                </c:pt>
                <c:pt idx="83">
                  <c:v>149.74751657793701</c:v>
                </c:pt>
                <c:pt idx="84">
                  <c:v>153.58045072973201</c:v>
                </c:pt>
                <c:pt idx="85">
                  <c:v>157.631019865155</c:v>
                </c:pt>
                <c:pt idx="86">
                  <c:v>161.43187597320801</c:v>
                </c:pt>
                <c:pt idx="87">
                  <c:v>163.597066153523</c:v>
                </c:pt>
                <c:pt idx="88">
                  <c:v>165.66315234292699</c:v>
                </c:pt>
                <c:pt idx="89">
                  <c:v>167.32910516976199</c:v>
                </c:pt>
                <c:pt idx="90">
                  <c:v>168.70219323493399</c:v>
                </c:pt>
                <c:pt idx="91">
                  <c:v>170.551575513947</c:v>
                </c:pt>
                <c:pt idx="92">
                  <c:v>171.565930887669</c:v>
                </c:pt>
                <c:pt idx="93">
                  <c:v>172.75443665930899</c:v>
                </c:pt>
                <c:pt idx="94">
                  <c:v>173.04438726464301</c:v>
                </c:pt>
                <c:pt idx="95">
                  <c:v>175.23058927875701</c:v>
                </c:pt>
                <c:pt idx="96">
                  <c:v>177.03384941103599</c:v>
                </c:pt>
                <c:pt idx="97">
                  <c:v>179.782895131077</c:v>
                </c:pt>
                <c:pt idx="98">
                  <c:v>180.28641015661699</c:v>
                </c:pt>
                <c:pt idx="99">
                  <c:v>181.38147308243899</c:v>
                </c:pt>
                <c:pt idx="100">
                  <c:v>182.13647819517499</c:v>
                </c:pt>
                <c:pt idx="101">
                  <c:v>184.00989338334301</c:v>
                </c:pt>
                <c:pt idx="102">
                  <c:v>183.63341883380301</c:v>
                </c:pt>
                <c:pt idx="103">
                  <c:v>182.76136767661001</c:v>
                </c:pt>
                <c:pt idx="104">
                  <c:v>180.57535332416001</c:v>
                </c:pt>
                <c:pt idx="105">
                  <c:v>178.61225615767</c:v>
                </c:pt>
                <c:pt idx="106">
                  <c:v>178.728905922942</c:v>
                </c:pt>
                <c:pt idx="107">
                  <c:v>179.63605302297901</c:v>
                </c:pt>
                <c:pt idx="108">
                  <c:v>182.41311993730801</c:v>
                </c:pt>
                <c:pt idx="109">
                  <c:v>184.44820448793399</c:v>
                </c:pt>
                <c:pt idx="110">
                  <c:v>186.65761411557099</c:v>
                </c:pt>
                <c:pt idx="111">
                  <c:v>188.18023540260899</c:v>
                </c:pt>
                <c:pt idx="112">
                  <c:v>188.62412307721601</c:v>
                </c:pt>
                <c:pt idx="113">
                  <c:v>189.34758475224899</c:v>
                </c:pt>
                <c:pt idx="114">
                  <c:v>189.07567702492699</c:v>
                </c:pt>
                <c:pt idx="115">
                  <c:v>190.15004556422201</c:v>
                </c:pt>
                <c:pt idx="116">
                  <c:v>188.86761084961799</c:v>
                </c:pt>
                <c:pt idx="117">
                  <c:v>186.16179264397101</c:v>
                </c:pt>
                <c:pt idx="118">
                  <c:v>183.98024863204699</c:v>
                </c:pt>
                <c:pt idx="119">
                  <c:v>183.82803941578899</c:v>
                </c:pt>
                <c:pt idx="120">
                  <c:v>185.52982945258901</c:v>
                </c:pt>
                <c:pt idx="121">
                  <c:v>184.40732295143599</c:v>
                </c:pt>
                <c:pt idx="122">
                  <c:v>181.603820937394</c:v>
                </c:pt>
                <c:pt idx="123">
                  <c:v>177.790400945366</c:v>
                </c:pt>
                <c:pt idx="124">
                  <c:v>176.797796410854</c:v>
                </c:pt>
                <c:pt idx="125">
                  <c:v>176.63039189331801</c:v>
                </c:pt>
                <c:pt idx="126">
                  <c:v>176.25054580707899</c:v>
                </c:pt>
                <c:pt idx="127">
                  <c:v>174.64652011837299</c:v>
                </c:pt>
                <c:pt idx="128">
                  <c:v>170.77526566474199</c:v>
                </c:pt>
                <c:pt idx="129">
                  <c:v>167.082900447735</c:v>
                </c:pt>
                <c:pt idx="130">
                  <c:v>161.89183981326099</c:v>
                </c:pt>
                <c:pt idx="131">
                  <c:v>159.294801366836</c:v>
                </c:pt>
                <c:pt idx="132">
                  <c:v>155.29405844089899</c:v>
                </c:pt>
                <c:pt idx="133">
                  <c:v>152.951181204508</c:v>
                </c:pt>
                <c:pt idx="134">
                  <c:v>148.74084154492601</c:v>
                </c:pt>
                <c:pt idx="135">
                  <c:v>145.614346402314</c:v>
                </c:pt>
                <c:pt idx="136">
                  <c:v>143.82142176564</c:v>
                </c:pt>
                <c:pt idx="137">
                  <c:v>144.13880537135199</c:v>
                </c:pt>
                <c:pt idx="138">
                  <c:v>145.19251082937299</c:v>
                </c:pt>
                <c:pt idx="139">
                  <c:v>144.90406474107999</c:v>
                </c:pt>
                <c:pt idx="140">
                  <c:v>141.608623162008</c:v>
                </c:pt>
                <c:pt idx="141">
                  <c:v>136.52656991080701</c:v>
                </c:pt>
                <c:pt idx="142">
                  <c:v>134.12799526101799</c:v>
                </c:pt>
                <c:pt idx="143">
                  <c:v>134.36810298790601</c:v>
                </c:pt>
                <c:pt idx="144">
                  <c:v>136.628235701873</c:v>
                </c:pt>
                <c:pt idx="145">
                  <c:v>138.043070473114</c:v>
                </c:pt>
                <c:pt idx="146">
                  <c:v>137.12800519905801</c:v>
                </c:pt>
                <c:pt idx="147">
                  <c:v>133.52978331096801</c:v>
                </c:pt>
                <c:pt idx="148">
                  <c:v>129.274074642953</c:v>
                </c:pt>
                <c:pt idx="149">
                  <c:v>127.064611051958</c:v>
                </c:pt>
                <c:pt idx="150">
                  <c:v>127.641962524208</c:v>
                </c:pt>
                <c:pt idx="151">
                  <c:v>128.98297299776601</c:v>
                </c:pt>
                <c:pt idx="152">
                  <c:v>128.58339393322601</c:v>
                </c:pt>
                <c:pt idx="153">
                  <c:v>126.47889550215901</c:v>
                </c:pt>
                <c:pt idx="154">
                  <c:v>124.863850558458</c:v>
                </c:pt>
                <c:pt idx="155">
                  <c:v>124.754977985097</c:v>
                </c:pt>
                <c:pt idx="156">
                  <c:v>124.052348032273</c:v>
                </c:pt>
                <c:pt idx="157">
                  <c:v>123.431618456743</c:v>
                </c:pt>
                <c:pt idx="158">
                  <c:v>122.992753799032</c:v>
                </c:pt>
                <c:pt idx="159">
                  <c:v>123.95323982892999</c:v>
                </c:pt>
                <c:pt idx="160">
                  <c:v>124.388342209418</c:v>
                </c:pt>
                <c:pt idx="161">
                  <c:v>123.60930042704901</c:v>
                </c:pt>
                <c:pt idx="162">
                  <c:v>122.56071647544501</c:v>
                </c:pt>
                <c:pt idx="163">
                  <c:v>122.935258901754</c:v>
                </c:pt>
                <c:pt idx="164">
                  <c:v>124.41763295861701</c:v>
                </c:pt>
                <c:pt idx="165">
                  <c:v>125.332402369337</c:v>
                </c:pt>
                <c:pt idx="166">
                  <c:v>125.478378228252</c:v>
                </c:pt>
                <c:pt idx="167">
                  <c:v>124.826095282452</c:v>
                </c:pt>
                <c:pt idx="168">
                  <c:v>123.834131068088</c:v>
                </c:pt>
                <c:pt idx="169">
                  <c:v>122.125926246354</c:v>
                </c:pt>
                <c:pt idx="170">
                  <c:v>122.386010346232</c:v>
                </c:pt>
                <c:pt idx="171">
                  <c:v>122.785748646665</c:v>
                </c:pt>
                <c:pt idx="172">
                  <c:v>124.443026411386</c:v>
                </c:pt>
                <c:pt idx="173">
                  <c:v>124.92941384811699</c:v>
                </c:pt>
                <c:pt idx="174">
                  <c:v>125.864682375276</c:v>
                </c:pt>
                <c:pt idx="175">
                  <c:v>126.86158845282</c:v>
                </c:pt>
                <c:pt idx="176">
                  <c:v>128.26817098991401</c:v>
                </c:pt>
                <c:pt idx="177">
                  <c:v>130.307740167595</c:v>
                </c:pt>
                <c:pt idx="178">
                  <c:v>131.77315311393599</c:v>
                </c:pt>
                <c:pt idx="179">
                  <c:v>132.53945739118501</c:v>
                </c:pt>
                <c:pt idx="180">
                  <c:v>130.89467119036499</c:v>
                </c:pt>
                <c:pt idx="181">
                  <c:v>128.77687764408901</c:v>
                </c:pt>
                <c:pt idx="182">
                  <c:v>128.18768121113001</c:v>
                </c:pt>
                <c:pt idx="183">
                  <c:v>130.019205609062</c:v>
                </c:pt>
                <c:pt idx="184">
                  <c:v>133.08126605936599</c:v>
                </c:pt>
                <c:pt idx="185">
                  <c:v>135.79801541977599</c:v>
                </c:pt>
                <c:pt idx="186">
                  <c:v>137.31333770852899</c:v>
                </c:pt>
                <c:pt idx="187">
                  <c:v>138.13870906544199</c:v>
                </c:pt>
                <c:pt idx="188">
                  <c:v>138.842521260387</c:v>
                </c:pt>
                <c:pt idx="189">
                  <c:v>139.33229400684201</c:v>
                </c:pt>
                <c:pt idx="190">
                  <c:v>140.15761844035799</c:v>
                </c:pt>
                <c:pt idx="191">
                  <c:v>141.73672158079501</c:v>
                </c:pt>
                <c:pt idx="192">
                  <c:v>143.82077139225001</c:v>
                </c:pt>
                <c:pt idx="193">
                  <c:v>144.59640323699099</c:v>
                </c:pt>
                <c:pt idx="194">
                  <c:v>144.61146319623401</c:v>
                </c:pt>
                <c:pt idx="195">
                  <c:v>144.561987692434</c:v>
                </c:pt>
                <c:pt idx="196">
                  <c:v>146.74048011180099</c:v>
                </c:pt>
                <c:pt idx="197">
                  <c:v>149.43065933970999</c:v>
                </c:pt>
                <c:pt idx="198">
                  <c:v>152.40725924581</c:v>
                </c:pt>
                <c:pt idx="199">
                  <c:v>153.92496431825299</c:v>
                </c:pt>
                <c:pt idx="200">
                  <c:v>154.85466559962001</c:v>
                </c:pt>
                <c:pt idx="201">
                  <c:v>154.990865493402</c:v>
                </c:pt>
                <c:pt idx="202">
                  <c:v>155.77134574218999</c:v>
                </c:pt>
                <c:pt idx="203">
                  <c:v>156.73953504529001</c:v>
                </c:pt>
                <c:pt idx="204">
                  <c:v>158.17290055841599</c:v>
                </c:pt>
                <c:pt idx="205">
                  <c:v>158.96957459142101</c:v>
                </c:pt>
                <c:pt idx="206">
                  <c:v>159.81724386020301</c:v>
                </c:pt>
                <c:pt idx="207">
                  <c:v>160.62561568731601</c:v>
                </c:pt>
                <c:pt idx="208">
                  <c:v>162.82323034151599</c:v>
                </c:pt>
                <c:pt idx="209">
                  <c:v>165.406086223805</c:v>
                </c:pt>
                <c:pt idx="210">
                  <c:v>167.773131548956</c:v>
                </c:pt>
                <c:pt idx="211">
                  <c:v>168.98838981192901</c:v>
                </c:pt>
                <c:pt idx="212">
                  <c:v>168.967838168448</c:v>
                </c:pt>
                <c:pt idx="213">
                  <c:v>167.85585218381601</c:v>
                </c:pt>
                <c:pt idx="214">
                  <c:v>168.025807844394</c:v>
                </c:pt>
                <c:pt idx="215">
                  <c:v>169.267379091642</c:v>
                </c:pt>
                <c:pt idx="216">
                  <c:v>172.18678741225199</c:v>
                </c:pt>
                <c:pt idx="217">
                  <c:v>173.36977569034099</c:v>
                </c:pt>
                <c:pt idx="218">
                  <c:v>173.67713894999599</c:v>
                </c:pt>
                <c:pt idx="219">
                  <c:v>172.761957519975</c:v>
                </c:pt>
                <c:pt idx="220">
                  <c:v>174.43565712338599</c:v>
                </c:pt>
                <c:pt idx="221">
                  <c:v>176.852855262183</c:v>
                </c:pt>
                <c:pt idx="222">
                  <c:v>181.043011711584</c:v>
                </c:pt>
                <c:pt idx="223">
                  <c:v>183.32131925387301</c:v>
                </c:pt>
                <c:pt idx="224">
                  <c:v>184.719520420685</c:v>
                </c:pt>
                <c:pt idx="225">
                  <c:v>183.869691416097</c:v>
                </c:pt>
                <c:pt idx="226">
                  <c:v>183.688180672736</c:v>
                </c:pt>
                <c:pt idx="227">
                  <c:v>185.36576628506799</c:v>
                </c:pt>
                <c:pt idx="228">
                  <c:v>189.65048571325801</c:v>
                </c:pt>
                <c:pt idx="229">
                  <c:v>194.873494849774</c:v>
                </c:pt>
                <c:pt idx="230">
                  <c:v>197.66608539820501</c:v>
                </c:pt>
                <c:pt idx="231">
                  <c:v>199.661601552565</c:v>
                </c:pt>
                <c:pt idx="232">
                  <c:v>202.43955364489901</c:v>
                </c:pt>
                <c:pt idx="233">
                  <c:v>208.07909747225301</c:v>
                </c:pt>
                <c:pt idx="234">
                  <c:v>211.731217108393</c:v>
                </c:pt>
                <c:pt idx="235">
                  <c:v>211.53088644563601</c:v>
                </c:pt>
                <c:pt idx="236">
                  <c:v>208.40010905169601</c:v>
                </c:pt>
                <c:pt idx="237">
                  <c:v>206.613315383311</c:v>
                </c:pt>
                <c:pt idx="238">
                  <c:v>209.01845592659899</c:v>
                </c:pt>
                <c:pt idx="239">
                  <c:v>212.657352044216</c:v>
                </c:pt>
                <c:pt idx="240">
                  <c:v>214.992575806069</c:v>
                </c:pt>
                <c:pt idx="241">
                  <c:v>212.27840269969701</c:v>
                </c:pt>
                <c:pt idx="242">
                  <c:v>208.44592103957501</c:v>
                </c:pt>
                <c:pt idx="243">
                  <c:v>207.97659072254299</c:v>
                </c:pt>
                <c:pt idx="244">
                  <c:v>210.95496205186001</c:v>
                </c:pt>
                <c:pt idx="245">
                  <c:v>216.80172716710001</c:v>
                </c:pt>
                <c:pt idx="246">
                  <c:v>219.19316225066899</c:v>
                </c:pt>
                <c:pt idx="247">
                  <c:v>219.696365488445</c:v>
                </c:pt>
                <c:pt idx="248">
                  <c:v>217.325627307763</c:v>
                </c:pt>
                <c:pt idx="249">
                  <c:v>217.98977539386701</c:v>
                </c:pt>
                <c:pt idx="250">
                  <c:v>219.90763771016799</c:v>
                </c:pt>
                <c:pt idx="251">
                  <c:v>223.01007258731499</c:v>
                </c:pt>
                <c:pt idx="252">
                  <c:v>224.51233426035699</c:v>
                </c:pt>
                <c:pt idx="253">
                  <c:v>223.612570320326</c:v>
                </c:pt>
                <c:pt idx="254">
                  <c:v>222.60158605167899</c:v>
                </c:pt>
                <c:pt idx="255">
                  <c:v>222.63268859511899</c:v>
                </c:pt>
                <c:pt idx="256">
                  <c:v>224.1740652881</c:v>
                </c:pt>
                <c:pt idx="257">
                  <c:v>226.02246005122501</c:v>
                </c:pt>
                <c:pt idx="258">
                  <c:v>228.34412350714899</c:v>
                </c:pt>
                <c:pt idx="259">
                  <c:v>231.369968496843</c:v>
                </c:pt>
                <c:pt idx="260">
                  <c:v>232.280798001444</c:v>
                </c:pt>
                <c:pt idx="261">
                  <c:v>231.17949559070701</c:v>
                </c:pt>
                <c:pt idx="262">
                  <c:v>228.865983873738</c:v>
                </c:pt>
                <c:pt idx="263">
                  <c:v>229.25037911417101</c:v>
                </c:pt>
                <c:pt idx="264">
                  <c:v>231.538802144058</c:v>
                </c:pt>
                <c:pt idx="265">
                  <c:v>235.434776636289</c:v>
                </c:pt>
                <c:pt idx="266">
                  <c:v>236.95380733037001</c:v>
                </c:pt>
                <c:pt idx="267">
                  <c:v>237.13718980336699</c:v>
                </c:pt>
                <c:pt idx="268">
                  <c:v>235.062800795274</c:v>
                </c:pt>
                <c:pt idx="269">
                  <c:v>234.14607245260501</c:v>
                </c:pt>
                <c:pt idx="270">
                  <c:v>234.140036858851</c:v>
                </c:pt>
                <c:pt idx="271">
                  <c:v>235.94459681481101</c:v>
                </c:pt>
                <c:pt idx="272">
                  <c:v>239.39337875382901</c:v>
                </c:pt>
                <c:pt idx="273">
                  <c:v>245.149601274188</c:v>
                </c:pt>
                <c:pt idx="274">
                  <c:v>248.74925798433</c:v>
                </c:pt>
                <c:pt idx="275">
                  <c:v>250.00478604389701</c:v>
                </c:pt>
                <c:pt idx="276">
                  <c:v>248.69868794973701</c:v>
                </c:pt>
                <c:pt idx="277">
                  <c:v>248.00732469798399</c:v>
                </c:pt>
                <c:pt idx="278">
                  <c:v>249.99168901705201</c:v>
                </c:pt>
                <c:pt idx="279">
                  <c:v>254.37541089080401</c:v>
                </c:pt>
                <c:pt idx="280">
                  <c:v>258.264923664592</c:v>
                </c:pt>
                <c:pt idx="281">
                  <c:v>262.521818262838</c:v>
                </c:pt>
                <c:pt idx="282">
                  <c:v>266.07278385993698</c:v>
                </c:pt>
                <c:pt idx="283">
                  <c:v>270.08206482485502</c:v>
                </c:pt>
                <c:pt idx="284">
                  <c:v>271.845206610356</c:v>
                </c:pt>
                <c:pt idx="285">
                  <c:v>277.50971164161302</c:v>
                </c:pt>
                <c:pt idx="286">
                  <c:v>281.21344698907097</c:v>
                </c:pt>
                <c:pt idx="287">
                  <c:v>285.27533375226199</c:v>
                </c:pt>
                <c:pt idx="288">
                  <c:v>285.77777115276001</c:v>
                </c:pt>
                <c:pt idx="289">
                  <c:v>286.32727512375902</c:v>
                </c:pt>
                <c:pt idx="290">
                  <c:v>289.77918438652699</c:v>
                </c:pt>
                <c:pt idx="291">
                  <c:v>297.3931381653</c:v>
                </c:pt>
                <c:pt idx="292">
                  <c:v>302.32881835968197</c:v>
                </c:pt>
                <c:pt idx="293">
                  <c:v>304.16748338404398</c:v>
                </c:pt>
                <c:pt idx="294">
                  <c:v>304.43115973976501</c:v>
                </c:pt>
                <c:pt idx="295">
                  <c:v>304.86616378149</c:v>
                </c:pt>
                <c:pt idx="296">
                  <c:v>304.49531528295103</c:v>
                </c:pt>
                <c:pt idx="297">
                  <c:v>307.10971394695298</c:v>
                </c:pt>
                <c:pt idx="298">
                  <c:v>305.82191832460802</c:v>
                </c:pt>
                <c:pt idx="299">
                  <c:v>304.73602830254703</c:v>
                </c:pt>
                <c:pt idx="300">
                  <c:v>304.57876417685202</c:v>
                </c:pt>
                <c:pt idx="301">
                  <c:v>304.46440600171098</c:v>
                </c:pt>
                <c:pt idx="302">
                  <c:v>306.31625414177</c:v>
                </c:pt>
                <c:pt idx="303">
                  <c:v>307.786368393825</c:v>
                </c:pt>
                <c:pt idx="304">
                  <c:v>310.13289303118302</c:v>
                </c:pt>
                <c:pt idx="305">
                  <c:v>310.96934284657402</c:v>
                </c:pt>
                <c:pt idx="306">
                  <c:v>317.06473659023601</c:v>
                </c:pt>
                <c:pt idx="307">
                  <c:v>318.72768992381498</c:v>
                </c:pt>
                <c:pt idx="308">
                  <c:v>322.12620962038102</c:v>
                </c:pt>
                <c:pt idx="309">
                  <c:v>322.87112219058099</c:v>
                </c:pt>
                <c:pt idx="310">
                  <c:v>322.33245431180302</c:v>
                </c:pt>
                <c:pt idx="311">
                  <c:v>320.00816184046602</c:v>
                </c:pt>
                <c:pt idx="312">
                  <c:v>322.57519491303299</c:v>
                </c:pt>
                <c:pt idx="313">
                  <c:v>322.12679467029301</c:v>
                </c:pt>
                <c:pt idx="314">
                  <c:v>323.06205293010498</c:v>
                </c:pt>
                <c:pt idx="315">
                  <c:v>323.262878206604</c:v>
                </c:pt>
                <c:pt idx="316">
                  <c:v>322.85982093778199</c:v>
                </c:pt>
                <c:pt idx="317">
                  <c:v>321.06494014646302</c:v>
                </c:pt>
                <c:pt idx="318">
                  <c:v>321.26404468085701</c:v>
                </c:pt>
                <c:pt idx="319">
                  <c:v>323.56114906663697</c:v>
                </c:pt>
                <c:pt idx="320">
                  <c:v>328.05704319846302</c:v>
                </c:pt>
                <c:pt idx="321">
                  <c:v>331.25537008202002</c:v>
                </c:pt>
                <c:pt idx="322">
                  <c:v>328.86133046996002</c:v>
                </c:pt>
                <c:pt idx="323">
                  <c:v>324.74367975087603</c:v>
                </c:pt>
                <c:pt idx="324">
                  <c:v>322.48737585785301</c:v>
                </c:pt>
                <c:pt idx="325">
                  <c:v>326.03235837772303</c:v>
                </c:pt>
                <c:pt idx="326">
                  <c:v>329.67010100696598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5C-4FAD-9A05-F2F237F67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7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Segment'!$K$6:$K$356</c:f>
              <c:numCache>
                <c:formatCode>[$-409]mmm\-yy;@</c:formatCode>
                <c:ptCount val="35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</c:numCache>
            </c:numRef>
          </c:xVal>
          <c:yVal>
            <c:numRef>
              <c:f>'U.S. VW - By Segment'!$L$6:$L$356</c:f>
              <c:numCache>
                <c:formatCode>0</c:formatCode>
                <c:ptCount val="351"/>
                <c:pt idx="0">
                  <c:v>64.494513175446301</c:v>
                </c:pt>
                <c:pt idx="1">
                  <c:v>63.970485919568098</c:v>
                </c:pt>
                <c:pt idx="2">
                  <c:v>63.635329158033798</c:v>
                </c:pt>
                <c:pt idx="3">
                  <c:v>63.646687753259997</c:v>
                </c:pt>
                <c:pt idx="4">
                  <c:v>63.412448767163802</c:v>
                </c:pt>
                <c:pt idx="5">
                  <c:v>63.589119014394001</c:v>
                </c:pt>
                <c:pt idx="6">
                  <c:v>63.702290892650197</c:v>
                </c:pt>
                <c:pt idx="7">
                  <c:v>63.476992730580903</c:v>
                </c:pt>
                <c:pt idx="8">
                  <c:v>63.237787225052799</c:v>
                </c:pt>
                <c:pt idx="9">
                  <c:v>62.797626164455103</c:v>
                </c:pt>
                <c:pt idx="10">
                  <c:v>64.425358311035097</c:v>
                </c:pt>
                <c:pt idx="11">
                  <c:v>67.175007927318404</c:v>
                </c:pt>
                <c:pt idx="12">
                  <c:v>70.653070890106207</c:v>
                </c:pt>
                <c:pt idx="13">
                  <c:v>72.103877812188102</c:v>
                </c:pt>
                <c:pt idx="14">
                  <c:v>72.338360281813095</c:v>
                </c:pt>
                <c:pt idx="15">
                  <c:v>71.731882736411706</c:v>
                </c:pt>
                <c:pt idx="16">
                  <c:v>71.956833632364805</c:v>
                </c:pt>
                <c:pt idx="17">
                  <c:v>72.489381424729501</c:v>
                </c:pt>
                <c:pt idx="18">
                  <c:v>73.462489762488602</c:v>
                </c:pt>
                <c:pt idx="19">
                  <c:v>73.686274199967102</c:v>
                </c:pt>
                <c:pt idx="20">
                  <c:v>74.702148580037004</c:v>
                </c:pt>
                <c:pt idx="21">
                  <c:v>75.527385019541398</c:v>
                </c:pt>
                <c:pt idx="22">
                  <c:v>78.922287841898296</c:v>
                </c:pt>
                <c:pt idx="23">
                  <c:v>81.436782726945097</c:v>
                </c:pt>
                <c:pt idx="24">
                  <c:v>85.5763804875331</c:v>
                </c:pt>
                <c:pt idx="25">
                  <c:v>84.404165479092995</c:v>
                </c:pt>
                <c:pt idx="26">
                  <c:v>82.914200747622402</c:v>
                </c:pt>
                <c:pt idx="27">
                  <c:v>81.020342967114104</c:v>
                </c:pt>
                <c:pt idx="28">
                  <c:v>83.155614555692495</c:v>
                </c:pt>
                <c:pt idx="29">
                  <c:v>86.356165781024998</c:v>
                </c:pt>
                <c:pt idx="30">
                  <c:v>87.052556260634603</c:v>
                </c:pt>
                <c:pt idx="31">
                  <c:v>87.096152454792403</c:v>
                </c:pt>
                <c:pt idx="32">
                  <c:v>86.423809448417202</c:v>
                </c:pt>
                <c:pt idx="33">
                  <c:v>87.690865837676398</c:v>
                </c:pt>
                <c:pt idx="34">
                  <c:v>87.997643338138602</c:v>
                </c:pt>
                <c:pt idx="35">
                  <c:v>88.038631822891801</c:v>
                </c:pt>
                <c:pt idx="36">
                  <c:v>87.580920420817193</c:v>
                </c:pt>
                <c:pt idx="37">
                  <c:v>86.594921414808397</c:v>
                </c:pt>
                <c:pt idx="38">
                  <c:v>84.900816617416297</c:v>
                </c:pt>
                <c:pt idx="39">
                  <c:v>83.399504483847593</c:v>
                </c:pt>
                <c:pt idx="40">
                  <c:v>83.113202711256704</c:v>
                </c:pt>
                <c:pt idx="41">
                  <c:v>84.794803999113796</c:v>
                </c:pt>
                <c:pt idx="42">
                  <c:v>86.604768376697905</c:v>
                </c:pt>
                <c:pt idx="43">
                  <c:v>88.675087956941695</c:v>
                </c:pt>
                <c:pt idx="44">
                  <c:v>89.334745887216997</c:v>
                </c:pt>
                <c:pt idx="45">
                  <c:v>90.098660864442095</c:v>
                </c:pt>
                <c:pt idx="46">
                  <c:v>90.264586630913399</c:v>
                </c:pt>
                <c:pt idx="47">
                  <c:v>90.524238247381206</c:v>
                </c:pt>
                <c:pt idx="48">
                  <c:v>91.190733909843601</c:v>
                </c:pt>
                <c:pt idx="49">
                  <c:v>88.319537625043594</c:v>
                </c:pt>
                <c:pt idx="50">
                  <c:v>86.008894281356206</c:v>
                </c:pt>
                <c:pt idx="51">
                  <c:v>84.198436975202199</c:v>
                </c:pt>
                <c:pt idx="52">
                  <c:v>87.788903996799505</c:v>
                </c:pt>
                <c:pt idx="53">
                  <c:v>92.060336663971597</c:v>
                </c:pt>
                <c:pt idx="54">
                  <c:v>95.186955786373801</c:v>
                </c:pt>
                <c:pt idx="55">
                  <c:v>96.710370350199</c:v>
                </c:pt>
                <c:pt idx="56">
                  <c:v>98.168966385580504</c:v>
                </c:pt>
                <c:pt idx="57">
                  <c:v>99.5685090260626</c:v>
                </c:pt>
                <c:pt idx="58">
                  <c:v>100.390587027953</c:v>
                </c:pt>
                <c:pt idx="59">
                  <c:v>100</c:v>
                </c:pt>
                <c:pt idx="60">
                  <c:v>99.748412541564093</c:v>
                </c:pt>
                <c:pt idx="61">
                  <c:v>98.938173467064701</c:v>
                </c:pt>
                <c:pt idx="62">
                  <c:v>98.813273940526201</c:v>
                </c:pt>
                <c:pt idx="63">
                  <c:v>98.875018195986598</c:v>
                </c:pt>
                <c:pt idx="64">
                  <c:v>99.3807810217601</c:v>
                </c:pt>
                <c:pt idx="65">
                  <c:v>99.816396542920799</c:v>
                </c:pt>
                <c:pt idx="66">
                  <c:v>100.500185788229</c:v>
                </c:pt>
                <c:pt idx="67">
                  <c:v>100.705727797902</c:v>
                </c:pt>
                <c:pt idx="68">
                  <c:v>100.43376151894201</c:v>
                </c:pt>
                <c:pt idx="69">
                  <c:v>98.605527883555595</c:v>
                </c:pt>
                <c:pt idx="70">
                  <c:v>96.921631009041704</c:v>
                </c:pt>
                <c:pt idx="71">
                  <c:v>95.411474464573004</c:v>
                </c:pt>
                <c:pt idx="72">
                  <c:v>96.099931953364404</c:v>
                </c:pt>
                <c:pt idx="73">
                  <c:v>97.187179043317101</c:v>
                </c:pt>
                <c:pt idx="74">
                  <c:v>98.148173286352502</c:v>
                </c:pt>
                <c:pt idx="75">
                  <c:v>97.274358341315093</c:v>
                </c:pt>
                <c:pt idx="76">
                  <c:v>96.801039927978593</c:v>
                </c:pt>
                <c:pt idx="77">
                  <c:v>96.862239555646298</c:v>
                </c:pt>
                <c:pt idx="78">
                  <c:v>97.783150744999602</c:v>
                </c:pt>
                <c:pt idx="79">
                  <c:v>98.241838173339403</c:v>
                </c:pt>
                <c:pt idx="80">
                  <c:v>98.590400054653301</c:v>
                </c:pt>
                <c:pt idx="81">
                  <c:v>98.985159543021396</c:v>
                </c:pt>
                <c:pt idx="82">
                  <c:v>100.45639637478899</c:v>
                </c:pt>
                <c:pt idx="83">
                  <c:v>102.390988547332</c:v>
                </c:pt>
                <c:pt idx="84">
                  <c:v>105.238848308602</c:v>
                </c:pt>
                <c:pt idx="85">
                  <c:v>106.305226730077</c:v>
                </c:pt>
                <c:pt idx="86">
                  <c:v>106.530180634383</c:v>
                </c:pt>
                <c:pt idx="87">
                  <c:v>104.93729288888299</c:v>
                </c:pt>
                <c:pt idx="88">
                  <c:v>105.438783641556</c:v>
                </c:pt>
                <c:pt idx="89">
                  <c:v>105.477936765693</c:v>
                </c:pt>
                <c:pt idx="90">
                  <c:v>106.00857407248</c:v>
                </c:pt>
                <c:pt idx="91">
                  <c:v>103.75948986412</c:v>
                </c:pt>
                <c:pt idx="92">
                  <c:v>102.580538473743</c:v>
                </c:pt>
                <c:pt idx="93">
                  <c:v>102.25861142509601</c:v>
                </c:pt>
                <c:pt idx="94">
                  <c:v>103.143590384349</c:v>
                </c:pt>
                <c:pt idx="95">
                  <c:v>104.230717562099</c:v>
                </c:pt>
                <c:pt idx="96">
                  <c:v>104.865635491642</c:v>
                </c:pt>
                <c:pt idx="97">
                  <c:v>108.367330788522</c:v>
                </c:pt>
                <c:pt idx="98">
                  <c:v>110.547329945765</c:v>
                </c:pt>
                <c:pt idx="99">
                  <c:v>113.35222388874899</c:v>
                </c:pt>
                <c:pt idx="100">
                  <c:v>113.753115867714</c:v>
                </c:pt>
                <c:pt idx="101">
                  <c:v>116.473475661685</c:v>
                </c:pt>
                <c:pt idx="102">
                  <c:v>119.245316771868</c:v>
                </c:pt>
                <c:pt idx="103">
                  <c:v>121.97033222751401</c:v>
                </c:pt>
                <c:pt idx="104">
                  <c:v>123.500246134054</c:v>
                </c:pt>
                <c:pt idx="105">
                  <c:v>124.40003369732599</c:v>
                </c:pt>
                <c:pt idx="106">
                  <c:v>123.873435153415</c:v>
                </c:pt>
                <c:pt idx="107">
                  <c:v>123.388211780722</c:v>
                </c:pt>
                <c:pt idx="108">
                  <c:v>122.73184656340101</c:v>
                </c:pt>
                <c:pt idx="109">
                  <c:v>125.87721226000799</c:v>
                </c:pt>
                <c:pt idx="110">
                  <c:v>127.86704119453999</c:v>
                </c:pt>
                <c:pt idx="111">
                  <c:v>129.83078252750099</c:v>
                </c:pt>
                <c:pt idx="112">
                  <c:v>129.24723059800399</c:v>
                </c:pt>
                <c:pt idx="113">
                  <c:v>130.03435752602999</c:v>
                </c:pt>
                <c:pt idx="114">
                  <c:v>131.81381558280401</c:v>
                </c:pt>
                <c:pt idx="115">
                  <c:v>133.65801661325301</c:v>
                </c:pt>
                <c:pt idx="116">
                  <c:v>135.939080064092</c:v>
                </c:pt>
                <c:pt idx="117">
                  <c:v>137.98658537716699</c:v>
                </c:pt>
                <c:pt idx="118">
                  <c:v>139.880374561352</c:v>
                </c:pt>
                <c:pt idx="119">
                  <c:v>140.20319807247799</c:v>
                </c:pt>
                <c:pt idx="120">
                  <c:v>140.44628258875699</c:v>
                </c:pt>
                <c:pt idx="121">
                  <c:v>141.705052979247</c:v>
                </c:pt>
                <c:pt idx="122">
                  <c:v>144.59937145063401</c:v>
                </c:pt>
                <c:pt idx="123">
                  <c:v>147.226095785713</c:v>
                </c:pt>
                <c:pt idx="124">
                  <c:v>149.08975239456799</c:v>
                </c:pt>
                <c:pt idx="125">
                  <c:v>150.760533741507</c:v>
                </c:pt>
                <c:pt idx="126">
                  <c:v>152.94563411927501</c:v>
                </c:pt>
                <c:pt idx="127">
                  <c:v>154.76664635014299</c:v>
                </c:pt>
                <c:pt idx="128">
                  <c:v>154.82972860406301</c:v>
                </c:pt>
                <c:pt idx="129">
                  <c:v>154.58940009540299</c:v>
                </c:pt>
                <c:pt idx="130">
                  <c:v>155.65786347797399</c:v>
                </c:pt>
                <c:pt idx="131">
                  <c:v>158.64285023821401</c:v>
                </c:pt>
                <c:pt idx="132">
                  <c:v>160.92213704088701</c:v>
                </c:pt>
                <c:pt idx="133">
                  <c:v>162.748270403091</c:v>
                </c:pt>
                <c:pt idx="134">
                  <c:v>163.11191551460101</c:v>
                </c:pt>
                <c:pt idx="135">
                  <c:v>165.14110545251401</c:v>
                </c:pt>
                <c:pt idx="136">
                  <c:v>166.913229371228</c:v>
                </c:pt>
                <c:pt idx="137">
                  <c:v>169.681308690865</c:v>
                </c:pt>
                <c:pt idx="138">
                  <c:v>171.526977164545</c:v>
                </c:pt>
                <c:pt idx="139">
                  <c:v>172.627872528811</c:v>
                </c:pt>
                <c:pt idx="140">
                  <c:v>172.94939888611799</c:v>
                </c:pt>
                <c:pt idx="141">
                  <c:v>172.43917042899599</c:v>
                </c:pt>
                <c:pt idx="142">
                  <c:v>172.21450509062601</c:v>
                </c:pt>
                <c:pt idx="143">
                  <c:v>170.982944273275</c:v>
                </c:pt>
                <c:pt idx="144">
                  <c:v>169.18785857763399</c:v>
                </c:pt>
                <c:pt idx="145">
                  <c:v>163.18669361509501</c:v>
                </c:pt>
                <c:pt idx="146">
                  <c:v>157.696070136337</c:v>
                </c:pt>
                <c:pt idx="147">
                  <c:v>152.88817367902899</c:v>
                </c:pt>
                <c:pt idx="148">
                  <c:v>155.80768780046199</c:v>
                </c:pt>
                <c:pt idx="149">
                  <c:v>159.96414616829401</c:v>
                </c:pt>
                <c:pt idx="150">
                  <c:v>163.44716686388199</c:v>
                </c:pt>
                <c:pt idx="151">
                  <c:v>159.618983008502</c:v>
                </c:pt>
                <c:pt idx="152">
                  <c:v>156.00159680037001</c:v>
                </c:pt>
                <c:pt idx="153">
                  <c:v>153.281978235276</c:v>
                </c:pt>
                <c:pt idx="154">
                  <c:v>152.72982193947001</c:v>
                </c:pt>
                <c:pt idx="155">
                  <c:v>151.380259542641</c:v>
                </c:pt>
                <c:pt idx="156">
                  <c:v>150.493769702778</c:v>
                </c:pt>
                <c:pt idx="157">
                  <c:v>147.51903743583199</c:v>
                </c:pt>
                <c:pt idx="158">
                  <c:v>142.270452305145</c:v>
                </c:pt>
                <c:pt idx="159">
                  <c:v>134.878007641171</c:v>
                </c:pt>
                <c:pt idx="160">
                  <c:v>125.264341145969</c:v>
                </c:pt>
                <c:pt idx="161">
                  <c:v>117.59005329857899</c:v>
                </c:pt>
                <c:pt idx="162">
                  <c:v>112.129680137649</c:v>
                </c:pt>
                <c:pt idx="163">
                  <c:v>113.096317013782</c:v>
                </c:pt>
                <c:pt idx="164">
                  <c:v>114.414551820486</c:v>
                </c:pt>
                <c:pt idx="165">
                  <c:v>113.628864043015</c:v>
                </c:pt>
                <c:pt idx="166">
                  <c:v>109.82414463376</c:v>
                </c:pt>
                <c:pt idx="167">
                  <c:v>105.87144745511399</c:v>
                </c:pt>
                <c:pt idx="168">
                  <c:v>104.673327087624</c:v>
                </c:pt>
                <c:pt idx="169">
                  <c:v>105.895955580332</c:v>
                </c:pt>
                <c:pt idx="170">
                  <c:v>109.398565343743</c:v>
                </c:pt>
                <c:pt idx="171">
                  <c:v>114.02353299174899</c:v>
                </c:pt>
                <c:pt idx="172">
                  <c:v>117.301684216807</c:v>
                </c:pt>
                <c:pt idx="173">
                  <c:v>117.845107926205</c:v>
                </c:pt>
                <c:pt idx="174">
                  <c:v>116.33670732781999</c:v>
                </c:pt>
                <c:pt idx="175">
                  <c:v>115.968327381493</c:v>
                </c:pt>
                <c:pt idx="176">
                  <c:v>116.66092115491701</c:v>
                </c:pt>
                <c:pt idx="177">
                  <c:v>118.275830749693</c:v>
                </c:pt>
                <c:pt idx="178">
                  <c:v>117.519624107581</c:v>
                </c:pt>
                <c:pt idx="179">
                  <c:v>118.27331665915101</c:v>
                </c:pt>
                <c:pt idx="180">
                  <c:v>119.130093459127</c:v>
                </c:pt>
                <c:pt idx="181">
                  <c:v>122.11481945229001</c:v>
                </c:pt>
                <c:pt idx="182">
                  <c:v>122.028675370383</c:v>
                </c:pt>
                <c:pt idx="183">
                  <c:v>120.98208208525</c:v>
                </c:pt>
                <c:pt idx="184">
                  <c:v>119.490622120544</c:v>
                </c:pt>
                <c:pt idx="185">
                  <c:v>119.551882645647</c:v>
                </c:pt>
                <c:pt idx="186">
                  <c:v>118.321990622011</c:v>
                </c:pt>
                <c:pt idx="187">
                  <c:v>117.757708449341</c:v>
                </c:pt>
                <c:pt idx="188">
                  <c:v>118.31210346134699</c:v>
                </c:pt>
                <c:pt idx="189">
                  <c:v>121.275513174059</c:v>
                </c:pt>
                <c:pt idx="190">
                  <c:v>123.784048666723</c:v>
                </c:pt>
                <c:pt idx="191">
                  <c:v>125.758048922219</c:v>
                </c:pt>
                <c:pt idx="192">
                  <c:v>126.338356652228</c:v>
                </c:pt>
                <c:pt idx="193">
                  <c:v>127.011379054445</c:v>
                </c:pt>
                <c:pt idx="194">
                  <c:v>125.579311100761</c:v>
                </c:pt>
                <c:pt idx="195">
                  <c:v>125.064520997386</c:v>
                </c:pt>
                <c:pt idx="196">
                  <c:v>123.722042425765</c:v>
                </c:pt>
                <c:pt idx="197">
                  <c:v>124.910568341078</c:v>
                </c:pt>
                <c:pt idx="198">
                  <c:v>126.009287225362</c:v>
                </c:pt>
                <c:pt idx="199">
                  <c:v>127.712681008711</c:v>
                </c:pt>
                <c:pt idx="200">
                  <c:v>127.757985942061</c:v>
                </c:pt>
                <c:pt idx="201">
                  <c:v>128.18475188213</c:v>
                </c:pt>
                <c:pt idx="202">
                  <c:v>128.4992796967</c:v>
                </c:pt>
                <c:pt idx="203">
                  <c:v>129.91601897499299</c:v>
                </c:pt>
                <c:pt idx="204">
                  <c:v>129.932729015147</c:v>
                </c:pt>
                <c:pt idx="205">
                  <c:v>130.391172366848</c:v>
                </c:pt>
                <c:pt idx="206">
                  <c:v>131.01027011647</c:v>
                </c:pt>
                <c:pt idx="207">
                  <c:v>132.47261204233999</c:v>
                </c:pt>
                <c:pt idx="208">
                  <c:v>135.15079353400199</c:v>
                </c:pt>
                <c:pt idx="209">
                  <c:v>137.77995673997501</c:v>
                </c:pt>
                <c:pt idx="210">
                  <c:v>141.81296102698801</c:v>
                </c:pt>
                <c:pt idx="211">
                  <c:v>143.41634723430101</c:v>
                </c:pt>
                <c:pt idx="212">
                  <c:v>146.23791839615501</c:v>
                </c:pt>
                <c:pt idx="213">
                  <c:v>147.05313825813201</c:v>
                </c:pt>
                <c:pt idx="214">
                  <c:v>148.45973411313901</c:v>
                </c:pt>
                <c:pt idx="215">
                  <c:v>147.00989615134699</c:v>
                </c:pt>
                <c:pt idx="216">
                  <c:v>146.03161850628399</c:v>
                </c:pt>
                <c:pt idx="217">
                  <c:v>144.03069543031901</c:v>
                </c:pt>
                <c:pt idx="218">
                  <c:v>144.09264988350199</c:v>
                </c:pt>
                <c:pt idx="219">
                  <c:v>145.19060624511701</c:v>
                </c:pt>
                <c:pt idx="220">
                  <c:v>148.44025681807901</c:v>
                </c:pt>
                <c:pt idx="221">
                  <c:v>151.062389007186</c:v>
                </c:pt>
                <c:pt idx="222">
                  <c:v>152.50215979779</c:v>
                </c:pt>
                <c:pt idx="223">
                  <c:v>153.37170368708101</c:v>
                </c:pt>
                <c:pt idx="224">
                  <c:v>153.77671653846701</c:v>
                </c:pt>
                <c:pt idx="225">
                  <c:v>154.681366902966</c:v>
                </c:pt>
                <c:pt idx="226">
                  <c:v>155.07188067772799</c:v>
                </c:pt>
                <c:pt idx="227">
                  <c:v>158.50181470515801</c:v>
                </c:pt>
                <c:pt idx="228">
                  <c:v>162.05385682923</c:v>
                </c:pt>
                <c:pt idx="229">
                  <c:v>166.97977351254499</c:v>
                </c:pt>
                <c:pt idx="230">
                  <c:v>165.88851679998101</c:v>
                </c:pt>
                <c:pt idx="231">
                  <c:v>166.526874358361</c:v>
                </c:pt>
                <c:pt idx="232">
                  <c:v>166.33491719774801</c:v>
                </c:pt>
                <c:pt idx="233">
                  <c:v>169.244198154912</c:v>
                </c:pt>
                <c:pt idx="234">
                  <c:v>169.43019688738499</c:v>
                </c:pt>
                <c:pt idx="235">
                  <c:v>168.84114178243499</c:v>
                </c:pt>
                <c:pt idx="236">
                  <c:v>169.12856802535799</c:v>
                </c:pt>
                <c:pt idx="237">
                  <c:v>168.71014109726099</c:v>
                </c:pt>
                <c:pt idx="238">
                  <c:v>169.11225287364499</c:v>
                </c:pt>
                <c:pt idx="239">
                  <c:v>167.81021577972601</c:v>
                </c:pt>
                <c:pt idx="240">
                  <c:v>167.14066673665101</c:v>
                </c:pt>
                <c:pt idx="241">
                  <c:v>164.99519303656101</c:v>
                </c:pt>
                <c:pt idx="242">
                  <c:v>163.952104770311</c:v>
                </c:pt>
                <c:pt idx="243">
                  <c:v>163.55087307707001</c:v>
                </c:pt>
                <c:pt idx="244">
                  <c:v>166.50380512611301</c:v>
                </c:pt>
                <c:pt idx="245">
                  <c:v>169.837403610645</c:v>
                </c:pt>
                <c:pt idx="246">
                  <c:v>173.86489758004501</c:v>
                </c:pt>
                <c:pt idx="247">
                  <c:v>175.61493531363601</c:v>
                </c:pt>
                <c:pt idx="248">
                  <c:v>176.367163055942</c:v>
                </c:pt>
                <c:pt idx="249">
                  <c:v>177.870330496707</c:v>
                </c:pt>
                <c:pt idx="250">
                  <c:v>177.89615052202399</c:v>
                </c:pt>
                <c:pt idx="251">
                  <c:v>177.21692353290899</c:v>
                </c:pt>
                <c:pt idx="252">
                  <c:v>173.77519803964199</c:v>
                </c:pt>
                <c:pt idx="253">
                  <c:v>172.00203253712499</c:v>
                </c:pt>
                <c:pt idx="254">
                  <c:v>173.24560137185301</c:v>
                </c:pt>
                <c:pt idx="255">
                  <c:v>177.99301795257099</c:v>
                </c:pt>
                <c:pt idx="256">
                  <c:v>183.12738656133601</c:v>
                </c:pt>
                <c:pt idx="257">
                  <c:v>186.534214532974</c:v>
                </c:pt>
                <c:pt idx="258">
                  <c:v>184.68291909310199</c:v>
                </c:pt>
                <c:pt idx="259">
                  <c:v>183.42282445987999</c:v>
                </c:pt>
                <c:pt idx="260">
                  <c:v>182.95541567487001</c:v>
                </c:pt>
                <c:pt idx="261">
                  <c:v>186.62973067419301</c:v>
                </c:pt>
                <c:pt idx="262">
                  <c:v>187.631802990409</c:v>
                </c:pt>
                <c:pt idx="263">
                  <c:v>186.02002331383</c:v>
                </c:pt>
                <c:pt idx="264">
                  <c:v>182.85935774483499</c:v>
                </c:pt>
                <c:pt idx="265">
                  <c:v>184.24172838918699</c:v>
                </c:pt>
                <c:pt idx="266">
                  <c:v>188.80028064432</c:v>
                </c:pt>
                <c:pt idx="267">
                  <c:v>193.49408796473401</c:v>
                </c:pt>
                <c:pt idx="268">
                  <c:v>191.91720839038899</c:v>
                </c:pt>
                <c:pt idx="269">
                  <c:v>188.14015585963</c:v>
                </c:pt>
                <c:pt idx="270">
                  <c:v>186.096418671994</c:v>
                </c:pt>
                <c:pt idx="271">
                  <c:v>187.77919632474001</c:v>
                </c:pt>
                <c:pt idx="272">
                  <c:v>189.28693775954801</c:v>
                </c:pt>
                <c:pt idx="273">
                  <c:v>188.21644911160499</c:v>
                </c:pt>
                <c:pt idx="274">
                  <c:v>186.78694869295299</c:v>
                </c:pt>
                <c:pt idx="275">
                  <c:v>186.86027351089101</c:v>
                </c:pt>
                <c:pt idx="276">
                  <c:v>189.47387159325001</c:v>
                </c:pt>
                <c:pt idx="277">
                  <c:v>192.310971603577</c:v>
                </c:pt>
                <c:pt idx="278">
                  <c:v>193.87401124111</c:v>
                </c:pt>
                <c:pt idx="279">
                  <c:v>195.48929426421</c:v>
                </c:pt>
                <c:pt idx="280">
                  <c:v>198.11045842264801</c:v>
                </c:pt>
                <c:pt idx="281">
                  <c:v>202.24321966136901</c:v>
                </c:pt>
                <c:pt idx="282">
                  <c:v>204.40246593705299</c:v>
                </c:pt>
                <c:pt idx="283">
                  <c:v>203.76005078411299</c:v>
                </c:pt>
                <c:pt idx="284">
                  <c:v>201.52895080618401</c:v>
                </c:pt>
                <c:pt idx="285">
                  <c:v>199.119832427885</c:v>
                </c:pt>
                <c:pt idx="286">
                  <c:v>198.07383571035899</c:v>
                </c:pt>
                <c:pt idx="287">
                  <c:v>198.33782792276699</c:v>
                </c:pt>
                <c:pt idx="288">
                  <c:v>199.40388462474499</c:v>
                </c:pt>
                <c:pt idx="289">
                  <c:v>200.998553335087</c:v>
                </c:pt>
                <c:pt idx="290">
                  <c:v>202.26358714986401</c:v>
                </c:pt>
                <c:pt idx="291">
                  <c:v>201.89406032189899</c:v>
                </c:pt>
                <c:pt idx="292">
                  <c:v>199.46443064356501</c:v>
                </c:pt>
                <c:pt idx="293">
                  <c:v>197.25498538280601</c:v>
                </c:pt>
                <c:pt idx="294">
                  <c:v>197.45363629645399</c:v>
                </c:pt>
                <c:pt idx="295">
                  <c:v>199.270482471051</c:v>
                </c:pt>
                <c:pt idx="296">
                  <c:v>200.23154152609601</c:v>
                </c:pt>
                <c:pt idx="297">
                  <c:v>201.552065181106</c:v>
                </c:pt>
                <c:pt idx="298">
                  <c:v>204.08371948858701</c:v>
                </c:pt>
                <c:pt idx="299">
                  <c:v>204.909903988856</c:v>
                </c:pt>
                <c:pt idx="300">
                  <c:v>204.68131188632299</c:v>
                </c:pt>
                <c:pt idx="301">
                  <c:v>202.95214922552299</c:v>
                </c:pt>
                <c:pt idx="302">
                  <c:v>206.47499576407</c:v>
                </c:pt>
                <c:pt idx="303">
                  <c:v>208.81125617052999</c:v>
                </c:pt>
                <c:pt idx="304">
                  <c:v>210.56849299434299</c:v>
                </c:pt>
                <c:pt idx="305">
                  <c:v>211.14833589084799</c:v>
                </c:pt>
                <c:pt idx="306">
                  <c:v>215.85548291907199</c:v>
                </c:pt>
                <c:pt idx="307">
                  <c:v>223.57138360221799</c:v>
                </c:pt>
                <c:pt idx="308">
                  <c:v>229.37061354273399</c:v>
                </c:pt>
                <c:pt idx="309">
                  <c:v>231.77481305181001</c:v>
                </c:pt>
                <c:pt idx="310">
                  <c:v>234.209155578045</c:v>
                </c:pt>
                <c:pt idx="311">
                  <c:v>237.503131331627</c:v>
                </c:pt>
                <c:pt idx="312">
                  <c:v>240.16355976542701</c:v>
                </c:pt>
                <c:pt idx="313">
                  <c:v>236.61745178547801</c:v>
                </c:pt>
                <c:pt idx="314">
                  <c:v>232.034548381566</c:v>
                </c:pt>
                <c:pt idx="315">
                  <c:v>229.783235051231</c:v>
                </c:pt>
                <c:pt idx="316">
                  <c:v>232.19552896290401</c:v>
                </c:pt>
                <c:pt idx="317">
                  <c:v>234.477802642017</c:v>
                </c:pt>
                <c:pt idx="318">
                  <c:v>237.90269634665</c:v>
                </c:pt>
                <c:pt idx="319">
                  <c:v>236.41345695227801</c:v>
                </c:pt>
                <c:pt idx="320">
                  <c:v>236.01193538874699</c:v>
                </c:pt>
                <c:pt idx="321">
                  <c:v>229.82635438397401</c:v>
                </c:pt>
                <c:pt idx="322">
                  <c:v>231.13925708980599</c:v>
                </c:pt>
                <c:pt idx="323">
                  <c:v>232.84294260248799</c:v>
                </c:pt>
                <c:pt idx="324">
                  <c:v>238.320639086841</c:v>
                </c:pt>
                <c:pt idx="325">
                  <c:v>237.37428580901801</c:v>
                </c:pt>
                <c:pt idx="326">
                  <c:v>232.92791919448399</c:v>
                </c:pt>
                <c:pt idx="327">
                  <c:v>230.55972149087299</c:v>
                </c:pt>
                <c:pt idx="328">
                  <c:v>232.29852475260901</c:v>
                </c:pt>
                <c:pt idx="329">
                  <c:v>239.11144800584901</c:v>
                </c:pt>
                <c:pt idx="330">
                  <c:v>240.67665403233801</c:v>
                </c:pt>
                <c:pt idx="331">
                  <c:v>240.78176630824299</c:v>
                </c:pt>
                <c:pt idx="332">
                  <c:v>233.84387350111399</c:v>
                </c:pt>
                <c:pt idx="333">
                  <c:v>228.472492581442</c:v>
                </c:pt>
                <c:pt idx="334">
                  <c:v>219.84181760741799</c:v>
                </c:pt>
                <c:pt idx="335">
                  <c:v>217.25121655276999</c:v>
                </c:pt>
                <c:pt idx="336">
                  <c:v>212.94090598013599</c:v>
                </c:pt>
                <c:pt idx="337">
                  <c:v>213.744456110291</c:v>
                </c:pt>
                <c:pt idx="338">
                  <c:v>210.771914773388</c:v>
                </c:pt>
                <c:pt idx="339">
                  <c:v>213.36772587361801</c:v>
                </c:pt>
                <c:pt idx="340">
                  <c:v>212.226268824204</c:v>
                </c:pt>
                <c:pt idx="341">
                  <c:v>211.44824655187</c:v>
                </c:pt>
                <c:pt idx="342">
                  <c:v>207.584251459802</c:v>
                </c:pt>
                <c:pt idx="343">
                  <c:v>206.48967426019499</c:v>
                </c:pt>
                <c:pt idx="344">
                  <c:v>208.162829829001</c:v>
                </c:pt>
                <c:pt idx="345">
                  <c:v>211.344107092478</c:v>
                </c:pt>
                <c:pt idx="346">
                  <c:v>210.80502421410401</c:v>
                </c:pt>
                <c:pt idx="347">
                  <c:v>209.42100381253999</c:v>
                </c:pt>
                <c:pt idx="348">
                  <c:v>206.04268066163701</c:v>
                </c:pt>
                <c:pt idx="349">
                  <c:v>206.013029701356</c:v>
                </c:pt>
                <c:pt idx="350">
                  <c:v>207.10520170880301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82-4C33-8D45-87546522E099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Segment'!$K$6:$K$356</c:f>
              <c:numCache>
                <c:formatCode>[$-409]mmm\-yy;@</c:formatCode>
                <c:ptCount val="35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</c:numCache>
            </c:numRef>
          </c:xVal>
          <c:yVal>
            <c:numRef>
              <c:f>'U.S. VW - By Segment'!$P$6:$P$356</c:f>
              <c:numCache>
                <c:formatCode>0</c:formatCode>
                <c:ptCount val="351"/>
                <c:pt idx="0">
                  <c:v>69.8582777524325</c:v>
                </c:pt>
                <c:pt idx="1">
                  <c:v>67.695807787401407</c:v>
                </c:pt>
                <c:pt idx="2">
                  <c:v>65.928544235203105</c:v>
                </c:pt>
                <c:pt idx="3">
                  <c:v>65.298579179888307</c:v>
                </c:pt>
                <c:pt idx="4">
                  <c:v>64.305541733998098</c:v>
                </c:pt>
                <c:pt idx="5">
                  <c:v>65.377324348371303</c:v>
                </c:pt>
                <c:pt idx="6">
                  <c:v>66.598686468077005</c:v>
                </c:pt>
                <c:pt idx="7">
                  <c:v>68.207405283206299</c:v>
                </c:pt>
                <c:pt idx="8">
                  <c:v>68.242376976471604</c:v>
                </c:pt>
                <c:pt idx="9">
                  <c:v>68.0361551918662</c:v>
                </c:pt>
                <c:pt idx="10">
                  <c:v>67.216389599316699</c:v>
                </c:pt>
                <c:pt idx="11">
                  <c:v>67.651373139582105</c:v>
                </c:pt>
                <c:pt idx="12">
                  <c:v>67.636904340904707</c:v>
                </c:pt>
                <c:pt idx="13">
                  <c:v>68.7995664101025</c:v>
                </c:pt>
                <c:pt idx="14">
                  <c:v>68.623025819705006</c:v>
                </c:pt>
                <c:pt idx="15">
                  <c:v>69.146685068476103</c:v>
                </c:pt>
                <c:pt idx="16">
                  <c:v>69.617429133117199</c:v>
                </c:pt>
                <c:pt idx="17">
                  <c:v>70.135000008900505</c:v>
                </c:pt>
                <c:pt idx="18">
                  <c:v>70.883574092084103</c:v>
                </c:pt>
                <c:pt idx="19">
                  <c:v>71.391425010789604</c:v>
                </c:pt>
                <c:pt idx="20">
                  <c:v>73.595341566101396</c:v>
                </c:pt>
                <c:pt idx="21">
                  <c:v>75.298523328671095</c:v>
                </c:pt>
                <c:pt idx="22">
                  <c:v>76.319212601387306</c:v>
                </c:pt>
                <c:pt idx="23">
                  <c:v>77.203431068365603</c:v>
                </c:pt>
                <c:pt idx="24">
                  <c:v>78.002478063291207</c:v>
                </c:pt>
                <c:pt idx="25">
                  <c:v>79.572580481822996</c:v>
                </c:pt>
                <c:pt idx="26">
                  <c:v>79.521908742793201</c:v>
                </c:pt>
                <c:pt idx="27">
                  <c:v>79.466094848893704</c:v>
                </c:pt>
                <c:pt idx="28">
                  <c:v>78.753614114798097</c:v>
                </c:pt>
                <c:pt idx="29">
                  <c:v>79.196439377316693</c:v>
                </c:pt>
                <c:pt idx="30">
                  <c:v>80.317240765949705</c:v>
                </c:pt>
                <c:pt idx="31">
                  <c:v>81.759626575366298</c:v>
                </c:pt>
                <c:pt idx="32">
                  <c:v>81.747713062268303</c:v>
                </c:pt>
                <c:pt idx="33">
                  <c:v>79.998596057595094</c:v>
                </c:pt>
                <c:pt idx="34">
                  <c:v>80.310366988596797</c:v>
                </c:pt>
                <c:pt idx="35">
                  <c:v>81.002208665672995</c:v>
                </c:pt>
                <c:pt idx="36">
                  <c:v>83.228588448642796</c:v>
                </c:pt>
                <c:pt idx="37">
                  <c:v>81.635104104413202</c:v>
                </c:pt>
                <c:pt idx="38">
                  <c:v>81.062049713566196</c:v>
                </c:pt>
                <c:pt idx="39">
                  <c:v>80.5471008963804</c:v>
                </c:pt>
                <c:pt idx="40">
                  <c:v>81.621106763993197</c:v>
                </c:pt>
                <c:pt idx="41">
                  <c:v>83.000174316808994</c:v>
                </c:pt>
                <c:pt idx="42">
                  <c:v>84.847970208234102</c:v>
                </c:pt>
                <c:pt idx="43">
                  <c:v>88.889004562594593</c:v>
                </c:pt>
                <c:pt idx="44">
                  <c:v>92.607666963049596</c:v>
                </c:pt>
                <c:pt idx="45">
                  <c:v>94.877528115789403</c:v>
                </c:pt>
                <c:pt idx="46">
                  <c:v>94.402006467190901</c:v>
                </c:pt>
                <c:pt idx="47">
                  <c:v>93.221763954411799</c:v>
                </c:pt>
                <c:pt idx="48">
                  <c:v>93.033806525705501</c:v>
                </c:pt>
                <c:pt idx="49">
                  <c:v>93.361711875911496</c:v>
                </c:pt>
                <c:pt idx="50">
                  <c:v>94.613817185889701</c:v>
                </c:pt>
                <c:pt idx="51">
                  <c:v>94.488773128020597</c:v>
                </c:pt>
                <c:pt idx="52">
                  <c:v>94.254580766124505</c:v>
                </c:pt>
                <c:pt idx="53">
                  <c:v>93.277623650501994</c:v>
                </c:pt>
                <c:pt idx="54">
                  <c:v>94.010797151919505</c:v>
                </c:pt>
                <c:pt idx="55">
                  <c:v>94.925228867906597</c:v>
                </c:pt>
                <c:pt idx="56">
                  <c:v>96.2393053794666</c:v>
                </c:pt>
                <c:pt idx="57">
                  <c:v>97.460634288406496</c:v>
                </c:pt>
                <c:pt idx="58">
                  <c:v>98.653333090059704</c:v>
                </c:pt>
                <c:pt idx="59">
                  <c:v>100</c:v>
                </c:pt>
                <c:pt idx="60">
                  <c:v>100.548699910205</c:v>
                </c:pt>
                <c:pt idx="61">
                  <c:v>101.07030735757</c:v>
                </c:pt>
                <c:pt idx="62">
                  <c:v>100.683735239333</c:v>
                </c:pt>
                <c:pt idx="63">
                  <c:v>100.329814009842</c:v>
                </c:pt>
                <c:pt idx="64">
                  <c:v>100.836249151768</c:v>
                </c:pt>
                <c:pt idx="65">
                  <c:v>102.146696037148</c:v>
                </c:pt>
                <c:pt idx="66">
                  <c:v>103.430510973149</c:v>
                </c:pt>
                <c:pt idx="67">
                  <c:v>103.861331913272</c:v>
                </c:pt>
                <c:pt idx="68">
                  <c:v>104.11789945263401</c:v>
                </c:pt>
                <c:pt idx="69">
                  <c:v>104.205646135592</c:v>
                </c:pt>
                <c:pt idx="70">
                  <c:v>104.199320903697</c:v>
                </c:pt>
                <c:pt idx="71">
                  <c:v>104.429713748456</c:v>
                </c:pt>
                <c:pt idx="72">
                  <c:v>105.65808968276301</c:v>
                </c:pt>
                <c:pt idx="73">
                  <c:v>107.63549814326601</c:v>
                </c:pt>
                <c:pt idx="74">
                  <c:v>108.880514180807</c:v>
                </c:pt>
                <c:pt idx="75">
                  <c:v>110.51128115861501</c:v>
                </c:pt>
                <c:pt idx="76">
                  <c:v>110.65036207267801</c:v>
                </c:pt>
                <c:pt idx="77">
                  <c:v>111.511940904467</c:v>
                </c:pt>
                <c:pt idx="78">
                  <c:v>110.225668881243</c:v>
                </c:pt>
                <c:pt idx="79">
                  <c:v>109.844008302687</c:v>
                </c:pt>
                <c:pt idx="80">
                  <c:v>109.07651322950301</c:v>
                </c:pt>
                <c:pt idx="81">
                  <c:v>110.383508165744</c:v>
                </c:pt>
                <c:pt idx="82">
                  <c:v>112.212167146466</c:v>
                </c:pt>
                <c:pt idx="83">
                  <c:v>114.72907484938101</c:v>
                </c:pt>
                <c:pt idx="84">
                  <c:v>116.208058285151</c:v>
                </c:pt>
                <c:pt idx="85">
                  <c:v>117.35858504853501</c:v>
                </c:pt>
                <c:pt idx="86">
                  <c:v>117.82624853256701</c:v>
                </c:pt>
                <c:pt idx="87">
                  <c:v>118.876258329004</c:v>
                </c:pt>
                <c:pt idx="88">
                  <c:v>119.73659216828899</c:v>
                </c:pt>
                <c:pt idx="89">
                  <c:v>121.05404732014701</c:v>
                </c:pt>
                <c:pt idx="90">
                  <c:v>121.729425160248</c:v>
                </c:pt>
                <c:pt idx="91">
                  <c:v>122.115939106517</c:v>
                </c:pt>
                <c:pt idx="92">
                  <c:v>121.388088594119</c:v>
                </c:pt>
                <c:pt idx="93">
                  <c:v>120.781630935415</c:v>
                </c:pt>
                <c:pt idx="94">
                  <c:v>121.017949933807</c:v>
                </c:pt>
                <c:pt idx="95">
                  <c:v>122.556292827984</c:v>
                </c:pt>
                <c:pt idx="96">
                  <c:v>123.585065839433</c:v>
                </c:pt>
                <c:pt idx="97">
                  <c:v>123.828324583906</c:v>
                </c:pt>
                <c:pt idx="98">
                  <c:v>124.0208998311</c:v>
                </c:pt>
                <c:pt idx="99">
                  <c:v>125.197056267585</c:v>
                </c:pt>
                <c:pt idx="100">
                  <c:v>127.005596098791</c:v>
                </c:pt>
                <c:pt idx="101">
                  <c:v>128.49828798718201</c:v>
                </c:pt>
                <c:pt idx="102">
                  <c:v>130.875583419295</c:v>
                </c:pt>
                <c:pt idx="103">
                  <c:v>133.56858261671201</c:v>
                </c:pt>
                <c:pt idx="104">
                  <c:v>136.50113443649701</c:v>
                </c:pt>
                <c:pt idx="105">
                  <c:v>137.16074053762301</c:v>
                </c:pt>
                <c:pt idx="106">
                  <c:v>137.91114086791899</c:v>
                </c:pt>
                <c:pt idx="107">
                  <c:v>137.98166598086101</c:v>
                </c:pt>
                <c:pt idx="108">
                  <c:v>140.11361867223999</c:v>
                </c:pt>
                <c:pt idx="109">
                  <c:v>141.730268260836</c:v>
                </c:pt>
                <c:pt idx="110">
                  <c:v>144.513259763626</c:v>
                </c:pt>
                <c:pt idx="111">
                  <c:v>146.097926806646</c:v>
                </c:pt>
                <c:pt idx="112">
                  <c:v>147.42511188547201</c:v>
                </c:pt>
                <c:pt idx="113">
                  <c:v>149.115396159787</c:v>
                </c:pt>
                <c:pt idx="114">
                  <c:v>151.79128052195</c:v>
                </c:pt>
                <c:pt idx="115">
                  <c:v>155.55048931641201</c:v>
                </c:pt>
                <c:pt idx="116">
                  <c:v>159.292802207851</c:v>
                </c:pt>
                <c:pt idx="117">
                  <c:v>163.90793923270701</c:v>
                </c:pt>
                <c:pt idx="118">
                  <c:v>166.95940593841701</c:v>
                </c:pt>
                <c:pt idx="119">
                  <c:v>168.068630364717</c:v>
                </c:pt>
                <c:pt idx="120">
                  <c:v>165.88423228210601</c:v>
                </c:pt>
                <c:pt idx="121">
                  <c:v>164.91196555864701</c:v>
                </c:pt>
                <c:pt idx="122">
                  <c:v>164.62498084208201</c:v>
                </c:pt>
                <c:pt idx="123">
                  <c:v>165.00745903542199</c:v>
                </c:pt>
                <c:pt idx="124">
                  <c:v>164.09155023163001</c:v>
                </c:pt>
                <c:pt idx="125">
                  <c:v>162.58110816667599</c:v>
                </c:pt>
                <c:pt idx="126">
                  <c:v>161.752477007571</c:v>
                </c:pt>
                <c:pt idx="127">
                  <c:v>161.060912411586</c:v>
                </c:pt>
                <c:pt idx="128">
                  <c:v>160.779334323185</c:v>
                </c:pt>
                <c:pt idx="129">
                  <c:v>167.46350654430799</c:v>
                </c:pt>
                <c:pt idx="130">
                  <c:v>174.18185637550101</c:v>
                </c:pt>
                <c:pt idx="131">
                  <c:v>181.80236530343899</c:v>
                </c:pt>
                <c:pt idx="132">
                  <c:v>177.407373374965</c:v>
                </c:pt>
                <c:pt idx="133">
                  <c:v>174.33382959054899</c:v>
                </c:pt>
                <c:pt idx="134">
                  <c:v>170.67005016013101</c:v>
                </c:pt>
                <c:pt idx="135">
                  <c:v>170.11850968998101</c:v>
                </c:pt>
                <c:pt idx="136">
                  <c:v>170.43372500692001</c:v>
                </c:pt>
                <c:pt idx="137">
                  <c:v>170.02160946168499</c:v>
                </c:pt>
                <c:pt idx="138">
                  <c:v>172.159765296789</c:v>
                </c:pt>
                <c:pt idx="139">
                  <c:v>170.70653982488199</c:v>
                </c:pt>
                <c:pt idx="140">
                  <c:v>171.14472891793099</c:v>
                </c:pt>
                <c:pt idx="141">
                  <c:v>168.385675372051</c:v>
                </c:pt>
                <c:pt idx="142">
                  <c:v>167.63155853670901</c:v>
                </c:pt>
                <c:pt idx="143">
                  <c:v>165.26029288811699</c:v>
                </c:pt>
                <c:pt idx="144">
                  <c:v>164.43375822330501</c:v>
                </c:pt>
                <c:pt idx="145">
                  <c:v>163.71098157863901</c:v>
                </c:pt>
                <c:pt idx="146">
                  <c:v>163.279154079775</c:v>
                </c:pt>
                <c:pt idx="147">
                  <c:v>161.44254985731101</c:v>
                </c:pt>
                <c:pt idx="148">
                  <c:v>159.124587921992</c:v>
                </c:pt>
                <c:pt idx="149">
                  <c:v>156.96643602293901</c:v>
                </c:pt>
                <c:pt idx="150">
                  <c:v>157.25981348379301</c:v>
                </c:pt>
                <c:pt idx="151">
                  <c:v>157.38847687958</c:v>
                </c:pt>
                <c:pt idx="152">
                  <c:v>157.01417676772999</c:v>
                </c:pt>
                <c:pt idx="153">
                  <c:v>154.42912178834399</c:v>
                </c:pt>
                <c:pt idx="154">
                  <c:v>148.54431823159999</c:v>
                </c:pt>
                <c:pt idx="155">
                  <c:v>141.97489098445899</c:v>
                </c:pt>
                <c:pt idx="156">
                  <c:v>136.27002371118201</c:v>
                </c:pt>
                <c:pt idx="157">
                  <c:v>136.33026244119199</c:v>
                </c:pt>
                <c:pt idx="158">
                  <c:v>134.59989689301099</c:v>
                </c:pt>
                <c:pt idx="159">
                  <c:v>132.13934501208399</c:v>
                </c:pt>
                <c:pt idx="160">
                  <c:v>126.49212128555099</c:v>
                </c:pt>
                <c:pt idx="161">
                  <c:v>123.958301016193</c:v>
                </c:pt>
                <c:pt idx="162">
                  <c:v>121.322360298444</c:v>
                </c:pt>
                <c:pt idx="163">
                  <c:v>120.931874909632</c:v>
                </c:pt>
                <c:pt idx="164">
                  <c:v>119.518128652336</c:v>
                </c:pt>
                <c:pt idx="165">
                  <c:v>119.431983274274</c:v>
                </c:pt>
                <c:pt idx="166">
                  <c:v>117.897244463405</c:v>
                </c:pt>
                <c:pt idx="167">
                  <c:v>117.519211300812</c:v>
                </c:pt>
                <c:pt idx="168">
                  <c:v>117.54606617981401</c:v>
                </c:pt>
                <c:pt idx="169">
                  <c:v>118.328238070872</c:v>
                </c:pt>
                <c:pt idx="170">
                  <c:v>119.07660474706201</c:v>
                </c:pt>
                <c:pt idx="171">
                  <c:v>120.06446273762</c:v>
                </c:pt>
                <c:pt idx="172">
                  <c:v>120.903469249542</c:v>
                </c:pt>
                <c:pt idx="173">
                  <c:v>122.521477539789</c:v>
                </c:pt>
                <c:pt idx="174">
                  <c:v>124.132432576258</c:v>
                </c:pt>
                <c:pt idx="175">
                  <c:v>128.889031616854</c:v>
                </c:pt>
                <c:pt idx="176">
                  <c:v>133.78830912233201</c:v>
                </c:pt>
                <c:pt idx="177">
                  <c:v>138.188996139631</c:v>
                </c:pt>
                <c:pt idx="178">
                  <c:v>139.80295893833701</c:v>
                </c:pt>
                <c:pt idx="179">
                  <c:v>141.23305184905101</c:v>
                </c:pt>
                <c:pt idx="180">
                  <c:v>142.98296737046201</c:v>
                </c:pt>
                <c:pt idx="181">
                  <c:v>141.77328586777401</c:v>
                </c:pt>
                <c:pt idx="182">
                  <c:v>139.47499876348999</c:v>
                </c:pt>
                <c:pt idx="183">
                  <c:v>137.54627397289201</c:v>
                </c:pt>
                <c:pt idx="184">
                  <c:v>139.05069084775101</c:v>
                </c:pt>
                <c:pt idx="185">
                  <c:v>141.0804392954</c:v>
                </c:pt>
                <c:pt idx="186">
                  <c:v>143.414613511651</c:v>
                </c:pt>
                <c:pt idx="187">
                  <c:v>145.23784255979999</c:v>
                </c:pt>
                <c:pt idx="188">
                  <c:v>148.85063945807599</c:v>
                </c:pt>
                <c:pt idx="189">
                  <c:v>151.33687982023699</c:v>
                </c:pt>
                <c:pt idx="190">
                  <c:v>153.57876621468401</c:v>
                </c:pt>
                <c:pt idx="191">
                  <c:v>152.476476961137</c:v>
                </c:pt>
                <c:pt idx="192">
                  <c:v>151.220791979881</c:v>
                </c:pt>
                <c:pt idx="193">
                  <c:v>148.10678180354299</c:v>
                </c:pt>
                <c:pt idx="194">
                  <c:v>147.23749794180699</c:v>
                </c:pt>
                <c:pt idx="195">
                  <c:v>147.462266017724</c:v>
                </c:pt>
                <c:pt idx="196">
                  <c:v>149.85828190231501</c:v>
                </c:pt>
                <c:pt idx="197">
                  <c:v>150.82232345365301</c:v>
                </c:pt>
                <c:pt idx="198">
                  <c:v>153.46956505934</c:v>
                </c:pt>
                <c:pt idx="199">
                  <c:v>155.84683328972901</c:v>
                </c:pt>
                <c:pt idx="200">
                  <c:v>160.37482648254201</c:v>
                </c:pt>
                <c:pt idx="201">
                  <c:v>162.38156388866099</c:v>
                </c:pt>
                <c:pt idx="202">
                  <c:v>163.39530593599201</c:v>
                </c:pt>
                <c:pt idx="203">
                  <c:v>162.862994305482</c:v>
                </c:pt>
                <c:pt idx="204">
                  <c:v>162.09218901254599</c:v>
                </c:pt>
                <c:pt idx="205">
                  <c:v>163.01205300412599</c:v>
                </c:pt>
                <c:pt idx="206">
                  <c:v>163.35620384927</c:v>
                </c:pt>
                <c:pt idx="207">
                  <c:v>165.07578387453199</c:v>
                </c:pt>
                <c:pt idx="208">
                  <c:v>166.13538928504801</c:v>
                </c:pt>
                <c:pt idx="209">
                  <c:v>168.71821103515001</c:v>
                </c:pt>
                <c:pt idx="210">
                  <c:v>169.705340411332</c:v>
                </c:pt>
                <c:pt idx="211">
                  <c:v>170.25747165145299</c:v>
                </c:pt>
                <c:pt idx="212">
                  <c:v>171.492081125764</c:v>
                </c:pt>
                <c:pt idx="213">
                  <c:v>174.19759238986401</c:v>
                </c:pt>
                <c:pt idx="214">
                  <c:v>176.989596765686</c:v>
                </c:pt>
                <c:pt idx="215">
                  <c:v>177.64183021245</c:v>
                </c:pt>
                <c:pt idx="216">
                  <c:v>178.46133628979101</c:v>
                </c:pt>
                <c:pt idx="217">
                  <c:v>179.19379464405</c:v>
                </c:pt>
                <c:pt idx="218">
                  <c:v>180.66658129659999</c:v>
                </c:pt>
                <c:pt idx="219">
                  <c:v>180.19370417683999</c:v>
                </c:pt>
                <c:pt idx="220">
                  <c:v>176.895387878207</c:v>
                </c:pt>
                <c:pt idx="221">
                  <c:v>174.392229182991</c:v>
                </c:pt>
                <c:pt idx="222">
                  <c:v>173.78436935975799</c:v>
                </c:pt>
                <c:pt idx="223">
                  <c:v>179.82752502815799</c:v>
                </c:pt>
                <c:pt idx="224">
                  <c:v>185.01349791112301</c:v>
                </c:pt>
                <c:pt idx="225">
                  <c:v>189.949560011914</c:v>
                </c:pt>
                <c:pt idx="226">
                  <c:v>192.04691003795301</c:v>
                </c:pt>
                <c:pt idx="227">
                  <c:v>194.90338519167099</c:v>
                </c:pt>
                <c:pt idx="228">
                  <c:v>197.25691629391699</c:v>
                </c:pt>
                <c:pt idx="229">
                  <c:v>197.90386517980801</c:v>
                </c:pt>
                <c:pt idx="230">
                  <c:v>199.46020637026999</c:v>
                </c:pt>
                <c:pt idx="231">
                  <c:v>201.446403408561</c:v>
                </c:pt>
                <c:pt idx="232">
                  <c:v>204.51493923754199</c:v>
                </c:pt>
                <c:pt idx="233">
                  <c:v>205.658193442526</c:v>
                </c:pt>
                <c:pt idx="234">
                  <c:v>206.73056952757599</c:v>
                </c:pt>
                <c:pt idx="235">
                  <c:v>207.08527834688499</c:v>
                </c:pt>
                <c:pt idx="236">
                  <c:v>207.62000438957901</c:v>
                </c:pt>
                <c:pt idx="237">
                  <c:v>206.489032402253</c:v>
                </c:pt>
                <c:pt idx="238">
                  <c:v>206.94131409163401</c:v>
                </c:pt>
                <c:pt idx="239">
                  <c:v>208.347207500682</c:v>
                </c:pt>
                <c:pt idx="240">
                  <c:v>212.294684970508</c:v>
                </c:pt>
                <c:pt idx="241">
                  <c:v>214.31469590542099</c:v>
                </c:pt>
                <c:pt idx="242">
                  <c:v>216.72284229425699</c:v>
                </c:pt>
                <c:pt idx="243">
                  <c:v>217.44411609375001</c:v>
                </c:pt>
                <c:pt idx="244">
                  <c:v>219.131887202614</c:v>
                </c:pt>
                <c:pt idx="245">
                  <c:v>220.03664235880501</c:v>
                </c:pt>
                <c:pt idx="246">
                  <c:v>221.851722450474</c:v>
                </c:pt>
                <c:pt idx="247">
                  <c:v>223.16267763275499</c:v>
                </c:pt>
                <c:pt idx="248">
                  <c:v>224.55467743113601</c:v>
                </c:pt>
                <c:pt idx="249">
                  <c:v>225.92993194217499</c:v>
                </c:pt>
                <c:pt idx="250">
                  <c:v>227.77517474457599</c:v>
                </c:pt>
                <c:pt idx="251">
                  <c:v>228.942475237363</c:v>
                </c:pt>
                <c:pt idx="252">
                  <c:v>228.21119189304201</c:v>
                </c:pt>
                <c:pt idx="253">
                  <c:v>226.74568129674799</c:v>
                </c:pt>
                <c:pt idx="254">
                  <c:v>225.27564898204199</c:v>
                </c:pt>
                <c:pt idx="255">
                  <c:v>226.127143152548</c:v>
                </c:pt>
                <c:pt idx="256">
                  <c:v>228.90173478952701</c:v>
                </c:pt>
                <c:pt idx="257">
                  <c:v>232.569707749484</c:v>
                </c:pt>
                <c:pt idx="258">
                  <c:v>235.51189610082099</c:v>
                </c:pt>
                <c:pt idx="259">
                  <c:v>237.10800001919799</c:v>
                </c:pt>
                <c:pt idx="260">
                  <c:v>238.41117081707401</c:v>
                </c:pt>
                <c:pt idx="261">
                  <c:v>240.03429290632801</c:v>
                </c:pt>
                <c:pt idx="262">
                  <c:v>242.38929565661701</c:v>
                </c:pt>
                <c:pt idx="263">
                  <c:v>244.97720097717701</c:v>
                </c:pt>
                <c:pt idx="264">
                  <c:v>247.60671205992401</c:v>
                </c:pt>
                <c:pt idx="265">
                  <c:v>249.01039723094101</c:v>
                </c:pt>
                <c:pt idx="266">
                  <c:v>250.74937341967399</c:v>
                </c:pt>
                <c:pt idx="267">
                  <c:v>251.25063862613399</c:v>
                </c:pt>
                <c:pt idx="268">
                  <c:v>251.509460097291</c:v>
                </c:pt>
                <c:pt idx="269">
                  <c:v>250.89700876444999</c:v>
                </c:pt>
                <c:pt idx="270">
                  <c:v>252.54410568841899</c:v>
                </c:pt>
                <c:pt idx="271">
                  <c:v>255.07840936838301</c:v>
                </c:pt>
                <c:pt idx="272">
                  <c:v>257.75401494877798</c:v>
                </c:pt>
                <c:pt idx="273">
                  <c:v>258.31229628034401</c:v>
                </c:pt>
                <c:pt idx="274">
                  <c:v>257.89352536093901</c:v>
                </c:pt>
                <c:pt idx="275">
                  <c:v>257.65488477153798</c:v>
                </c:pt>
                <c:pt idx="276">
                  <c:v>257.83679119577101</c:v>
                </c:pt>
                <c:pt idx="277">
                  <c:v>259.82639908422402</c:v>
                </c:pt>
                <c:pt idx="278">
                  <c:v>261.858765721439</c:v>
                </c:pt>
                <c:pt idx="279">
                  <c:v>265.86766754279898</c:v>
                </c:pt>
                <c:pt idx="280">
                  <c:v>268.38170467360402</c:v>
                </c:pt>
                <c:pt idx="281">
                  <c:v>270.67226785651599</c:v>
                </c:pt>
                <c:pt idx="282">
                  <c:v>270.50682974216801</c:v>
                </c:pt>
                <c:pt idx="283">
                  <c:v>270.899750000925</c:v>
                </c:pt>
                <c:pt idx="284">
                  <c:v>271.92693128314801</c:v>
                </c:pt>
                <c:pt idx="285">
                  <c:v>273.715535127463</c:v>
                </c:pt>
                <c:pt idx="286">
                  <c:v>276.62662267631498</c:v>
                </c:pt>
                <c:pt idx="287">
                  <c:v>279.30511920410902</c:v>
                </c:pt>
                <c:pt idx="288">
                  <c:v>281.08836956804703</c:v>
                </c:pt>
                <c:pt idx="289">
                  <c:v>281.96937168288503</c:v>
                </c:pt>
                <c:pt idx="290">
                  <c:v>282.72405470249601</c:v>
                </c:pt>
                <c:pt idx="291">
                  <c:v>286.78195274322701</c:v>
                </c:pt>
                <c:pt idx="292">
                  <c:v>287.551264826053</c:v>
                </c:pt>
                <c:pt idx="293">
                  <c:v>288.68336422159803</c:v>
                </c:pt>
                <c:pt idx="294">
                  <c:v>287.011371137102</c:v>
                </c:pt>
                <c:pt idx="295">
                  <c:v>290.51402115291597</c:v>
                </c:pt>
                <c:pt idx="296">
                  <c:v>293.72444198862797</c:v>
                </c:pt>
                <c:pt idx="297">
                  <c:v>298.00536749580499</c:v>
                </c:pt>
                <c:pt idx="298">
                  <c:v>299.63129340596703</c:v>
                </c:pt>
                <c:pt idx="299">
                  <c:v>301.28148484054799</c:v>
                </c:pt>
                <c:pt idx="300">
                  <c:v>301.903350816498</c:v>
                </c:pt>
                <c:pt idx="301">
                  <c:v>304.05373139873501</c:v>
                </c:pt>
                <c:pt idx="302">
                  <c:v>306.76154590117898</c:v>
                </c:pt>
                <c:pt idx="303">
                  <c:v>310.742236747692</c:v>
                </c:pt>
                <c:pt idx="304">
                  <c:v>317.63620716050502</c:v>
                </c:pt>
                <c:pt idx="305">
                  <c:v>327.64671919571299</c:v>
                </c:pt>
                <c:pt idx="306">
                  <c:v>338.24332293008001</c:v>
                </c:pt>
                <c:pt idx="307">
                  <c:v>345.94866680389703</c:v>
                </c:pt>
                <c:pt idx="308">
                  <c:v>351.67502463447698</c:v>
                </c:pt>
                <c:pt idx="309">
                  <c:v>358.68030539078501</c:v>
                </c:pt>
                <c:pt idx="310">
                  <c:v>368.51004273308001</c:v>
                </c:pt>
                <c:pt idx="311">
                  <c:v>377.02170222438298</c:v>
                </c:pt>
                <c:pt idx="312">
                  <c:v>383.6907185174</c:v>
                </c:pt>
                <c:pt idx="313">
                  <c:v>384.41551733927503</c:v>
                </c:pt>
                <c:pt idx="314">
                  <c:v>388.13470139460702</c:v>
                </c:pt>
                <c:pt idx="315">
                  <c:v>394.80459876881099</c:v>
                </c:pt>
                <c:pt idx="316">
                  <c:v>405.45050840787098</c:v>
                </c:pt>
                <c:pt idx="317">
                  <c:v>412.33835806250897</c:v>
                </c:pt>
                <c:pt idx="318">
                  <c:v>412.64879897275398</c:v>
                </c:pt>
                <c:pt idx="319">
                  <c:v>410.17793668417897</c:v>
                </c:pt>
                <c:pt idx="320">
                  <c:v>403.68292886931999</c:v>
                </c:pt>
                <c:pt idx="321">
                  <c:v>396.24357444424999</c:v>
                </c:pt>
                <c:pt idx="322">
                  <c:v>381.70037746906502</c:v>
                </c:pt>
                <c:pt idx="323">
                  <c:v>369.77278578239702</c:v>
                </c:pt>
                <c:pt idx="324">
                  <c:v>357.28917657042001</c:v>
                </c:pt>
                <c:pt idx="325">
                  <c:v>353.85385865000399</c:v>
                </c:pt>
                <c:pt idx="326">
                  <c:v>346.16866606782298</c:v>
                </c:pt>
                <c:pt idx="327">
                  <c:v>343.71956995428002</c:v>
                </c:pt>
                <c:pt idx="328">
                  <c:v>335.095220278243</c:v>
                </c:pt>
                <c:pt idx="329">
                  <c:v>336.72130386376602</c:v>
                </c:pt>
                <c:pt idx="330">
                  <c:v>335.50883159982101</c:v>
                </c:pt>
                <c:pt idx="331">
                  <c:v>338.63684448888102</c:v>
                </c:pt>
                <c:pt idx="332">
                  <c:v>335.51623181213398</c:v>
                </c:pt>
                <c:pt idx="333">
                  <c:v>333.469826515497</c:v>
                </c:pt>
                <c:pt idx="334">
                  <c:v>331.01535396294702</c:v>
                </c:pt>
                <c:pt idx="335">
                  <c:v>328.358368885549</c:v>
                </c:pt>
                <c:pt idx="336">
                  <c:v>319.899867041172</c:v>
                </c:pt>
                <c:pt idx="337">
                  <c:v>310.57714004389601</c:v>
                </c:pt>
                <c:pt idx="338">
                  <c:v>303.064069810418</c:v>
                </c:pt>
                <c:pt idx="339">
                  <c:v>304.07670189114299</c:v>
                </c:pt>
                <c:pt idx="340">
                  <c:v>305.58502771472399</c:v>
                </c:pt>
                <c:pt idx="341">
                  <c:v>306.64906117513601</c:v>
                </c:pt>
                <c:pt idx="342">
                  <c:v>304.57045330916299</c:v>
                </c:pt>
                <c:pt idx="343">
                  <c:v>303.52851172720898</c:v>
                </c:pt>
                <c:pt idx="344">
                  <c:v>305.45104743103201</c:v>
                </c:pt>
                <c:pt idx="345">
                  <c:v>309.00803025183802</c:v>
                </c:pt>
                <c:pt idx="346">
                  <c:v>315.55413157167698</c:v>
                </c:pt>
                <c:pt idx="347">
                  <c:v>319.278090693119</c:v>
                </c:pt>
                <c:pt idx="348">
                  <c:v>322.003851604982</c:v>
                </c:pt>
                <c:pt idx="349">
                  <c:v>320.764679765864</c:v>
                </c:pt>
                <c:pt idx="350">
                  <c:v>320.28279287880201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82-4C33-8D45-87546522E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74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PropertyType!$Q$7:$Q$123</c:f>
              <c:numCache>
                <c:formatCode>0</c:formatCode>
                <c:ptCount val="117"/>
                <c:pt idx="0">
                  <c:v>58.486964986627797</c:v>
                </c:pt>
                <c:pt idx="1">
                  <c:v>62.217241857271603</c:v>
                </c:pt>
                <c:pt idx="2">
                  <c:v>65.776826781700194</c:v>
                </c:pt>
                <c:pt idx="3">
                  <c:v>65.403627800139304</c:v>
                </c:pt>
                <c:pt idx="4">
                  <c:v>65.803907923571799</c:v>
                </c:pt>
                <c:pt idx="5">
                  <c:v>69.624778824099906</c:v>
                </c:pt>
                <c:pt idx="6">
                  <c:v>74.680018447042499</c:v>
                </c:pt>
                <c:pt idx="7">
                  <c:v>77.231936169366605</c:v>
                </c:pt>
                <c:pt idx="8">
                  <c:v>77.702574001264097</c:v>
                </c:pt>
                <c:pt idx="9">
                  <c:v>78.458745746592001</c:v>
                </c:pt>
                <c:pt idx="10">
                  <c:v>80.355416120503193</c:v>
                </c:pt>
                <c:pt idx="11">
                  <c:v>82.674069456039604</c:v>
                </c:pt>
                <c:pt idx="12">
                  <c:v>85.364325877547202</c:v>
                </c:pt>
                <c:pt idx="13">
                  <c:v>89.137868998341006</c:v>
                </c:pt>
                <c:pt idx="14">
                  <c:v>90.539887014617193</c:v>
                </c:pt>
                <c:pt idx="15">
                  <c:v>90.350776747307194</c:v>
                </c:pt>
                <c:pt idx="16">
                  <c:v>93.059373942403894</c:v>
                </c:pt>
                <c:pt idx="17">
                  <c:v>98.606570675343605</c:v>
                </c:pt>
                <c:pt idx="18">
                  <c:v>101.273257158757</c:v>
                </c:pt>
                <c:pt idx="19">
                  <c:v>100</c:v>
                </c:pt>
                <c:pt idx="20">
                  <c:v>100.21704062792</c:v>
                </c:pt>
                <c:pt idx="21">
                  <c:v>102.543820321659</c:v>
                </c:pt>
                <c:pt idx="22">
                  <c:v>103.286808033197</c:v>
                </c:pt>
                <c:pt idx="23">
                  <c:v>102.514559662944</c:v>
                </c:pt>
                <c:pt idx="24">
                  <c:v>103.55335169739099</c:v>
                </c:pt>
                <c:pt idx="25">
                  <c:v>106.301780870294</c:v>
                </c:pt>
                <c:pt idx="26">
                  <c:v>108.615476602386</c:v>
                </c:pt>
                <c:pt idx="27">
                  <c:v>109.889612866908</c:v>
                </c:pt>
                <c:pt idx="28">
                  <c:v>112.52721476308599</c:v>
                </c:pt>
                <c:pt idx="29">
                  <c:v>116.039458727629</c:v>
                </c:pt>
                <c:pt idx="30">
                  <c:v>118.263229395858</c:v>
                </c:pt>
                <c:pt idx="31">
                  <c:v>120.656178438262</c:v>
                </c:pt>
                <c:pt idx="32">
                  <c:v>125.10296895686599</c:v>
                </c:pt>
                <c:pt idx="33">
                  <c:v>129.834823704836</c:v>
                </c:pt>
                <c:pt idx="34">
                  <c:v>134.270000152808</c:v>
                </c:pt>
                <c:pt idx="35">
                  <c:v>138.86950015503999</c:v>
                </c:pt>
                <c:pt idx="36">
                  <c:v>144.322798909249</c:v>
                </c:pt>
                <c:pt idx="37">
                  <c:v>150.90133838077301</c:v>
                </c:pt>
                <c:pt idx="38">
                  <c:v>155.86131117479999</c:v>
                </c:pt>
                <c:pt idx="39">
                  <c:v>158.90252083635801</c:v>
                </c:pt>
                <c:pt idx="40">
                  <c:v>162.408901165359</c:v>
                </c:pt>
                <c:pt idx="41">
                  <c:v>166.09981104155099</c:v>
                </c:pt>
                <c:pt idx="42">
                  <c:v>166.16975535365</c:v>
                </c:pt>
                <c:pt idx="43">
                  <c:v>164.83038733703299</c:v>
                </c:pt>
                <c:pt idx="44">
                  <c:v>168.39791260696899</c:v>
                </c:pt>
                <c:pt idx="45">
                  <c:v>175.290501216748</c:v>
                </c:pt>
                <c:pt idx="46">
                  <c:v>173.29837161244399</c:v>
                </c:pt>
                <c:pt idx="47">
                  <c:v>166.04102529077801</c:v>
                </c:pt>
                <c:pt idx="48">
                  <c:v>163.4888438289</c:v>
                </c:pt>
                <c:pt idx="49">
                  <c:v>162.341210347431</c:v>
                </c:pt>
                <c:pt idx="50">
                  <c:v>154.05170998806699</c:v>
                </c:pt>
                <c:pt idx="51">
                  <c:v>142.293867132016</c:v>
                </c:pt>
                <c:pt idx="52">
                  <c:v>131.29027097821699</c:v>
                </c:pt>
                <c:pt idx="53">
                  <c:v>121.436350295347</c:v>
                </c:pt>
                <c:pt idx="54">
                  <c:v>120.297757550865</c:v>
                </c:pt>
                <c:pt idx="55">
                  <c:v>122.293465333268</c:v>
                </c:pt>
                <c:pt idx="56">
                  <c:v>118.656459105021</c:v>
                </c:pt>
                <c:pt idx="57">
                  <c:v>113.507134932954</c:v>
                </c:pt>
                <c:pt idx="58">
                  <c:v>110.920876835846</c:v>
                </c:pt>
                <c:pt idx="59">
                  <c:v>108.712673900859</c:v>
                </c:pt>
                <c:pt idx="60">
                  <c:v>106.93634024528301</c:v>
                </c:pt>
                <c:pt idx="61">
                  <c:v>108.88563482158401</c:v>
                </c:pt>
                <c:pt idx="62">
                  <c:v>110.351139126372</c:v>
                </c:pt>
                <c:pt idx="63">
                  <c:v>108.451139013795</c:v>
                </c:pt>
                <c:pt idx="64">
                  <c:v>107.054913238792</c:v>
                </c:pt>
                <c:pt idx="65">
                  <c:v>107.70245488928499</c:v>
                </c:pt>
                <c:pt idx="66">
                  <c:v>110.743227705246</c:v>
                </c:pt>
                <c:pt idx="67">
                  <c:v>113.39388975763799</c:v>
                </c:pt>
                <c:pt idx="68">
                  <c:v>114.65820816633401</c:v>
                </c:pt>
                <c:pt idx="69">
                  <c:v>116.33716248293101</c:v>
                </c:pt>
                <c:pt idx="70">
                  <c:v>119.072163915818</c:v>
                </c:pt>
                <c:pt idx="71">
                  <c:v>121.946905523149</c:v>
                </c:pt>
                <c:pt idx="72">
                  <c:v>125.669478368315</c:v>
                </c:pt>
                <c:pt idx="73">
                  <c:v>130.85035301435701</c:v>
                </c:pt>
                <c:pt idx="74">
                  <c:v>132.87714218788599</c:v>
                </c:pt>
                <c:pt idx="75">
                  <c:v>133.49842162820099</c:v>
                </c:pt>
                <c:pt idx="76">
                  <c:v>137.902674757526</c:v>
                </c:pt>
                <c:pt idx="77">
                  <c:v>143.11509954101899</c:v>
                </c:pt>
                <c:pt idx="78">
                  <c:v>143.08469782654501</c:v>
                </c:pt>
                <c:pt idx="79">
                  <c:v>141.653665217059</c:v>
                </c:pt>
                <c:pt idx="80">
                  <c:v>144.24715032606599</c:v>
                </c:pt>
                <c:pt idx="81">
                  <c:v>148.574014067234</c:v>
                </c:pt>
                <c:pt idx="82">
                  <c:v>152.705399462457</c:v>
                </c:pt>
                <c:pt idx="83">
                  <c:v>156.155819819736</c:v>
                </c:pt>
                <c:pt idx="84">
                  <c:v>161.90188679193801</c:v>
                </c:pt>
                <c:pt idx="85">
                  <c:v>168.94687853756901</c:v>
                </c:pt>
                <c:pt idx="86">
                  <c:v>169.266534916246</c:v>
                </c:pt>
                <c:pt idx="87">
                  <c:v>167.622482559313</c:v>
                </c:pt>
                <c:pt idx="88">
                  <c:v>171.84929702170299</c:v>
                </c:pt>
                <c:pt idx="89">
                  <c:v>177.921012745171</c:v>
                </c:pt>
                <c:pt idx="90">
                  <c:v>179.62352783121801</c:v>
                </c:pt>
                <c:pt idx="91">
                  <c:v>179.51201906147</c:v>
                </c:pt>
                <c:pt idx="92">
                  <c:v>181.99729227779201</c:v>
                </c:pt>
                <c:pt idx="93">
                  <c:v>185.12856897821101</c:v>
                </c:pt>
                <c:pt idx="94">
                  <c:v>186.604667863804</c:v>
                </c:pt>
                <c:pt idx="95">
                  <c:v>186.78647043137499</c:v>
                </c:pt>
                <c:pt idx="96">
                  <c:v>186.045474857095</c:v>
                </c:pt>
                <c:pt idx="97">
                  <c:v>183.979525977337</c:v>
                </c:pt>
                <c:pt idx="98">
                  <c:v>188.524899918579</c:v>
                </c:pt>
                <c:pt idx="99">
                  <c:v>195.37504844418399</c:v>
                </c:pt>
                <c:pt idx="100">
                  <c:v>197.10549630341399</c:v>
                </c:pt>
                <c:pt idx="101">
                  <c:v>202.30619540993999</c:v>
                </c:pt>
                <c:pt idx="102">
                  <c:v>211.72921242873801</c:v>
                </c:pt>
                <c:pt idx="103">
                  <c:v>216.61607728629201</c:v>
                </c:pt>
                <c:pt idx="104">
                  <c:v>220.697268804901</c:v>
                </c:pt>
                <c:pt idx="105">
                  <c:v>231.29758983028901</c:v>
                </c:pt>
                <c:pt idx="106">
                  <c:v>230.68749427044901</c:v>
                </c:pt>
                <c:pt idx="107">
                  <c:v>220.550975635398</c:v>
                </c:pt>
                <c:pt idx="108">
                  <c:v>218.25350134160499</c:v>
                </c:pt>
                <c:pt idx="109">
                  <c:v>223.720449633009</c:v>
                </c:pt>
                <c:pt idx="110">
                  <c:v>223.15024027515</c:v>
                </c:pt>
                <c:pt idx="111">
                  <c:v>215.784123579783</c:v>
                </c:pt>
                <c:pt idx="112">
                  <c:v>215.67084401819201</c:v>
                </c:pt>
                <c:pt idx="113">
                  <c:v>217.714799390091</c:v>
                </c:pt>
                <c:pt idx="114">
                  <c:v>213.007163238023</c:v>
                </c:pt>
                <c:pt idx="115">
                  <c:v>212.80846547442599</c:v>
                </c:pt>
                <c:pt idx="116">
                  <c:v>216.81760946422801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E-49BA-8C8F-D702D7C3D60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PropertyType!$R$7:$R$123</c:f>
              <c:numCache>
                <c:formatCode>0</c:formatCode>
                <c:ptCount val="117"/>
                <c:pt idx="0">
                  <c:v>68.053394145329804</c:v>
                </c:pt>
                <c:pt idx="1">
                  <c:v>70.265943307680402</c:v>
                </c:pt>
                <c:pt idx="2">
                  <c:v>71.847953512812694</c:v>
                </c:pt>
                <c:pt idx="3">
                  <c:v>70.635869679404294</c:v>
                </c:pt>
                <c:pt idx="4">
                  <c:v>70.408923879653202</c:v>
                </c:pt>
                <c:pt idx="5">
                  <c:v>73.024797248981997</c:v>
                </c:pt>
                <c:pt idx="6">
                  <c:v>77.118772842522503</c:v>
                </c:pt>
                <c:pt idx="7">
                  <c:v>79.341196427759698</c:v>
                </c:pt>
                <c:pt idx="8">
                  <c:v>79.479881641333805</c:v>
                </c:pt>
                <c:pt idx="9">
                  <c:v>79.629715052597206</c:v>
                </c:pt>
                <c:pt idx="10">
                  <c:v>81.335661981876299</c:v>
                </c:pt>
                <c:pt idx="11">
                  <c:v>84.152567863155795</c:v>
                </c:pt>
                <c:pt idx="12">
                  <c:v>86.881651049150605</c:v>
                </c:pt>
                <c:pt idx="13">
                  <c:v>87.930927217280697</c:v>
                </c:pt>
                <c:pt idx="14">
                  <c:v>88.233764359046305</c:v>
                </c:pt>
                <c:pt idx="15">
                  <c:v>90.649133585038001</c:v>
                </c:pt>
                <c:pt idx="16">
                  <c:v>94.546781520664993</c:v>
                </c:pt>
                <c:pt idx="17">
                  <c:v>98.327137583250106</c:v>
                </c:pt>
                <c:pt idx="18">
                  <c:v>99.803464271005595</c:v>
                </c:pt>
                <c:pt idx="19">
                  <c:v>100</c:v>
                </c:pt>
                <c:pt idx="20">
                  <c:v>101.53596021627899</c:v>
                </c:pt>
                <c:pt idx="21">
                  <c:v>102.88316696547599</c:v>
                </c:pt>
                <c:pt idx="22">
                  <c:v>102.73081204870699</c:v>
                </c:pt>
                <c:pt idx="23">
                  <c:v>102.878430491809</c:v>
                </c:pt>
                <c:pt idx="24">
                  <c:v>104.178318621532</c:v>
                </c:pt>
                <c:pt idx="25">
                  <c:v>107.019295819939</c:v>
                </c:pt>
                <c:pt idx="26">
                  <c:v>110.565662874597</c:v>
                </c:pt>
                <c:pt idx="27">
                  <c:v>112.017756341168</c:v>
                </c:pt>
                <c:pt idx="28">
                  <c:v>112.332449546487</c:v>
                </c:pt>
                <c:pt idx="29">
                  <c:v>113.783995011164</c:v>
                </c:pt>
                <c:pt idx="30">
                  <c:v>116.803653734411</c:v>
                </c:pt>
                <c:pt idx="31">
                  <c:v>120.671746312819</c:v>
                </c:pt>
                <c:pt idx="32">
                  <c:v>126.89501213821001</c:v>
                </c:pt>
                <c:pt idx="33">
                  <c:v>134.05217970672899</c:v>
                </c:pt>
                <c:pt idx="34">
                  <c:v>135.38837905961299</c:v>
                </c:pt>
                <c:pt idx="35">
                  <c:v>136.165983522933</c:v>
                </c:pt>
                <c:pt idx="36">
                  <c:v>143.922880636933</c:v>
                </c:pt>
                <c:pt idx="37">
                  <c:v>152.96265867041899</c:v>
                </c:pt>
                <c:pt idx="38">
                  <c:v>156.32134809621601</c:v>
                </c:pt>
                <c:pt idx="39">
                  <c:v>158.47334996999501</c:v>
                </c:pt>
                <c:pt idx="40">
                  <c:v>163.362765897217</c:v>
                </c:pt>
                <c:pt idx="41">
                  <c:v>167.946556436729</c:v>
                </c:pt>
                <c:pt idx="42">
                  <c:v>171.13255623411101</c:v>
                </c:pt>
                <c:pt idx="43">
                  <c:v>173.41747075039601</c:v>
                </c:pt>
                <c:pt idx="44">
                  <c:v>175.65950324807301</c:v>
                </c:pt>
                <c:pt idx="45">
                  <c:v>178.457180343723</c:v>
                </c:pt>
                <c:pt idx="46">
                  <c:v>178.88953617649099</c:v>
                </c:pt>
                <c:pt idx="47">
                  <c:v>175.97453075794701</c:v>
                </c:pt>
                <c:pt idx="48">
                  <c:v>172.93902824243</c:v>
                </c:pt>
                <c:pt idx="49">
                  <c:v>171.669519437421</c:v>
                </c:pt>
                <c:pt idx="50">
                  <c:v>165.35543074637201</c:v>
                </c:pt>
                <c:pt idx="51">
                  <c:v>154.36878528978099</c:v>
                </c:pt>
                <c:pt idx="52">
                  <c:v>143.354323931224</c:v>
                </c:pt>
                <c:pt idx="53">
                  <c:v>136.18926410946699</c:v>
                </c:pt>
                <c:pt idx="54">
                  <c:v>133.19942586075101</c:v>
                </c:pt>
                <c:pt idx="55">
                  <c:v>129.671462692191</c:v>
                </c:pt>
                <c:pt idx="56">
                  <c:v>127.71533425969299</c:v>
                </c:pt>
                <c:pt idx="57">
                  <c:v>129.15354276385</c:v>
                </c:pt>
                <c:pt idx="58">
                  <c:v>125.541670072664</c:v>
                </c:pt>
                <c:pt idx="59">
                  <c:v>118.533440986434</c:v>
                </c:pt>
                <c:pt idx="60">
                  <c:v>118.293167625522</c:v>
                </c:pt>
                <c:pt idx="61">
                  <c:v>123.09936611889</c:v>
                </c:pt>
                <c:pt idx="62">
                  <c:v>122.866321027301</c:v>
                </c:pt>
                <c:pt idx="63">
                  <c:v>118.815134775746</c:v>
                </c:pt>
                <c:pt idx="64">
                  <c:v>118.46783182302801</c:v>
                </c:pt>
                <c:pt idx="65">
                  <c:v>120.463597975087</c:v>
                </c:pt>
                <c:pt idx="66">
                  <c:v>123.369046153995</c:v>
                </c:pt>
                <c:pt idx="67">
                  <c:v>124.400654924324</c:v>
                </c:pt>
                <c:pt idx="68">
                  <c:v>125.218005086796</c:v>
                </c:pt>
                <c:pt idx="69">
                  <c:v>129.25675946664299</c:v>
                </c:pt>
                <c:pt idx="70">
                  <c:v>133.42373691287801</c:v>
                </c:pt>
                <c:pt idx="71">
                  <c:v>135.32969741140801</c:v>
                </c:pt>
                <c:pt idx="72">
                  <c:v>139.60516717041401</c:v>
                </c:pt>
                <c:pt idx="73">
                  <c:v>146.90703549381701</c:v>
                </c:pt>
                <c:pt idx="74">
                  <c:v>150.81782637280199</c:v>
                </c:pt>
                <c:pt idx="75">
                  <c:v>151.50474718503099</c:v>
                </c:pt>
                <c:pt idx="76">
                  <c:v>154.997767145757</c:v>
                </c:pt>
                <c:pt idx="77">
                  <c:v>161.785965835041</c:v>
                </c:pt>
                <c:pt idx="78">
                  <c:v>164.432207777586</c:v>
                </c:pt>
                <c:pt idx="79">
                  <c:v>163.597121204031</c:v>
                </c:pt>
                <c:pt idx="80">
                  <c:v>168.58133995637701</c:v>
                </c:pt>
                <c:pt idx="81">
                  <c:v>178.00634379314801</c:v>
                </c:pt>
                <c:pt idx="82">
                  <c:v>181.116290473883</c:v>
                </c:pt>
                <c:pt idx="83">
                  <c:v>180.807146313902</c:v>
                </c:pt>
                <c:pt idx="84">
                  <c:v>190.665856330521</c:v>
                </c:pt>
                <c:pt idx="85">
                  <c:v>207.344485656643</c:v>
                </c:pt>
                <c:pt idx="86">
                  <c:v>212.04969490766601</c:v>
                </c:pt>
                <c:pt idx="87">
                  <c:v>208.317266010476</c:v>
                </c:pt>
                <c:pt idx="88">
                  <c:v>211.03099839950099</c:v>
                </c:pt>
                <c:pt idx="89">
                  <c:v>217.58985897895599</c:v>
                </c:pt>
                <c:pt idx="90">
                  <c:v>223.792192570476</c:v>
                </c:pt>
                <c:pt idx="91">
                  <c:v>227.867525484129</c:v>
                </c:pt>
                <c:pt idx="92">
                  <c:v>231.15836695068401</c:v>
                </c:pt>
                <c:pt idx="93">
                  <c:v>234.12468478730401</c:v>
                </c:pt>
                <c:pt idx="94">
                  <c:v>237.57422708179499</c:v>
                </c:pt>
                <c:pt idx="95">
                  <c:v>242.038230817466</c:v>
                </c:pt>
                <c:pt idx="96">
                  <c:v>247.27631511616801</c:v>
                </c:pt>
                <c:pt idx="97">
                  <c:v>251.973623443581</c:v>
                </c:pt>
                <c:pt idx="98">
                  <c:v>258.61949435056698</c:v>
                </c:pt>
                <c:pt idx="99">
                  <c:v>267.61418755845102</c:v>
                </c:pt>
                <c:pt idx="100">
                  <c:v>278.78876751400799</c:v>
                </c:pt>
                <c:pt idx="101">
                  <c:v>294.75185439226198</c:v>
                </c:pt>
                <c:pt idx="102">
                  <c:v>308.43279820360101</c:v>
                </c:pt>
                <c:pt idx="103">
                  <c:v>317.66282943436897</c:v>
                </c:pt>
                <c:pt idx="104">
                  <c:v>336.74731904464102</c:v>
                </c:pt>
                <c:pt idx="105">
                  <c:v>363.94746544052799</c:v>
                </c:pt>
                <c:pt idx="106">
                  <c:v>366.32335773354799</c:v>
                </c:pt>
                <c:pt idx="107">
                  <c:v>357.17126164185299</c:v>
                </c:pt>
                <c:pt idx="108">
                  <c:v>366.44628578966802</c:v>
                </c:pt>
                <c:pt idx="109">
                  <c:v>383.88829167738402</c:v>
                </c:pt>
                <c:pt idx="110">
                  <c:v>391.60969789255898</c:v>
                </c:pt>
                <c:pt idx="111">
                  <c:v>391.04461331082501</c:v>
                </c:pt>
                <c:pt idx="112">
                  <c:v>393.63331085257897</c:v>
                </c:pt>
                <c:pt idx="113">
                  <c:v>399.92824266397503</c:v>
                </c:pt>
                <c:pt idx="114">
                  <c:v>407.30459407494698</c:v>
                </c:pt>
                <c:pt idx="115">
                  <c:v>409.58944695385799</c:v>
                </c:pt>
                <c:pt idx="116">
                  <c:v>405.19657760346701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E-49BA-8C8F-D702D7C3D60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PropertyType!$S$7:$S$123</c:f>
              <c:numCache>
                <c:formatCode>0</c:formatCode>
                <c:ptCount val="117"/>
                <c:pt idx="0">
                  <c:v>68.816541928164199</c:v>
                </c:pt>
                <c:pt idx="1">
                  <c:v>67.8283659675119</c:v>
                </c:pt>
                <c:pt idx="2">
                  <c:v>69.671212468602803</c:v>
                </c:pt>
                <c:pt idx="3">
                  <c:v>73.979670369758196</c:v>
                </c:pt>
                <c:pt idx="4">
                  <c:v>76.237211943987205</c:v>
                </c:pt>
                <c:pt idx="5">
                  <c:v>77.104159421743603</c:v>
                </c:pt>
                <c:pt idx="6">
                  <c:v>79.304056515358297</c:v>
                </c:pt>
                <c:pt idx="7">
                  <c:v>81.869277158796194</c:v>
                </c:pt>
                <c:pt idx="8">
                  <c:v>83.242766991482398</c:v>
                </c:pt>
                <c:pt idx="9">
                  <c:v>84.4061845804776</c:v>
                </c:pt>
                <c:pt idx="10">
                  <c:v>84.705971618887602</c:v>
                </c:pt>
                <c:pt idx="11">
                  <c:v>85.302813112064399</c:v>
                </c:pt>
                <c:pt idx="12">
                  <c:v>87.682083837237897</c:v>
                </c:pt>
                <c:pt idx="13">
                  <c:v>91.081059773914703</c:v>
                </c:pt>
                <c:pt idx="14">
                  <c:v>93.775530843167601</c:v>
                </c:pt>
                <c:pt idx="15">
                  <c:v>94.848687486302296</c:v>
                </c:pt>
                <c:pt idx="16">
                  <c:v>95.945317678643406</c:v>
                </c:pt>
                <c:pt idx="17">
                  <c:v>97.855843643242594</c:v>
                </c:pt>
                <c:pt idx="18">
                  <c:v>99.058716700112299</c:v>
                </c:pt>
                <c:pt idx="19">
                  <c:v>100</c:v>
                </c:pt>
                <c:pt idx="20">
                  <c:v>102.121283363922</c:v>
                </c:pt>
                <c:pt idx="21">
                  <c:v>105.043245269683</c:v>
                </c:pt>
                <c:pt idx="22">
                  <c:v>107.279789870371</c:v>
                </c:pt>
                <c:pt idx="23">
                  <c:v>108.43897722070599</c:v>
                </c:pt>
                <c:pt idx="24">
                  <c:v>109.748890339298</c:v>
                </c:pt>
                <c:pt idx="25">
                  <c:v>112.323752389804</c:v>
                </c:pt>
                <c:pt idx="26">
                  <c:v>116.599316315682</c:v>
                </c:pt>
                <c:pt idx="27">
                  <c:v>120.742354111875</c:v>
                </c:pt>
                <c:pt idx="28">
                  <c:v>124.774861935109</c:v>
                </c:pt>
                <c:pt idx="29">
                  <c:v>128.69597323199099</c:v>
                </c:pt>
                <c:pt idx="30">
                  <c:v>132.53125467778599</c:v>
                </c:pt>
                <c:pt idx="31">
                  <c:v>137.959453316626</c:v>
                </c:pt>
                <c:pt idx="32">
                  <c:v>145.159330266045</c:v>
                </c:pt>
                <c:pt idx="33">
                  <c:v>151.96942291203399</c:v>
                </c:pt>
                <c:pt idx="34">
                  <c:v>155.37680611181599</c:v>
                </c:pt>
                <c:pt idx="35">
                  <c:v>159.17381117967301</c:v>
                </c:pt>
                <c:pt idx="36">
                  <c:v>169.50448396634499</c:v>
                </c:pt>
                <c:pt idx="37">
                  <c:v>181.79297694718599</c:v>
                </c:pt>
                <c:pt idx="38">
                  <c:v>182.907098921087</c:v>
                </c:pt>
                <c:pt idx="39">
                  <c:v>181.056888398864</c:v>
                </c:pt>
                <c:pt idx="40">
                  <c:v>187.603431096268</c:v>
                </c:pt>
                <c:pt idx="41">
                  <c:v>193.34458525345099</c:v>
                </c:pt>
                <c:pt idx="42">
                  <c:v>189.461410629982</c:v>
                </c:pt>
                <c:pt idx="43">
                  <c:v>187.03168677819599</c:v>
                </c:pt>
                <c:pt idx="44">
                  <c:v>193.75675742344799</c:v>
                </c:pt>
                <c:pt idx="45">
                  <c:v>199.037264241446</c:v>
                </c:pt>
                <c:pt idx="46">
                  <c:v>194.11009322195599</c:v>
                </c:pt>
                <c:pt idx="47">
                  <c:v>186.94914141303801</c:v>
                </c:pt>
                <c:pt idx="48">
                  <c:v>184.252508964226</c:v>
                </c:pt>
                <c:pt idx="49">
                  <c:v>181.39717133010299</c:v>
                </c:pt>
                <c:pt idx="50">
                  <c:v>169.274096187704</c:v>
                </c:pt>
                <c:pt idx="51">
                  <c:v>156.717428446307</c:v>
                </c:pt>
                <c:pt idx="52">
                  <c:v>151.64301239161099</c:v>
                </c:pt>
                <c:pt idx="53">
                  <c:v>148.76957472091999</c:v>
                </c:pt>
                <c:pt idx="54">
                  <c:v>145.31013652670001</c:v>
                </c:pt>
                <c:pt idx="55">
                  <c:v>141.12025914446201</c:v>
                </c:pt>
                <c:pt idx="56">
                  <c:v>136.955837111791</c:v>
                </c:pt>
                <c:pt idx="57">
                  <c:v>132.150668710308</c:v>
                </c:pt>
                <c:pt idx="58">
                  <c:v>132.067431477421</c:v>
                </c:pt>
                <c:pt idx="59">
                  <c:v>133.87518602842101</c:v>
                </c:pt>
                <c:pt idx="60">
                  <c:v>131.86853979837599</c:v>
                </c:pt>
                <c:pt idx="61">
                  <c:v>129.43422437115501</c:v>
                </c:pt>
                <c:pt idx="62">
                  <c:v>129.98617280262599</c:v>
                </c:pt>
                <c:pt idx="63">
                  <c:v>131.19815676111</c:v>
                </c:pt>
                <c:pt idx="64">
                  <c:v>131.67566108106101</c:v>
                </c:pt>
                <c:pt idx="65">
                  <c:v>133.90683684145799</c:v>
                </c:pt>
                <c:pt idx="66">
                  <c:v>136.609842382723</c:v>
                </c:pt>
                <c:pt idx="67">
                  <c:v>137.69958845088601</c:v>
                </c:pt>
                <c:pt idx="68">
                  <c:v>140.943185289263</c:v>
                </c:pt>
                <c:pt idx="69">
                  <c:v>148.981060716548</c:v>
                </c:pt>
                <c:pt idx="70">
                  <c:v>152.299692830613</c:v>
                </c:pt>
                <c:pt idx="71">
                  <c:v>150.47487381863201</c:v>
                </c:pt>
                <c:pt idx="72">
                  <c:v>153.38577268757999</c:v>
                </c:pt>
                <c:pt idx="73">
                  <c:v>160.443917988289</c:v>
                </c:pt>
                <c:pt idx="74">
                  <c:v>164.809555148698</c:v>
                </c:pt>
                <c:pt idx="75">
                  <c:v>165.76209647260501</c:v>
                </c:pt>
                <c:pt idx="76">
                  <c:v>168.65274742045901</c:v>
                </c:pt>
                <c:pt idx="77">
                  <c:v>172.347160064159</c:v>
                </c:pt>
                <c:pt idx="78">
                  <c:v>173.617988541296</c:v>
                </c:pt>
                <c:pt idx="79">
                  <c:v>174.78148514090199</c:v>
                </c:pt>
                <c:pt idx="80">
                  <c:v>178.94045144158099</c:v>
                </c:pt>
                <c:pt idx="81">
                  <c:v>184.36410459885599</c:v>
                </c:pt>
                <c:pt idx="82">
                  <c:v>188.66747617947499</c:v>
                </c:pt>
                <c:pt idx="83">
                  <c:v>192.616812224976</c:v>
                </c:pt>
                <c:pt idx="84">
                  <c:v>199.843457940132</c:v>
                </c:pt>
                <c:pt idx="85">
                  <c:v>208.93794298772201</c:v>
                </c:pt>
                <c:pt idx="86">
                  <c:v>211.17770365440001</c:v>
                </c:pt>
                <c:pt idx="87">
                  <c:v>208.809651840475</c:v>
                </c:pt>
                <c:pt idx="88">
                  <c:v>208.55667386182299</c:v>
                </c:pt>
                <c:pt idx="89">
                  <c:v>209.274505419718</c:v>
                </c:pt>
                <c:pt idx="90">
                  <c:v>211.01165210178399</c:v>
                </c:pt>
                <c:pt idx="91">
                  <c:v>212.589669105837</c:v>
                </c:pt>
                <c:pt idx="92">
                  <c:v>212.63772752108301</c:v>
                </c:pt>
                <c:pt idx="93">
                  <c:v>212.523719320353</c:v>
                </c:pt>
                <c:pt idx="94">
                  <c:v>214.02163612672899</c:v>
                </c:pt>
                <c:pt idx="95">
                  <c:v>216.100477299403</c:v>
                </c:pt>
                <c:pt idx="96">
                  <c:v>215.55366484817301</c:v>
                </c:pt>
                <c:pt idx="97">
                  <c:v>212.19971940251801</c:v>
                </c:pt>
                <c:pt idx="98">
                  <c:v>215.13471090994801</c:v>
                </c:pt>
                <c:pt idx="99">
                  <c:v>223.545872948132</c:v>
                </c:pt>
                <c:pt idx="100">
                  <c:v>231.275076047601</c:v>
                </c:pt>
                <c:pt idx="101">
                  <c:v>241.31353604200399</c:v>
                </c:pt>
                <c:pt idx="102">
                  <c:v>250.867585484393</c:v>
                </c:pt>
                <c:pt idx="103">
                  <c:v>256.14134569401398</c:v>
                </c:pt>
                <c:pt idx="104">
                  <c:v>261.895147071417</c:v>
                </c:pt>
                <c:pt idx="105">
                  <c:v>269.39524451919402</c:v>
                </c:pt>
                <c:pt idx="106">
                  <c:v>270.27001819353399</c:v>
                </c:pt>
                <c:pt idx="107">
                  <c:v>267.90125194017497</c:v>
                </c:pt>
                <c:pt idx="108">
                  <c:v>268.46760877628998</c:v>
                </c:pt>
                <c:pt idx="109">
                  <c:v>273.73812031394101</c:v>
                </c:pt>
                <c:pt idx="110">
                  <c:v>279.39736796119001</c:v>
                </c:pt>
                <c:pt idx="111">
                  <c:v>279.85053245085101</c:v>
                </c:pt>
                <c:pt idx="112">
                  <c:v>280.554143198899</c:v>
                </c:pt>
                <c:pt idx="113">
                  <c:v>283.33784692657599</c:v>
                </c:pt>
                <c:pt idx="114">
                  <c:v>284.67341541033102</c:v>
                </c:pt>
                <c:pt idx="115">
                  <c:v>285.04088815239902</c:v>
                </c:pt>
                <c:pt idx="116">
                  <c:v>285.96891464663503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E-49BA-8C8F-D702D7C3D60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PropertyType!$T$7:$T$123</c:f>
              <c:numCache>
                <c:formatCode>0</c:formatCode>
                <c:ptCount val="117"/>
                <c:pt idx="0">
                  <c:v>62.3202921266871</c:v>
                </c:pt>
                <c:pt idx="1">
                  <c:v>63.156956839588098</c:v>
                </c:pt>
                <c:pt idx="2">
                  <c:v>64.228342780113394</c:v>
                </c:pt>
                <c:pt idx="3">
                  <c:v>65.107692445914097</c:v>
                </c:pt>
                <c:pt idx="4">
                  <c:v>67.627596944368193</c:v>
                </c:pt>
                <c:pt idx="5">
                  <c:v>70.971820634740496</c:v>
                </c:pt>
                <c:pt idx="6">
                  <c:v>72.544652478750095</c:v>
                </c:pt>
                <c:pt idx="7">
                  <c:v>73.303101305883601</c:v>
                </c:pt>
                <c:pt idx="8">
                  <c:v>75.007643607681899</c:v>
                </c:pt>
                <c:pt idx="9">
                  <c:v>77.609434993294798</c:v>
                </c:pt>
                <c:pt idx="10">
                  <c:v>80.142926701446797</c:v>
                </c:pt>
                <c:pt idx="11">
                  <c:v>82.258042124720504</c:v>
                </c:pt>
                <c:pt idx="12">
                  <c:v>84.797967386621195</c:v>
                </c:pt>
                <c:pt idx="13">
                  <c:v>87.117661003943198</c:v>
                </c:pt>
                <c:pt idx="14">
                  <c:v>88.938188481423097</c:v>
                </c:pt>
                <c:pt idx="15">
                  <c:v>91.358068494551702</c:v>
                </c:pt>
                <c:pt idx="16">
                  <c:v>95.817323163317994</c:v>
                </c:pt>
                <c:pt idx="17">
                  <c:v>100.54379754033999</c:v>
                </c:pt>
                <c:pt idx="18">
                  <c:v>100.57913764236</c:v>
                </c:pt>
                <c:pt idx="19">
                  <c:v>100</c:v>
                </c:pt>
                <c:pt idx="20">
                  <c:v>104.32001633390399</c:v>
                </c:pt>
                <c:pt idx="21">
                  <c:v>110.32610707516901</c:v>
                </c:pt>
                <c:pt idx="22">
                  <c:v>112.84892570516899</c:v>
                </c:pt>
                <c:pt idx="23">
                  <c:v>113.64441631960899</c:v>
                </c:pt>
                <c:pt idx="24">
                  <c:v>117.16780291289101</c:v>
                </c:pt>
                <c:pt idx="25">
                  <c:v>122.61841414604901</c:v>
                </c:pt>
                <c:pt idx="26">
                  <c:v>127.764350487618</c:v>
                </c:pt>
                <c:pt idx="27">
                  <c:v>131.46688478714</c:v>
                </c:pt>
                <c:pt idx="28">
                  <c:v>135.724179258573</c:v>
                </c:pt>
                <c:pt idx="29">
                  <c:v>140.749092989985</c:v>
                </c:pt>
                <c:pt idx="30">
                  <c:v>143.74923009842999</c:v>
                </c:pt>
                <c:pt idx="31">
                  <c:v>146.73777526886599</c:v>
                </c:pt>
                <c:pt idx="32">
                  <c:v>153.85728520296101</c:v>
                </c:pt>
                <c:pt idx="33">
                  <c:v>162.86882313799401</c:v>
                </c:pt>
                <c:pt idx="34">
                  <c:v>166.99087006816899</c:v>
                </c:pt>
                <c:pt idx="35">
                  <c:v>168.454278703368</c:v>
                </c:pt>
                <c:pt idx="36">
                  <c:v>174.29507089599699</c:v>
                </c:pt>
                <c:pt idx="37">
                  <c:v>183.99880457159199</c:v>
                </c:pt>
                <c:pt idx="38">
                  <c:v>190.33685723526901</c:v>
                </c:pt>
                <c:pt idx="39">
                  <c:v>191.139578342584</c:v>
                </c:pt>
                <c:pt idx="40">
                  <c:v>190.49627538198399</c:v>
                </c:pt>
                <c:pt idx="41">
                  <c:v>188.87933491788601</c:v>
                </c:pt>
                <c:pt idx="42">
                  <c:v>186.62078874611399</c:v>
                </c:pt>
                <c:pt idx="43">
                  <c:v>187.09449293248599</c:v>
                </c:pt>
                <c:pt idx="44">
                  <c:v>192.13850782568201</c:v>
                </c:pt>
                <c:pt idx="45">
                  <c:v>196.79003803309899</c:v>
                </c:pt>
                <c:pt idx="46">
                  <c:v>189.901007803402</c:v>
                </c:pt>
                <c:pt idx="47">
                  <c:v>179.55696105389299</c:v>
                </c:pt>
                <c:pt idx="48">
                  <c:v>176.18084140071099</c:v>
                </c:pt>
                <c:pt idx="49">
                  <c:v>174.83673337801099</c:v>
                </c:pt>
                <c:pt idx="50">
                  <c:v>166.444376522044</c:v>
                </c:pt>
                <c:pt idx="51">
                  <c:v>156.39599898195601</c:v>
                </c:pt>
                <c:pt idx="52">
                  <c:v>148.742683571583</c:v>
                </c:pt>
                <c:pt idx="53">
                  <c:v>138.039508845977</c:v>
                </c:pt>
                <c:pt idx="54">
                  <c:v>128.71176301782501</c:v>
                </c:pt>
                <c:pt idx="55">
                  <c:v>125.570504235275</c:v>
                </c:pt>
                <c:pt idx="56">
                  <c:v>126.615821280305</c:v>
                </c:pt>
                <c:pt idx="57">
                  <c:v>126.32129567218</c:v>
                </c:pt>
                <c:pt idx="58">
                  <c:v>126.170696786954</c:v>
                </c:pt>
                <c:pt idx="59">
                  <c:v>128.20051383434301</c:v>
                </c:pt>
                <c:pt idx="60">
                  <c:v>131.98741792095899</c:v>
                </c:pt>
                <c:pt idx="61">
                  <c:v>136.764375010469</c:v>
                </c:pt>
                <c:pt idx="62">
                  <c:v>140.965372773105</c:v>
                </c:pt>
                <c:pt idx="63">
                  <c:v>143.55843834005</c:v>
                </c:pt>
                <c:pt idx="64">
                  <c:v>145.809106426754</c:v>
                </c:pt>
                <c:pt idx="65">
                  <c:v>149.772173678108</c:v>
                </c:pt>
                <c:pt idx="66">
                  <c:v>155.41287694776801</c:v>
                </c:pt>
                <c:pt idx="67">
                  <c:v>159.627800552633</c:v>
                </c:pt>
                <c:pt idx="68">
                  <c:v>163.31622333423101</c:v>
                </c:pt>
                <c:pt idx="69">
                  <c:v>170.01914336389299</c:v>
                </c:pt>
                <c:pt idx="70">
                  <c:v>176.497330617302</c:v>
                </c:pt>
                <c:pt idx="71">
                  <c:v>180.12795558162199</c:v>
                </c:pt>
                <c:pt idx="72">
                  <c:v>186.35630361230801</c:v>
                </c:pt>
                <c:pt idx="73">
                  <c:v>197.13015855104399</c:v>
                </c:pt>
                <c:pt idx="74">
                  <c:v>202.56600592952501</c:v>
                </c:pt>
                <c:pt idx="75">
                  <c:v>202.67627493224001</c:v>
                </c:pt>
                <c:pt idx="76">
                  <c:v>208.39558204796</c:v>
                </c:pt>
                <c:pt idx="77">
                  <c:v>220.10077649730499</c:v>
                </c:pt>
                <c:pt idx="78">
                  <c:v>225.18488326729999</c:v>
                </c:pt>
                <c:pt idx="79">
                  <c:v>224.58965874312599</c:v>
                </c:pt>
                <c:pt idx="80">
                  <c:v>231.86400066846201</c:v>
                </c:pt>
                <c:pt idx="81">
                  <c:v>246.02085776543501</c:v>
                </c:pt>
                <c:pt idx="82">
                  <c:v>252.63977393876101</c:v>
                </c:pt>
                <c:pt idx="83">
                  <c:v>252.707540695115</c:v>
                </c:pt>
                <c:pt idx="84">
                  <c:v>261.39274079663801</c:v>
                </c:pt>
                <c:pt idx="85">
                  <c:v>275.355251320874</c:v>
                </c:pt>
                <c:pt idx="86">
                  <c:v>278.49439995136498</c:v>
                </c:pt>
                <c:pt idx="87">
                  <c:v>276.21610089036398</c:v>
                </c:pt>
                <c:pt idx="88">
                  <c:v>285.097533463861</c:v>
                </c:pt>
                <c:pt idx="89">
                  <c:v>300.27410307166298</c:v>
                </c:pt>
                <c:pt idx="90">
                  <c:v>304.68624331193701</c:v>
                </c:pt>
                <c:pt idx="91">
                  <c:v>302.657954710909</c:v>
                </c:pt>
                <c:pt idx="92">
                  <c:v>307.90614602885199</c:v>
                </c:pt>
                <c:pt idx="93">
                  <c:v>318.68778740805999</c:v>
                </c:pt>
                <c:pt idx="94">
                  <c:v>329.10945564006801</c:v>
                </c:pt>
                <c:pt idx="95">
                  <c:v>333.77609941406899</c:v>
                </c:pt>
                <c:pt idx="96">
                  <c:v>333.52709098818502</c:v>
                </c:pt>
                <c:pt idx="97">
                  <c:v>332.05305320627002</c:v>
                </c:pt>
                <c:pt idx="98">
                  <c:v>345.15176502613002</c:v>
                </c:pt>
                <c:pt idx="99">
                  <c:v>364.800461011263</c:v>
                </c:pt>
                <c:pt idx="100">
                  <c:v>379.45103218899902</c:v>
                </c:pt>
                <c:pt idx="101">
                  <c:v>402.39062419784398</c:v>
                </c:pt>
                <c:pt idx="102">
                  <c:v>425.11908742297999</c:v>
                </c:pt>
                <c:pt idx="103">
                  <c:v>436.53747274817403</c:v>
                </c:pt>
                <c:pt idx="104">
                  <c:v>456.23678335055399</c:v>
                </c:pt>
                <c:pt idx="105">
                  <c:v>486.60350742634</c:v>
                </c:pt>
                <c:pt idx="106">
                  <c:v>472.95866686266299</c:v>
                </c:pt>
                <c:pt idx="107">
                  <c:v>442.66400589069599</c:v>
                </c:pt>
                <c:pt idx="108">
                  <c:v>434.95423478253502</c:v>
                </c:pt>
                <c:pt idx="109">
                  <c:v>435.50123174639498</c:v>
                </c:pt>
                <c:pt idx="110">
                  <c:v>439.01778905180799</c:v>
                </c:pt>
                <c:pt idx="111">
                  <c:v>436.03154556412198</c:v>
                </c:pt>
                <c:pt idx="112">
                  <c:v>429.19046911655602</c:v>
                </c:pt>
                <c:pt idx="113">
                  <c:v>423.15713444879998</c:v>
                </c:pt>
                <c:pt idx="114">
                  <c:v>420.21399671358898</c:v>
                </c:pt>
                <c:pt idx="115">
                  <c:v>417.95730889084001</c:v>
                </c:pt>
                <c:pt idx="116">
                  <c:v>409.19015482874198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E-49BA-8C8F-D702D7C3D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74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PropertyType!$P$15:$P$123</c:f>
              <c:numCache>
                <c:formatCode>[$-409]mmm\-yy;@</c:formatCode>
                <c:ptCount val="10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</c:numCache>
            </c:numRef>
          </c:xVal>
          <c:yVal>
            <c:numRef>
              <c:f>PropertyType!$U$15:$U$123</c:f>
              <c:numCache>
                <c:formatCode>0</c:formatCode>
                <c:ptCount val="109"/>
                <c:pt idx="0">
                  <c:v>74.994446880613694</c:v>
                </c:pt>
                <c:pt idx="1">
                  <c:v>73.403769251801407</c:v>
                </c:pt>
                <c:pt idx="2">
                  <c:v>74.800823075031303</c:v>
                </c:pt>
                <c:pt idx="3">
                  <c:v>79.299174610292198</c:v>
                </c:pt>
                <c:pt idx="4">
                  <c:v>82.309302116534298</c:v>
                </c:pt>
                <c:pt idx="5">
                  <c:v>86.141298394034806</c:v>
                </c:pt>
                <c:pt idx="6">
                  <c:v>89.781959422061306</c:v>
                </c:pt>
                <c:pt idx="7">
                  <c:v>89.738760947984204</c:v>
                </c:pt>
                <c:pt idx="8">
                  <c:v>93.655423971113507</c:v>
                </c:pt>
                <c:pt idx="9">
                  <c:v>95.731370325442001</c:v>
                </c:pt>
                <c:pt idx="10">
                  <c:v>97.438177368090905</c:v>
                </c:pt>
                <c:pt idx="11">
                  <c:v>100</c:v>
                </c:pt>
                <c:pt idx="12">
                  <c:v>99.792244355215203</c:v>
                </c:pt>
                <c:pt idx="13">
                  <c:v>102.96542867817899</c:v>
                </c:pt>
                <c:pt idx="14">
                  <c:v>103.90865296792801</c:v>
                </c:pt>
                <c:pt idx="15">
                  <c:v>105.96981457223499</c:v>
                </c:pt>
                <c:pt idx="16">
                  <c:v>109.35471923233899</c:v>
                </c:pt>
                <c:pt idx="17">
                  <c:v>112.392065534918</c:v>
                </c:pt>
                <c:pt idx="18">
                  <c:v>117.472665172688</c:v>
                </c:pt>
                <c:pt idx="19">
                  <c:v>122.399600637281</c:v>
                </c:pt>
                <c:pt idx="20">
                  <c:v>128.53506494742601</c:v>
                </c:pt>
                <c:pt idx="21">
                  <c:v>131.605002955353</c:v>
                </c:pt>
                <c:pt idx="22">
                  <c:v>134.84077608667201</c:v>
                </c:pt>
                <c:pt idx="23">
                  <c:v>135.66206128779299</c:v>
                </c:pt>
                <c:pt idx="24">
                  <c:v>142.403601650073</c:v>
                </c:pt>
                <c:pt idx="25">
                  <c:v>151.926720244743</c:v>
                </c:pt>
                <c:pt idx="26">
                  <c:v>165.849177372681</c:v>
                </c:pt>
                <c:pt idx="27">
                  <c:v>170.42178481103701</c:v>
                </c:pt>
                <c:pt idx="28">
                  <c:v>188.62131413568201</c:v>
                </c:pt>
                <c:pt idx="29">
                  <c:v>199.183820551438</c:v>
                </c:pt>
                <c:pt idx="30">
                  <c:v>203.39438416981201</c:v>
                </c:pt>
                <c:pt idx="31">
                  <c:v>217.64953863680199</c:v>
                </c:pt>
                <c:pt idx="32">
                  <c:v>212.52939128870599</c:v>
                </c:pt>
                <c:pt idx="33">
                  <c:v>215.33095663815399</c:v>
                </c:pt>
                <c:pt idx="34">
                  <c:v>218.65215157160401</c:v>
                </c:pt>
                <c:pt idx="35">
                  <c:v>219.37596236532701</c:v>
                </c:pt>
                <c:pt idx="36">
                  <c:v>218.639510872796</c:v>
                </c:pt>
                <c:pt idx="37">
                  <c:v>218.06815259075501</c:v>
                </c:pt>
                <c:pt idx="38">
                  <c:v>219.45792110814</c:v>
                </c:pt>
                <c:pt idx="39">
                  <c:v>224.195807786427</c:v>
                </c:pt>
                <c:pt idx="40">
                  <c:v>214.56456778855201</c:v>
                </c:pt>
                <c:pt idx="41">
                  <c:v>202.11019299212899</c:v>
                </c:pt>
                <c:pt idx="42">
                  <c:v>189.69947152294901</c:v>
                </c:pt>
                <c:pt idx="43">
                  <c:v>170.75480870721</c:v>
                </c:pt>
                <c:pt idx="44">
                  <c:v>163.528095240375</c:v>
                </c:pt>
                <c:pt idx="45">
                  <c:v>155.18403081476399</c:v>
                </c:pt>
                <c:pt idx="46">
                  <c:v>148.324703797182</c:v>
                </c:pt>
                <c:pt idx="47">
                  <c:v>143.48105246753701</c:v>
                </c:pt>
                <c:pt idx="48">
                  <c:v>136.57795259532401</c:v>
                </c:pt>
                <c:pt idx="49">
                  <c:v>135.405923624259</c:v>
                </c:pt>
                <c:pt idx="50">
                  <c:v>132.78052357757099</c:v>
                </c:pt>
                <c:pt idx="51">
                  <c:v>130.39389195268899</c:v>
                </c:pt>
                <c:pt idx="52">
                  <c:v>131.17656161187099</c:v>
                </c:pt>
                <c:pt idx="53">
                  <c:v>127.532471248918</c:v>
                </c:pt>
                <c:pt idx="54">
                  <c:v>125.817197670148</c:v>
                </c:pt>
                <c:pt idx="55">
                  <c:v>128.18548685273501</c:v>
                </c:pt>
                <c:pt idx="56">
                  <c:v>125.43509458417</c:v>
                </c:pt>
                <c:pt idx="57">
                  <c:v>124.254947570781</c:v>
                </c:pt>
                <c:pt idx="58">
                  <c:v>127.778112064277</c:v>
                </c:pt>
                <c:pt idx="59">
                  <c:v>128.28550103253201</c:v>
                </c:pt>
                <c:pt idx="60">
                  <c:v>127.98489782993801</c:v>
                </c:pt>
                <c:pt idx="61">
                  <c:v>130.859984122387</c:v>
                </c:pt>
                <c:pt idx="62">
                  <c:v>130.314267828281</c:v>
                </c:pt>
                <c:pt idx="63">
                  <c:v>135.016175591733</c:v>
                </c:pt>
                <c:pt idx="64">
                  <c:v>138.52829984446799</c:v>
                </c:pt>
                <c:pt idx="65">
                  <c:v>143.26459052089299</c:v>
                </c:pt>
                <c:pt idx="66">
                  <c:v>149.741775747069</c:v>
                </c:pt>
                <c:pt idx="67">
                  <c:v>157.018556302435</c:v>
                </c:pt>
                <c:pt idx="68">
                  <c:v>159.07460997432801</c:v>
                </c:pt>
                <c:pt idx="69">
                  <c:v>163.00706728178901</c:v>
                </c:pt>
                <c:pt idx="70">
                  <c:v>164.76166213334801</c:v>
                </c:pt>
                <c:pt idx="71">
                  <c:v>170.28190182464601</c:v>
                </c:pt>
                <c:pt idx="72">
                  <c:v>174.082314021315</c:v>
                </c:pt>
                <c:pt idx="73">
                  <c:v>179.381456248538</c:v>
                </c:pt>
                <c:pt idx="74">
                  <c:v>187.23145265072199</c:v>
                </c:pt>
                <c:pt idx="75">
                  <c:v>192.18639444349901</c:v>
                </c:pt>
                <c:pt idx="76">
                  <c:v>197.67155653456601</c:v>
                </c:pt>
                <c:pt idx="77">
                  <c:v>206.37820875897</c:v>
                </c:pt>
                <c:pt idx="78">
                  <c:v>216.38699991688401</c:v>
                </c:pt>
                <c:pt idx="79">
                  <c:v>234.17465492370101</c:v>
                </c:pt>
                <c:pt idx="80">
                  <c:v>242.44321572744801</c:v>
                </c:pt>
                <c:pt idx="81">
                  <c:v>242.92493526667499</c:v>
                </c:pt>
                <c:pt idx="82">
                  <c:v>244.293911866217</c:v>
                </c:pt>
                <c:pt idx="83">
                  <c:v>241.20905048351901</c:v>
                </c:pt>
                <c:pt idx="84">
                  <c:v>239.526901978849</c:v>
                </c:pt>
                <c:pt idx="85">
                  <c:v>250.06825968143801</c:v>
                </c:pt>
                <c:pt idx="86">
                  <c:v>257.89778923533601</c:v>
                </c:pt>
                <c:pt idx="87">
                  <c:v>270.53063001400102</c:v>
                </c:pt>
                <c:pt idx="88">
                  <c:v>280.43538537881301</c:v>
                </c:pt>
                <c:pt idx="89">
                  <c:v>284.54279581885498</c:v>
                </c:pt>
                <c:pt idx="90">
                  <c:v>296.07896014722098</c:v>
                </c:pt>
                <c:pt idx="91">
                  <c:v>316.07004475638598</c:v>
                </c:pt>
                <c:pt idx="92">
                  <c:v>316.98740180442201</c:v>
                </c:pt>
                <c:pt idx="93">
                  <c:v>335.37560130821601</c:v>
                </c:pt>
                <c:pt idx="94">
                  <c:v>340.99333058251301</c:v>
                </c:pt>
                <c:pt idx="95">
                  <c:v>345.10985583615297</c:v>
                </c:pt>
                <c:pt idx="96">
                  <c:v>357.68130393382103</c:v>
                </c:pt>
                <c:pt idx="97">
                  <c:v>371.98188513053702</c:v>
                </c:pt>
                <c:pt idx="98">
                  <c:v>385.67629890839203</c:v>
                </c:pt>
                <c:pt idx="99">
                  <c:v>398.67513824758601</c:v>
                </c:pt>
                <c:pt idx="100">
                  <c:v>403.40863444516901</c:v>
                </c:pt>
                <c:pt idx="101">
                  <c:v>404.24520277974602</c:v>
                </c:pt>
                <c:pt idx="102">
                  <c:v>398.34624804919702</c:v>
                </c:pt>
                <c:pt idx="103">
                  <c:v>414.24611236810102</c:v>
                </c:pt>
                <c:pt idx="104">
                  <c:v>423.39212660067102</c:v>
                </c:pt>
                <c:pt idx="105">
                  <c:v>438.44026596133398</c:v>
                </c:pt>
                <c:pt idx="106">
                  <c:v>443.05973125557199</c:v>
                </c:pt>
                <c:pt idx="107">
                  <c:v>437.84169102504399</c:v>
                </c:pt>
                <c:pt idx="108">
                  <c:v>457.40568189274001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95-424D-8C65-392C1A0BA6E2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PropertyType!$P$15:$P$123</c:f>
              <c:numCache>
                <c:formatCode>[$-409]mmm\-yy;@</c:formatCode>
                <c:ptCount val="10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</c:numCache>
            </c:numRef>
          </c:xVal>
          <c:yVal>
            <c:numRef>
              <c:f>PropertyType!$V$15:$V$123</c:f>
              <c:numCache>
                <c:formatCode>0</c:formatCode>
                <c:ptCount val="109"/>
                <c:pt idx="0">
                  <c:v>87.026209188019095</c:v>
                </c:pt>
                <c:pt idx="1">
                  <c:v>84.755632761833994</c:v>
                </c:pt>
                <c:pt idx="2">
                  <c:v>85.146602128120904</c:v>
                </c:pt>
                <c:pt idx="3">
                  <c:v>82.223668601472696</c:v>
                </c:pt>
                <c:pt idx="4">
                  <c:v>88.4430149601952</c:v>
                </c:pt>
                <c:pt idx="5">
                  <c:v>89.233940488719398</c:v>
                </c:pt>
                <c:pt idx="6">
                  <c:v>87.401033829840401</c:v>
                </c:pt>
                <c:pt idx="7">
                  <c:v>91.690242502802306</c:v>
                </c:pt>
                <c:pt idx="8">
                  <c:v>90.697155674393201</c:v>
                </c:pt>
                <c:pt idx="9">
                  <c:v>94.198931292628103</c:v>
                </c:pt>
                <c:pt idx="10">
                  <c:v>98.531324629553197</c:v>
                </c:pt>
                <c:pt idx="11">
                  <c:v>100</c:v>
                </c:pt>
                <c:pt idx="12">
                  <c:v>101.001865387366</c:v>
                </c:pt>
                <c:pt idx="13">
                  <c:v>99.217779616141996</c:v>
                </c:pt>
                <c:pt idx="14">
                  <c:v>100.23690744791</c:v>
                </c:pt>
                <c:pt idx="15">
                  <c:v>98.528957874576406</c:v>
                </c:pt>
                <c:pt idx="16">
                  <c:v>99.931811720215293</c:v>
                </c:pt>
                <c:pt idx="17">
                  <c:v>100.549252821118</c:v>
                </c:pt>
                <c:pt idx="18">
                  <c:v>101.67872063686799</c:v>
                </c:pt>
                <c:pt idx="19">
                  <c:v>102.979946263638</c:v>
                </c:pt>
                <c:pt idx="20">
                  <c:v>104.372321414989</c:v>
                </c:pt>
                <c:pt idx="21">
                  <c:v>106.126150645099</c:v>
                </c:pt>
                <c:pt idx="22">
                  <c:v>108.35724912010799</c:v>
                </c:pt>
                <c:pt idx="23">
                  <c:v>112.649715093449</c:v>
                </c:pt>
                <c:pt idx="24">
                  <c:v>115.791978393908</c:v>
                </c:pt>
                <c:pt idx="25">
                  <c:v>120.568185431738</c:v>
                </c:pt>
                <c:pt idx="26">
                  <c:v>127.301962801549</c:v>
                </c:pt>
                <c:pt idx="27">
                  <c:v>127.96958956293101</c:v>
                </c:pt>
                <c:pt idx="28">
                  <c:v>136.36321466256601</c:v>
                </c:pt>
                <c:pt idx="29">
                  <c:v>140.54065785592999</c:v>
                </c:pt>
                <c:pt idx="30">
                  <c:v>143.550017750926</c:v>
                </c:pt>
                <c:pt idx="31">
                  <c:v>151.42329424793601</c:v>
                </c:pt>
                <c:pt idx="32">
                  <c:v>148.148702370617</c:v>
                </c:pt>
                <c:pt idx="33">
                  <c:v>148.015970155508</c:v>
                </c:pt>
                <c:pt idx="34">
                  <c:v>151.42526065006399</c:v>
                </c:pt>
                <c:pt idx="35">
                  <c:v>152.803712283626</c:v>
                </c:pt>
                <c:pt idx="36">
                  <c:v>158.79239019764199</c:v>
                </c:pt>
                <c:pt idx="37">
                  <c:v>166.99019072215</c:v>
                </c:pt>
                <c:pt idx="38">
                  <c:v>172.92273578568401</c:v>
                </c:pt>
                <c:pt idx="39">
                  <c:v>173.72744422745299</c:v>
                </c:pt>
                <c:pt idx="40">
                  <c:v>173.29811946463201</c:v>
                </c:pt>
                <c:pt idx="41">
                  <c:v>162.046399096643</c:v>
                </c:pt>
                <c:pt idx="42">
                  <c:v>152.50890444844899</c:v>
                </c:pt>
                <c:pt idx="43">
                  <c:v>148.97177944929001</c:v>
                </c:pt>
                <c:pt idx="44">
                  <c:v>136.38720667533701</c:v>
                </c:pt>
                <c:pt idx="45">
                  <c:v>126.300260537307</c:v>
                </c:pt>
                <c:pt idx="46">
                  <c:v>113.74252014025301</c:v>
                </c:pt>
                <c:pt idx="47">
                  <c:v>99.839944254781599</c:v>
                </c:pt>
                <c:pt idx="48">
                  <c:v>99.701234201239799</c:v>
                </c:pt>
                <c:pt idx="49">
                  <c:v>96.830275034685101</c:v>
                </c:pt>
                <c:pt idx="50">
                  <c:v>98.844820281477695</c:v>
                </c:pt>
                <c:pt idx="51">
                  <c:v>101.408719237027</c:v>
                </c:pt>
                <c:pt idx="52">
                  <c:v>100.05212543302</c:v>
                </c:pt>
                <c:pt idx="53">
                  <c:v>100.866440681854</c:v>
                </c:pt>
                <c:pt idx="54">
                  <c:v>102.738750708436</c:v>
                </c:pt>
                <c:pt idx="55">
                  <c:v>101.943495120981</c:v>
                </c:pt>
                <c:pt idx="56">
                  <c:v>103.76791120611099</c:v>
                </c:pt>
                <c:pt idx="57">
                  <c:v>105.182784200721</c:v>
                </c:pt>
                <c:pt idx="58">
                  <c:v>105.188694701855</c:v>
                </c:pt>
                <c:pt idx="59">
                  <c:v>110.324952623812</c:v>
                </c:pt>
                <c:pt idx="60">
                  <c:v>114.20311064896499</c:v>
                </c:pt>
                <c:pt idx="61">
                  <c:v>115.638402727722</c:v>
                </c:pt>
                <c:pt idx="62">
                  <c:v>117.261552582322</c:v>
                </c:pt>
                <c:pt idx="63">
                  <c:v>115.789551493544</c:v>
                </c:pt>
                <c:pt idx="64">
                  <c:v>119.449699329407</c:v>
                </c:pt>
                <c:pt idx="65">
                  <c:v>126.12087312518</c:v>
                </c:pt>
                <c:pt idx="66">
                  <c:v>131.50377993866201</c:v>
                </c:pt>
                <c:pt idx="67">
                  <c:v>138.85088441975199</c:v>
                </c:pt>
                <c:pt idx="68">
                  <c:v>139.5736314852</c:v>
                </c:pt>
                <c:pt idx="69">
                  <c:v>140.810489174145</c:v>
                </c:pt>
                <c:pt idx="70">
                  <c:v>146.61088067901099</c:v>
                </c:pt>
                <c:pt idx="71">
                  <c:v>151.54770271829901</c:v>
                </c:pt>
                <c:pt idx="72">
                  <c:v>153.86786114797101</c:v>
                </c:pt>
                <c:pt idx="73">
                  <c:v>160.92903515925099</c:v>
                </c:pt>
                <c:pt idx="74">
                  <c:v>162.282684725634</c:v>
                </c:pt>
                <c:pt idx="75">
                  <c:v>165.72165591752201</c:v>
                </c:pt>
                <c:pt idx="76">
                  <c:v>172.821382212354</c:v>
                </c:pt>
                <c:pt idx="77">
                  <c:v>172.80697992846601</c:v>
                </c:pt>
                <c:pt idx="78">
                  <c:v>176.826434307619</c:v>
                </c:pt>
                <c:pt idx="79">
                  <c:v>180.76111598631201</c:v>
                </c:pt>
                <c:pt idx="80">
                  <c:v>179.69934293085601</c:v>
                </c:pt>
                <c:pt idx="81">
                  <c:v>183.06955593524501</c:v>
                </c:pt>
                <c:pt idx="82">
                  <c:v>184.10859174595399</c:v>
                </c:pt>
                <c:pt idx="83">
                  <c:v>185.587741772181</c:v>
                </c:pt>
                <c:pt idx="84">
                  <c:v>183.43362159591001</c:v>
                </c:pt>
                <c:pt idx="85">
                  <c:v>186.28440890332001</c:v>
                </c:pt>
                <c:pt idx="86">
                  <c:v>187.305166124892</c:v>
                </c:pt>
                <c:pt idx="87">
                  <c:v>190.08434019546399</c:v>
                </c:pt>
                <c:pt idx="88">
                  <c:v>193.52264292459799</c:v>
                </c:pt>
                <c:pt idx="89">
                  <c:v>187.313785883279</c:v>
                </c:pt>
                <c:pt idx="90">
                  <c:v>187.31734535313501</c:v>
                </c:pt>
                <c:pt idx="91">
                  <c:v>186.17032205287501</c:v>
                </c:pt>
                <c:pt idx="92">
                  <c:v>186.04233944908901</c:v>
                </c:pt>
                <c:pt idx="93">
                  <c:v>197.09672043939</c:v>
                </c:pt>
                <c:pt idx="94">
                  <c:v>204.35295810353099</c:v>
                </c:pt>
                <c:pt idx="95">
                  <c:v>216.71036160159099</c:v>
                </c:pt>
                <c:pt idx="96">
                  <c:v>226.70349349941</c:v>
                </c:pt>
                <c:pt idx="97">
                  <c:v>234.37645421403101</c:v>
                </c:pt>
                <c:pt idx="98">
                  <c:v>237.92412006048801</c:v>
                </c:pt>
                <c:pt idx="99">
                  <c:v>237.89340335593499</c:v>
                </c:pt>
                <c:pt idx="100">
                  <c:v>232.68865163816599</c:v>
                </c:pt>
                <c:pt idx="101">
                  <c:v>238.11527477211101</c:v>
                </c:pt>
                <c:pt idx="102">
                  <c:v>243.13674175256099</c:v>
                </c:pt>
                <c:pt idx="103">
                  <c:v>241.695121346549</c:v>
                </c:pt>
                <c:pt idx="104">
                  <c:v>242.27457379644301</c:v>
                </c:pt>
                <c:pt idx="105">
                  <c:v>245.84601827028601</c:v>
                </c:pt>
                <c:pt idx="106">
                  <c:v>234.66731454532299</c:v>
                </c:pt>
                <c:pt idx="107">
                  <c:v>239.98691446234201</c:v>
                </c:pt>
                <c:pt idx="108">
                  <c:v>239.896209622421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95-424D-8C65-392C1A0BA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74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PropertyType!$W$7:$W$123</c:f>
              <c:numCache>
                <c:formatCode>0</c:formatCode>
                <c:ptCount val="117"/>
                <c:pt idx="0">
                  <c:v>61.025031058293997</c:v>
                </c:pt>
                <c:pt idx="1">
                  <c:v>61.211175411653798</c:v>
                </c:pt>
                <c:pt idx="2">
                  <c:v>64.524380072183106</c:v>
                </c:pt>
                <c:pt idx="3">
                  <c:v>66.756302966413699</c:v>
                </c:pt>
                <c:pt idx="4">
                  <c:v>67.173857019872798</c:v>
                </c:pt>
                <c:pt idx="5">
                  <c:v>67.797890247720701</c:v>
                </c:pt>
                <c:pt idx="6">
                  <c:v>73.868935356328507</c:v>
                </c:pt>
                <c:pt idx="7">
                  <c:v>81.948930060633998</c:v>
                </c:pt>
                <c:pt idx="8">
                  <c:v>83.0031538829098</c:v>
                </c:pt>
                <c:pt idx="9">
                  <c:v>84.033270270457805</c:v>
                </c:pt>
                <c:pt idx="10">
                  <c:v>86.723379822981499</c:v>
                </c:pt>
                <c:pt idx="11">
                  <c:v>86.708997999006002</c:v>
                </c:pt>
                <c:pt idx="12">
                  <c:v>85.339905191902901</c:v>
                </c:pt>
                <c:pt idx="13">
                  <c:v>87.0046975123783</c:v>
                </c:pt>
                <c:pt idx="14">
                  <c:v>90.454237267893902</c:v>
                </c:pt>
                <c:pt idx="15">
                  <c:v>88.294427207010003</c:v>
                </c:pt>
                <c:pt idx="16">
                  <c:v>86.752258477786597</c:v>
                </c:pt>
                <c:pt idx="17">
                  <c:v>92.391806179821501</c:v>
                </c:pt>
                <c:pt idx="18">
                  <c:v>98.4771324876709</c:v>
                </c:pt>
                <c:pt idx="19">
                  <c:v>100</c:v>
                </c:pt>
                <c:pt idx="20">
                  <c:v>99.771595633407003</c:v>
                </c:pt>
                <c:pt idx="21">
                  <c:v>100.151735321633</c:v>
                </c:pt>
                <c:pt idx="22">
                  <c:v>98.922497311540099</c:v>
                </c:pt>
                <c:pt idx="23">
                  <c:v>98.549156899782702</c:v>
                </c:pt>
                <c:pt idx="24">
                  <c:v>99.548298302925701</c:v>
                </c:pt>
                <c:pt idx="25">
                  <c:v>98.729857949934996</c:v>
                </c:pt>
                <c:pt idx="26">
                  <c:v>98.389279362484103</c:v>
                </c:pt>
                <c:pt idx="27">
                  <c:v>101.109880026811</c:v>
                </c:pt>
                <c:pt idx="28">
                  <c:v>105.254490557959</c:v>
                </c:pt>
                <c:pt idx="29">
                  <c:v>103.351338604543</c:v>
                </c:pt>
                <c:pt idx="30">
                  <c:v>98.684069405735599</c:v>
                </c:pt>
                <c:pt idx="31">
                  <c:v>101.27703701658599</c:v>
                </c:pt>
                <c:pt idx="32">
                  <c:v>107.966802403952</c:v>
                </c:pt>
                <c:pt idx="33">
                  <c:v>112.959957828209</c:v>
                </c:pt>
                <c:pt idx="34">
                  <c:v>116.19329929616499</c:v>
                </c:pt>
                <c:pt idx="35">
                  <c:v>119.465594398126</c:v>
                </c:pt>
                <c:pt idx="36">
                  <c:v>123.400841881592</c:v>
                </c:pt>
                <c:pt idx="37">
                  <c:v>125.539847613943</c:v>
                </c:pt>
                <c:pt idx="38">
                  <c:v>128.66445368216</c:v>
                </c:pt>
                <c:pt idx="39">
                  <c:v>134.052109193717</c:v>
                </c:pt>
                <c:pt idx="40">
                  <c:v>138.860048407313</c:v>
                </c:pt>
                <c:pt idx="41">
                  <c:v>145.35256085180001</c:v>
                </c:pt>
                <c:pt idx="42">
                  <c:v>151.995205169652</c:v>
                </c:pt>
                <c:pt idx="43">
                  <c:v>157.44834820145101</c:v>
                </c:pt>
                <c:pt idx="44">
                  <c:v>163.26702698371199</c:v>
                </c:pt>
                <c:pt idx="45">
                  <c:v>166.94053800011699</c:v>
                </c:pt>
                <c:pt idx="46">
                  <c:v>169.87361470687301</c:v>
                </c:pt>
                <c:pt idx="47">
                  <c:v>169.93248369070599</c:v>
                </c:pt>
                <c:pt idx="48">
                  <c:v>160.88179697562299</c:v>
                </c:pt>
                <c:pt idx="49">
                  <c:v>155.01004963745601</c:v>
                </c:pt>
                <c:pt idx="50">
                  <c:v>153.53638203258501</c:v>
                </c:pt>
                <c:pt idx="51">
                  <c:v>150.12422157130399</c:v>
                </c:pt>
                <c:pt idx="52">
                  <c:v>134.14462330726101</c:v>
                </c:pt>
                <c:pt idx="53">
                  <c:v>111.632560641642</c:v>
                </c:pt>
                <c:pt idx="54">
                  <c:v>101.07814030347799</c:v>
                </c:pt>
                <c:pt idx="55">
                  <c:v>99.574689353239606</c:v>
                </c:pt>
                <c:pt idx="56">
                  <c:v>109.84901389772401</c:v>
                </c:pt>
                <c:pt idx="57">
                  <c:v>118.016062139765</c:v>
                </c:pt>
                <c:pt idx="58">
                  <c:v>114.06556328568399</c:v>
                </c:pt>
                <c:pt idx="59">
                  <c:v>115.852101020173</c:v>
                </c:pt>
                <c:pt idx="60">
                  <c:v>120.65583329420799</c:v>
                </c:pt>
                <c:pt idx="61">
                  <c:v>120.090560658725</c:v>
                </c:pt>
                <c:pt idx="62">
                  <c:v>118.797125321352</c:v>
                </c:pt>
                <c:pt idx="63">
                  <c:v>122.68644098567199</c:v>
                </c:pt>
                <c:pt idx="64">
                  <c:v>126.220331915502</c:v>
                </c:pt>
                <c:pt idx="65">
                  <c:v>127.721882229272</c:v>
                </c:pt>
                <c:pt idx="66">
                  <c:v>129.79156866501</c:v>
                </c:pt>
                <c:pt idx="67">
                  <c:v>130.97804055506899</c:v>
                </c:pt>
                <c:pt idx="68">
                  <c:v>136.336805195778</c:v>
                </c:pt>
                <c:pt idx="69">
                  <c:v>144.480482771233</c:v>
                </c:pt>
                <c:pt idx="70">
                  <c:v>148.15094499062599</c:v>
                </c:pt>
                <c:pt idx="71">
                  <c:v>147.34707488965199</c:v>
                </c:pt>
                <c:pt idx="72">
                  <c:v>148.03839489499899</c:v>
                </c:pt>
                <c:pt idx="73">
                  <c:v>154.88196148020501</c:v>
                </c:pt>
                <c:pt idx="74">
                  <c:v>159.487524617714</c:v>
                </c:pt>
                <c:pt idx="75">
                  <c:v>162.57413296875299</c:v>
                </c:pt>
                <c:pt idx="76">
                  <c:v>169.56471332124701</c:v>
                </c:pt>
                <c:pt idx="77">
                  <c:v>174.21309690773501</c:v>
                </c:pt>
                <c:pt idx="78">
                  <c:v>174.21247514808101</c:v>
                </c:pt>
                <c:pt idx="79">
                  <c:v>168.865162590106</c:v>
                </c:pt>
                <c:pt idx="80">
                  <c:v>165.24488735376201</c:v>
                </c:pt>
                <c:pt idx="81">
                  <c:v>169.831001912581</c:v>
                </c:pt>
                <c:pt idx="82">
                  <c:v>175.46231276556301</c:v>
                </c:pt>
                <c:pt idx="83">
                  <c:v>175.515816273334</c:v>
                </c:pt>
                <c:pt idx="84">
                  <c:v>176.08095580602699</c:v>
                </c:pt>
                <c:pt idx="85">
                  <c:v>182.58239757397899</c:v>
                </c:pt>
                <c:pt idx="86">
                  <c:v>185.285727900349</c:v>
                </c:pt>
                <c:pt idx="87">
                  <c:v>185.21827032993301</c:v>
                </c:pt>
                <c:pt idx="88">
                  <c:v>185.61946831675499</c:v>
                </c:pt>
                <c:pt idx="89">
                  <c:v>185.64427756467899</c:v>
                </c:pt>
                <c:pt idx="90">
                  <c:v>188.131976098428</c:v>
                </c:pt>
                <c:pt idx="91">
                  <c:v>189.541926639454</c:v>
                </c:pt>
                <c:pt idx="92">
                  <c:v>194.45177601274099</c:v>
                </c:pt>
                <c:pt idx="93">
                  <c:v>201.254646905062</c:v>
                </c:pt>
                <c:pt idx="94">
                  <c:v>202.41964890885799</c:v>
                </c:pt>
                <c:pt idx="95">
                  <c:v>201.56240231750499</c:v>
                </c:pt>
                <c:pt idx="96">
                  <c:v>200.18757218808301</c:v>
                </c:pt>
                <c:pt idx="97">
                  <c:v>193.95270616798899</c:v>
                </c:pt>
                <c:pt idx="98">
                  <c:v>192.589251214196</c:v>
                </c:pt>
                <c:pt idx="99">
                  <c:v>195.00045070201301</c:v>
                </c:pt>
                <c:pt idx="100">
                  <c:v>192.09319453886499</c:v>
                </c:pt>
                <c:pt idx="101">
                  <c:v>197.67144374028101</c:v>
                </c:pt>
                <c:pt idx="102">
                  <c:v>212.23277510653199</c:v>
                </c:pt>
                <c:pt idx="103">
                  <c:v>217.61800851365101</c:v>
                </c:pt>
                <c:pt idx="104">
                  <c:v>211.860841763228</c:v>
                </c:pt>
                <c:pt idx="105">
                  <c:v>204.91373101839699</c:v>
                </c:pt>
                <c:pt idx="106">
                  <c:v>194.64405517191099</c:v>
                </c:pt>
                <c:pt idx="107">
                  <c:v>181.52046295885901</c:v>
                </c:pt>
                <c:pt idx="108">
                  <c:v>172.34626038683899</c:v>
                </c:pt>
                <c:pt idx="109">
                  <c:v>171.158037949159</c:v>
                </c:pt>
                <c:pt idx="110">
                  <c:v>159.48377849027401</c:v>
                </c:pt>
                <c:pt idx="111">
                  <c:v>139.74216588414899</c:v>
                </c:pt>
                <c:pt idx="112">
                  <c:v>129.41014556029199</c:v>
                </c:pt>
                <c:pt idx="113">
                  <c:v>122.224021762409</c:v>
                </c:pt>
                <c:pt idx="114">
                  <c:v>120.61826441818501</c:v>
                </c:pt>
                <c:pt idx="115">
                  <c:v>120.393663609623</c:v>
                </c:pt>
                <c:pt idx="116">
                  <c:v>117.440280390067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33-4B51-9298-33B6D968438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PropertyType!$X$7:$X$123</c:f>
              <c:numCache>
                <c:formatCode>0</c:formatCode>
                <c:ptCount val="117"/>
                <c:pt idx="0">
                  <c:v>69.119842709438998</c:v>
                </c:pt>
                <c:pt idx="1">
                  <c:v>68.448398706576398</c:v>
                </c:pt>
                <c:pt idx="2">
                  <c:v>70.021867644285805</c:v>
                </c:pt>
                <c:pt idx="3">
                  <c:v>72.6328876365084</c:v>
                </c:pt>
                <c:pt idx="4">
                  <c:v>73.5454967151246</c:v>
                </c:pt>
                <c:pt idx="5">
                  <c:v>72.992342240260697</c:v>
                </c:pt>
                <c:pt idx="6">
                  <c:v>74.485773597392196</c:v>
                </c:pt>
                <c:pt idx="7">
                  <c:v>78.556290046928495</c:v>
                </c:pt>
                <c:pt idx="8">
                  <c:v>81.089639273297195</c:v>
                </c:pt>
                <c:pt idx="9">
                  <c:v>81.621676799413805</c:v>
                </c:pt>
                <c:pt idx="10">
                  <c:v>81.999748530140096</c:v>
                </c:pt>
                <c:pt idx="11">
                  <c:v>82.023385220674498</c:v>
                </c:pt>
                <c:pt idx="12">
                  <c:v>83.844904669522904</c:v>
                </c:pt>
                <c:pt idx="13">
                  <c:v>87.412160115522795</c:v>
                </c:pt>
                <c:pt idx="14">
                  <c:v>90.003383943932207</c:v>
                </c:pt>
                <c:pt idx="15">
                  <c:v>91.428031036484597</c:v>
                </c:pt>
                <c:pt idx="16">
                  <c:v>91.3754269046768</c:v>
                </c:pt>
                <c:pt idx="17">
                  <c:v>93.840316465148604</c:v>
                </c:pt>
                <c:pt idx="18">
                  <c:v>98.631931893723305</c:v>
                </c:pt>
                <c:pt idx="19">
                  <c:v>100</c:v>
                </c:pt>
                <c:pt idx="20">
                  <c:v>99.369724666980602</c:v>
                </c:pt>
                <c:pt idx="21">
                  <c:v>100.777835596591</c:v>
                </c:pt>
                <c:pt idx="22">
                  <c:v>102.409359371364</c:v>
                </c:pt>
                <c:pt idx="23">
                  <c:v>101.15871241512301</c:v>
                </c:pt>
                <c:pt idx="24">
                  <c:v>99.462639565714099</c:v>
                </c:pt>
                <c:pt idx="25">
                  <c:v>99.490516880963597</c:v>
                </c:pt>
                <c:pt idx="26">
                  <c:v>100.52000321154399</c:v>
                </c:pt>
                <c:pt idx="27">
                  <c:v>102.866136580697</c:v>
                </c:pt>
                <c:pt idx="28">
                  <c:v>105.68213658257601</c:v>
                </c:pt>
                <c:pt idx="29">
                  <c:v>108.06698787350101</c:v>
                </c:pt>
                <c:pt idx="30">
                  <c:v>109.72341139951</c:v>
                </c:pt>
                <c:pt idx="31">
                  <c:v>111.202369846298</c:v>
                </c:pt>
                <c:pt idx="32">
                  <c:v>113.97695452986</c:v>
                </c:pt>
                <c:pt idx="33">
                  <c:v>118.084794782104</c:v>
                </c:pt>
                <c:pt idx="34">
                  <c:v>122.768670393381</c:v>
                </c:pt>
                <c:pt idx="35">
                  <c:v>126.127010059239</c:v>
                </c:pt>
                <c:pt idx="36">
                  <c:v>129.92016862792499</c:v>
                </c:pt>
                <c:pt idx="37">
                  <c:v>134.89224775740499</c:v>
                </c:pt>
                <c:pt idx="38">
                  <c:v>138.92247821548099</c:v>
                </c:pt>
                <c:pt idx="39">
                  <c:v>143.99240640994199</c:v>
                </c:pt>
                <c:pt idx="40">
                  <c:v>149.74304941858</c:v>
                </c:pt>
                <c:pt idx="41">
                  <c:v>153.475048062274</c:v>
                </c:pt>
                <c:pt idx="42">
                  <c:v>156.26770127791499</c:v>
                </c:pt>
                <c:pt idx="43">
                  <c:v>159.12694674565</c:v>
                </c:pt>
                <c:pt idx="44">
                  <c:v>164.24642312360001</c:v>
                </c:pt>
                <c:pt idx="45">
                  <c:v>170.125840295057</c:v>
                </c:pt>
                <c:pt idx="46">
                  <c:v>170.358290479479</c:v>
                </c:pt>
                <c:pt idx="47">
                  <c:v>168.394707711297</c:v>
                </c:pt>
                <c:pt idx="48">
                  <c:v>168.60934605884199</c:v>
                </c:pt>
                <c:pt idx="49">
                  <c:v>166.868006902666</c:v>
                </c:pt>
                <c:pt idx="50">
                  <c:v>162.92514396137599</c:v>
                </c:pt>
                <c:pt idx="51">
                  <c:v>159.96428327219601</c:v>
                </c:pt>
                <c:pt idx="52">
                  <c:v>149.93484504324201</c:v>
                </c:pt>
                <c:pt idx="53">
                  <c:v>134.55661454797399</c:v>
                </c:pt>
                <c:pt idx="54">
                  <c:v>126.051541514173</c:v>
                </c:pt>
                <c:pt idx="55">
                  <c:v>123.037368608276</c:v>
                </c:pt>
                <c:pt idx="56">
                  <c:v>120.020842105201</c:v>
                </c:pt>
                <c:pt idx="57">
                  <c:v>119.890477766365</c:v>
                </c:pt>
                <c:pt idx="58">
                  <c:v>120.913749446715</c:v>
                </c:pt>
                <c:pt idx="59">
                  <c:v>120.006943538678</c:v>
                </c:pt>
                <c:pt idx="60">
                  <c:v>120.155390713025</c:v>
                </c:pt>
                <c:pt idx="61">
                  <c:v>121.62588894659299</c:v>
                </c:pt>
                <c:pt idx="62">
                  <c:v>123.88219164135801</c:v>
                </c:pt>
                <c:pt idx="63">
                  <c:v>123.98765474515299</c:v>
                </c:pt>
                <c:pt idx="64">
                  <c:v>124.36635681701</c:v>
                </c:pt>
                <c:pt idx="65">
                  <c:v>128.08008029302701</c:v>
                </c:pt>
                <c:pt idx="66">
                  <c:v>130.013334212503</c:v>
                </c:pt>
                <c:pt idx="67">
                  <c:v>129.20018446216599</c:v>
                </c:pt>
                <c:pt idx="68">
                  <c:v>130.70025426853201</c:v>
                </c:pt>
                <c:pt idx="69">
                  <c:v>134.24089280673601</c:v>
                </c:pt>
                <c:pt idx="70">
                  <c:v>137.88459562787401</c:v>
                </c:pt>
                <c:pt idx="71">
                  <c:v>141.828228986927</c:v>
                </c:pt>
                <c:pt idx="72">
                  <c:v>146.253174850248</c:v>
                </c:pt>
                <c:pt idx="73">
                  <c:v>149.316684168595</c:v>
                </c:pt>
                <c:pt idx="74">
                  <c:v>153.04069384653801</c:v>
                </c:pt>
                <c:pt idx="75">
                  <c:v>158.83898780581501</c:v>
                </c:pt>
                <c:pt idx="76">
                  <c:v>162.67167652407801</c:v>
                </c:pt>
                <c:pt idx="77">
                  <c:v>165.25278187831501</c:v>
                </c:pt>
                <c:pt idx="78">
                  <c:v>166.81120743017701</c:v>
                </c:pt>
                <c:pt idx="79">
                  <c:v>168.67009050689299</c:v>
                </c:pt>
                <c:pt idx="80">
                  <c:v>173.33768765956501</c:v>
                </c:pt>
                <c:pt idx="81">
                  <c:v>178.18929887735001</c:v>
                </c:pt>
                <c:pt idx="82">
                  <c:v>180.70638578815499</c:v>
                </c:pt>
                <c:pt idx="83">
                  <c:v>183.24742472520799</c:v>
                </c:pt>
                <c:pt idx="84">
                  <c:v>190.22844471569999</c:v>
                </c:pt>
                <c:pt idx="85">
                  <c:v>196.79133139731499</c:v>
                </c:pt>
                <c:pt idx="86">
                  <c:v>198.452536223793</c:v>
                </c:pt>
                <c:pt idx="87">
                  <c:v>202.52675422476599</c:v>
                </c:pt>
                <c:pt idx="88">
                  <c:v>211.59770947847699</c:v>
                </c:pt>
                <c:pt idx="89">
                  <c:v>217.72118720692399</c:v>
                </c:pt>
                <c:pt idx="90">
                  <c:v>217.972451985514</c:v>
                </c:pt>
                <c:pt idx="91">
                  <c:v>217.96137084830599</c:v>
                </c:pt>
                <c:pt idx="92">
                  <c:v>222.96646019806801</c:v>
                </c:pt>
                <c:pt idx="93">
                  <c:v>231.37074305214901</c:v>
                </c:pt>
                <c:pt idx="94">
                  <c:v>236.398565434516</c:v>
                </c:pt>
                <c:pt idx="95">
                  <c:v>241.84401974942401</c:v>
                </c:pt>
                <c:pt idx="96">
                  <c:v>249.341447631275</c:v>
                </c:pt>
                <c:pt idx="97">
                  <c:v>255.59089844949301</c:v>
                </c:pt>
                <c:pt idx="98">
                  <c:v>265.360787465702</c:v>
                </c:pt>
                <c:pt idx="99">
                  <c:v>276.42971927493198</c:v>
                </c:pt>
                <c:pt idx="100">
                  <c:v>282.31034107787502</c:v>
                </c:pt>
                <c:pt idx="101">
                  <c:v>294.11861970052598</c:v>
                </c:pt>
                <c:pt idx="102">
                  <c:v>319.83193575137102</c:v>
                </c:pt>
                <c:pt idx="103">
                  <c:v>339.73953474117798</c:v>
                </c:pt>
                <c:pt idx="104">
                  <c:v>361.60149145546399</c:v>
                </c:pt>
                <c:pt idx="105">
                  <c:v>392.29373908083397</c:v>
                </c:pt>
                <c:pt idx="106">
                  <c:v>399.65524229294101</c:v>
                </c:pt>
                <c:pt idx="107">
                  <c:v>389.363735677036</c:v>
                </c:pt>
                <c:pt idx="108">
                  <c:v>380.895251602146</c:v>
                </c:pt>
                <c:pt idx="109">
                  <c:v>380.269592170603</c:v>
                </c:pt>
                <c:pt idx="110">
                  <c:v>380.90880643712802</c:v>
                </c:pt>
                <c:pt idx="111">
                  <c:v>380.57662778041799</c:v>
                </c:pt>
                <c:pt idx="112">
                  <c:v>381.97132958853098</c:v>
                </c:pt>
                <c:pt idx="113">
                  <c:v>386.05826447455399</c:v>
                </c:pt>
                <c:pt idx="114">
                  <c:v>393.09217184349598</c:v>
                </c:pt>
                <c:pt idx="115">
                  <c:v>395.44477619394701</c:v>
                </c:pt>
                <c:pt idx="116">
                  <c:v>391.64737188972799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33-4B51-9298-33B6D968438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PropertyType!$Y$7:$Y$123</c:f>
              <c:numCache>
                <c:formatCode>0</c:formatCode>
                <c:ptCount val="117"/>
                <c:pt idx="0">
                  <c:v>78.650572400706395</c:v>
                </c:pt>
                <c:pt idx="1">
                  <c:v>73.063943282852705</c:v>
                </c:pt>
                <c:pt idx="2">
                  <c:v>67.684913963258694</c:v>
                </c:pt>
                <c:pt idx="3">
                  <c:v>70.570824521930405</c:v>
                </c:pt>
                <c:pt idx="4">
                  <c:v>79.134517993656203</c:v>
                </c:pt>
                <c:pt idx="5">
                  <c:v>83.877509731417405</c:v>
                </c:pt>
                <c:pt idx="6">
                  <c:v>85.087591957800001</c:v>
                </c:pt>
                <c:pt idx="7">
                  <c:v>84.754756280120404</c:v>
                </c:pt>
                <c:pt idx="8">
                  <c:v>84.739860270378003</c:v>
                </c:pt>
                <c:pt idx="9">
                  <c:v>88.282773319450399</c:v>
                </c:pt>
                <c:pt idx="10">
                  <c:v>91.233908560064506</c:v>
                </c:pt>
                <c:pt idx="11">
                  <c:v>92.606306257658602</c:v>
                </c:pt>
                <c:pt idx="12">
                  <c:v>93.837472666007599</c:v>
                </c:pt>
                <c:pt idx="13">
                  <c:v>93.335707726107302</c:v>
                </c:pt>
                <c:pt idx="14">
                  <c:v>93.400977673665295</c:v>
                </c:pt>
                <c:pt idx="15">
                  <c:v>94.798114102298399</c:v>
                </c:pt>
                <c:pt idx="16">
                  <c:v>95.348075146583497</c:v>
                </c:pt>
                <c:pt idx="17">
                  <c:v>95.705672826136194</c:v>
                </c:pt>
                <c:pt idx="18">
                  <c:v>97.752836617235801</c:v>
                </c:pt>
                <c:pt idx="19">
                  <c:v>100</c:v>
                </c:pt>
                <c:pt idx="20">
                  <c:v>100.59651768115199</c:v>
                </c:pt>
                <c:pt idx="21">
                  <c:v>102.425674052796</c:v>
                </c:pt>
                <c:pt idx="22">
                  <c:v>104.17710233816599</c:v>
                </c:pt>
                <c:pt idx="23">
                  <c:v>103.49950473907801</c:v>
                </c:pt>
                <c:pt idx="24">
                  <c:v>103.73629509835</c:v>
                </c:pt>
                <c:pt idx="25">
                  <c:v>105.39902465044401</c:v>
                </c:pt>
                <c:pt idx="26">
                  <c:v>109.367738768167</c:v>
                </c:pt>
                <c:pt idx="27">
                  <c:v>114.35532972095299</c:v>
                </c:pt>
                <c:pt idx="28">
                  <c:v>117.276271157468</c:v>
                </c:pt>
                <c:pt idx="29">
                  <c:v>121.372521894241</c:v>
                </c:pt>
                <c:pt idx="30">
                  <c:v>125.441325218467</c:v>
                </c:pt>
                <c:pt idx="31">
                  <c:v>128.20426902277799</c:v>
                </c:pt>
                <c:pt idx="32">
                  <c:v>134.02767214997201</c:v>
                </c:pt>
                <c:pt idx="33">
                  <c:v>141.721945471233</c:v>
                </c:pt>
                <c:pt idx="34">
                  <c:v>148.16543709948101</c:v>
                </c:pt>
                <c:pt idx="35">
                  <c:v>151.45580619312699</c:v>
                </c:pt>
                <c:pt idx="36">
                  <c:v>154.666835528268</c:v>
                </c:pt>
                <c:pt idx="37">
                  <c:v>162.213994719705</c:v>
                </c:pt>
                <c:pt idx="38">
                  <c:v>169.03504066484101</c:v>
                </c:pt>
                <c:pt idx="39">
                  <c:v>172.34221679488999</c:v>
                </c:pt>
                <c:pt idx="40">
                  <c:v>173.965270383534</c:v>
                </c:pt>
                <c:pt idx="41">
                  <c:v>174.78064754553901</c:v>
                </c:pt>
                <c:pt idx="42">
                  <c:v>175.82350695117901</c:v>
                </c:pt>
                <c:pt idx="43">
                  <c:v>177.04820432870201</c:v>
                </c:pt>
                <c:pt idx="44">
                  <c:v>179.20401821391599</c:v>
                </c:pt>
                <c:pt idx="45">
                  <c:v>183.10154422472999</c:v>
                </c:pt>
                <c:pt idx="46">
                  <c:v>187.231533049999</c:v>
                </c:pt>
                <c:pt idx="47">
                  <c:v>186.206014962344</c:v>
                </c:pt>
                <c:pt idx="48">
                  <c:v>181.22528615133299</c:v>
                </c:pt>
                <c:pt idx="49">
                  <c:v>177.24686649729199</c:v>
                </c:pt>
                <c:pt idx="50">
                  <c:v>168.57351228235299</c:v>
                </c:pt>
                <c:pt idx="51">
                  <c:v>157.21161177805499</c:v>
                </c:pt>
                <c:pt idx="52">
                  <c:v>147.824527698758</c:v>
                </c:pt>
                <c:pt idx="53">
                  <c:v>138.865855150372</c:v>
                </c:pt>
                <c:pt idx="54">
                  <c:v>132.30386506449699</c:v>
                </c:pt>
                <c:pt idx="55">
                  <c:v>129.04369887623201</c:v>
                </c:pt>
                <c:pt idx="56">
                  <c:v>129.48684512838301</c:v>
                </c:pt>
                <c:pt idx="57">
                  <c:v>130.28283323322799</c:v>
                </c:pt>
                <c:pt idx="58">
                  <c:v>129.390078480515</c:v>
                </c:pt>
                <c:pt idx="59">
                  <c:v>130.502894077636</c:v>
                </c:pt>
                <c:pt idx="60">
                  <c:v>133.769959525232</c:v>
                </c:pt>
                <c:pt idx="61">
                  <c:v>135.868737872141</c:v>
                </c:pt>
                <c:pt idx="62">
                  <c:v>136.36472380429601</c:v>
                </c:pt>
                <c:pt idx="63">
                  <c:v>138.08240106828899</c:v>
                </c:pt>
                <c:pt idx="64">
                  <c:v>140.352909028341</c:v>
                </c:pt>
                <c:pt idx="65">
                  <c:v>141.33527231058301</c:v>
                </c:pt>
                <c:pt idx="66">
                  <c:v>142.24354034025799</c:v>
                </c:pt>
                <c:pt idx="67">
                  <c:v>142.54428195653699</c:v>
                </c:pt>
                <c:pt idx="68">
                  <c:v>145.321476145113</c:v>
                </c:pt>
                <c:pt idx="69">
                  <c:v>150.89994551294399</c:v>
                </c:pt>
                <c:pt idx="70">
                  <c:v>154.61397038210501</c:v>
                </c:pt>
                <c:pt idx="71">
                  <c:v>158.27708854231</c:v>
                </c:pt>
                <c:pt idx="72">
                  <c:v>161.56987022365701</c:v>
                </c:pt>
                <c:pt idx="73">
                  <c:v>162.98716602746799</c:v>
                </c:pt>
                <c:pt idx="74">
                  <c:v>164.60433866870699</c:v>
                </c:pt>
                <c:pt idx="75">
                  <c:v>168.53219750974</c:v>
                </c:pt>
                <c:pt idx="76">
                  <c:v>174.98648641878199</c:v>
                </c:pt>
                <c:pt idx="77">
                  <c:v>178.54231520332701</c:v>
                </c:pt>
                <c:pt idx="78">
                  <c:v>178.895320750926</c:v>
                </c:pt>
                <c:pt idx="79">
                  <c:v>179.66538694783799</c:v>
                </c:pt>
                <c:pt idx="80">
                  <c:v>180.28175695734001</c:v>
                </c:pt>
                <c:pt idx="81">
                  <c:v>181.667460432426</c:v>
                </c:pt>
                <c:pt idx="82">
                  <c:v>185.41743018721399</c:v>
                </c:pt>
                <c:pt idx="83">
                  <c:v>190.16079068698301</c:v>
                </c:pt>
                <c:pt idx="84">
                  <c:v>190.516248336465</c:v>
                </c:pt>
                <c:pt idx="85">
                  <c:v>188.4681837032</c:v>
                </c:pt>
                <c:pt idx="86">
                  <c:v>188.19926536543599</c:v>
                </c:pt>
                <c:pt idx="87">
                  <c:v>189.13622515819199</c:v>
                </c:pt>
                <c:pt idx="88">
                  <c:v>191.012815209103</c:v>
                </c:pt>
                <c:pt idx="89">
                  <c:v>191.96782210279599</c:v>
                </c:pt>
                <c:pt idx="90">
                  <c:v>189.55309832753301</c:v>
                </c:pt>
                <c:pt idx="91">
                  <c:v>186.50201207998199</c:v>
                </c:pt>
                <c:pt idx="92">
                  <c:v>187.567228845198</c:v>
                </c:pt>
                <c:pt idx="93">
                  <c:v>189.92944815021801</c:v>
                </c:pt>
                <c:pt idx="94">
                  <c:v>190.25158050655801</c:v>
                </c:pt>
                <c:pt idx="95">
                  <c:v>190.59874008558199</c:v>
                </c:pt>
                <c:pt idx="96">
                  <c:v>191.05204489746001</c:v>
                </c:pt>
                <c:pt idx="97">
                  <c:v>189.740705798882</c:v>
                </c:pt>
                <c:pt idx="98">
                  <c:v>190.608570288355</c:v>
                </c:pt>
                <c:pt idx="99">
                  <c:v>193.370359158604</c:v>
                </c:pt>
                <c:pt idx="100">
                  <c:v>197.38782412831901</c:v>
                </c:pt>
                <c:pt idx="101">
                  <c:v>205.058284290496</c:v>
                </c:pt>
                <c:pt idx="102">
                  <c:v>211.800744684037</c:v>
                </c:pt>
                <c:pt idx="103">
                  <c:v>216.649263456282</c:v>
                </c:pt>
                <c:pt idx="104">
                  <c:v>221.53795314591301</c:v>
                </c:pt>
                <c:pt idx="105">
                  <c:v>223.73285601576001</c:v>
                </c:pt>
                <c:pt idx="106">
                  <c:v>222.69428702064999</c:v>
                </c:pt>
                <c:pt idx="107">
                  <c:v>219.94419017283701</c:v>
                </c:pt>
                <c:pt idx="108">
                  <c:v>216.96364510008399</c:v>
                </c:pt>
                <c:pt idx="109">
                  <c:v>217.606429367044</c:v>
                </c:pt>
                <c:pt idx="110">
                  <c:v>218.36081905243199</c:v>
                </c:pt>
                <c:pt idx="111">
                  <c:v>219.436169079579</c:v>
                </c:pt>
                <c:pt idx="112">
                  <c:v>220.83373827322399</c:v>
                </c:pt>
                <c:pt idx="113">
                  <c:v>220.311026065927</c:v>
                </c:pt>
                <c:pt idx="114">
                  <c:v>222.54537030837699</c:v>
                </c:pt>
                <c:pt idx="115">
                  <c:v>225.91618561704499</c:v>
                </c:pt>
                <c:pt idx="116">
                  <c:v>228.471905782204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33-4B51-9298-33B6D968438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PropertyType!$Z$7:$Z$123</c:f>
              <c:numCache>
                <c:formatCode>0</c:formatCode>
                <c:ptCount val="117"/>
                <c:pt idx="0">
                  <c:v>66.8497522638622</c:v>
                </c:pt>
                <c:pt idx="1">
                  <c:v>66.357185291842896</c:v>
                </c:pt>
                <c:pt idx="2">
                  <c:v>67.568620367444694</c:v>
                </c:pt>
                <c:pt idx="3">
                  <c:v>68.314189618709904</c:v>
                </c:pt>
                <c:pt idx="4">
                  <c:v>69.906915039923206</c:v>
                </c:pt>
                <c:pt idx="5">
                  <c:v>71.979962633809095</c:v>
                </c:pt>
                <c:pt idx="6">
                  <c:v>74.004258363990104</c:v>
                </c:pt>
                <c:pt idx="7">
                  <c:v>76.997809678205996</c:v>
                </c:pt>
                <c:pt idx="8">
                  <c:v>79.373786361923607</c:v>
                </c:pt>
                <c:pt idx="9">
                  <c:v>80.514826911984599</c:v>
                </c:pt>
                <c:pt idx="10">
                  <c:v>82.426046746301097</c:v>
                </c:pt>
                <c:pt idx="11">
                  <c:v>82.990542547019402</c:v>
                </c:pt>
                <c:pt idx="12">
                  <c:v>81.929944493812798</c:v>
                </c:pt>
                <c:pt idx="13">
                  <c:v>85.321207671310901</c:v>
                </c:pt>
                <c:pt idx="14">
                  <c:v>91.709566290405107</c:v>
                </c:pt>
                <c:pt idx="15">
                  <c:v>94.318321943291593</c:v>
                </c:pt>
                <c:pt idx="16">
                  <c:v>94.357890620857702</c:v>
                </c:pt>
                <c:pt idx="17">
                  <c:v>95.010327033176495</c:v>
                </c:pt>
                <c:pt idx="18">
                  <c:v>97.400069352411094</c:v>
                </c:pt>
                <c:pt idx="19">
                  <c:v>100</c:v>
                </c:pt>
                <c:pt idx="20">
                  <c:v>101.852972820343</c:v>
                </c:pt>
                <c:pt idx="21">
                  <c:v>103.684994792276</c:v>
                </c:pt>
                <c:pt idx="22">
                  <c:v>104.733878930812</c:v>
                </c:pt>
                <c:pt idx="23">
                  <c:v>106.32314342746101</c:v>
                </c:pt>
                <c:pt idx="24">
                  <c:v>109.435366733956</c:v>
                </c:pt>
                <c:pt idx="25">
                  <c:v>111.174269896303</c:v>
                </c:pt>
                <c:pt idx="26">
                  <c:v>112.123470418431</c:v>
                </c:pt>
                <c:pt idx="27">
                  <c:v>115.356312298417</c:v>
                </c:pt>
                <c:pt idx="28">
                  <c:v>119.105901548937</c:v>
                </c:pt>
                <c:pt idx="29">
                  <c:v>121.58707677515901</c:v>
                </c:pt>
                <c:pt idx="30">
                  <c:v>122.98915336856101</c:v>
                </c:pt>
                <c:pt idx="31">
                  <c:v>123.91378892336699</c:v>
                </c:pt>
                <c:pt idx="32">
                  <c:v>125.88441899401801</c:v>
                </c:pt>
                <c:pt idx="33">
                  <c:v>130.732779795292</c:v>
                </c:pt>
                <c:pt idx="34">
                  <c:v>136.66902951471499</c:v>
                </c:pt>
                <c:pt idx="35">
                  <c:v>141.16269700901901</c:v>
                </c:pt>
                <c:pt idx="36">
                  <c:v>145.21072115308601</c:v>
                </c:pt>
                <c:pt idx="37">
                  <c:v>151.57800573383699</c:v>
                </c:pt>
                <c:pt idx="38">
                  <c:v>160.367305220883</c:v>
                </c:pt>
                <c:pt idx="39">
                  <c:v>166.73628689063901</c:v>
                </c:pt>
                <c:pt idx="40">
                  <c:v>166.91850534271501</c:v>
                </c:pt>
                <c:pt idx="41">
                  <c:v>164.36250051680901</c:v>
                </c:pt>
                <c:pt idx="42">
                  <c:v>168.65624928465999</c:v>
                </c:pt>
                <c:pt idx="43">
                  <c:v>177.11095960080601</c:v>
                </c:pt>
                <c:pt idx="44">
                  <c:v>176.60718676947101</c:v>
                </c:pt>
                <c:pt idx="45">
                  <c:v>172.35523592678399</c:v>
                </c:pt>
                <c:pt idx="46">
                  <c:v>169.92777605716699</c:v>
                </c:pt>
                <c:pt idx="47">
                  <c:v>167.46213170186499</c:v>
                </c:pt>
                <c:pt idx="48">
                  <c:v>163.672433464091</c:v>
                </c:pt>
                <c:pt idx="49">
                  <c:v>159.48743635478201</c:v>
                </c:pt>
                <c:pt idx="50">
                  <c:v>154.60593378310099</c:v>
                </c:pt>
                <c:pt idx="51">
                  <c:v>146.22197489768399</c:v>
                </c:pt>
                <c:pt idx="52">
                  <c:v>135.65539048736699</c:v>
                </c:pt>
                <c:pt idx="53">
                  <c:v>126.307998459598</c:v>
                </c:pt>
                <c:pt idx="54">
                  <c:v>121.33654302036</c:v>
                </c:pt>
                <c:pt idx="55">
                  <c:v>119.537561869344</c:v>
                </c:pt>
                <c:pt idx="56">
                  <c:v>120.33478981393699</c:v>
                </c:pt>
                <c:pt idx="57">
                  <c:v>126.499448712717</c:v>
                </c:pt>
                <c:pt idx="58">
                  <c:v>135.58163458773799</c:v>
                </c:pt>
                <c:pt idx="59">
                  <c:v>140.41401063457701</c:v>
                </c:pt>
                <c:pt idx="60">
                  <c:v>141.21541957573601</c:v>
                </c:pt>
                <c:pt idx="61">
                  <c:v>143.69321487783401</c:v>
                </c:pt>
                <c:pt idx="62">
                  <c:v>149.32834885288199</c:v>
                </c:pt>
                <c:pt idx="63">
                  <c:v>152.398939362156</c:v>
                </c:pt>
                <c:pt idx="64">
                  <c:v>151.186378244487</c:v>
                </c:pt>
                <c:pt idx="65">
                  <c:v>153.90420380134901</c:v>
                </c:pt>
                <c:pt idx="66">
                  <c:v>160.085837848203</c:v>
                </c:pt>
                <c:pt idx="67">
                  <c:v>163.81418045820899</c:v>
                </c:pt>
                <c:pt idx="68">
                  <c:v>166.77248397895701</c:v>
                </c:pt>
                <c:pt idx="69">
                  <c:v>169.639109734096</c:v>
                </c:pt>
                <c:pt idx="70">
                  <c:v>173.61017896421399</c:v>
                </c:pt>
                <c:pt idx="71">
                  <c:v>178.807587182963</c:v>
                </c:pt>
                <c:pt idx="72">
                  <c:v>177.28729387512999</c:v>
                </c:pt>
                <c:pt idx="73">
                  <c:v>176.707651235859</c:v>
                </c:pt>
                <c:pt idx="74">
                  <c:v>187.03002415711899</c:v>
                </c:pt>
                <c:pt idx="75">
                  <c:v>196.28279498508201</c:v>
                </c:pt>
                <c:pt idx="76">
                  <c:v>200.737473809161</c:v>
                </c:pt>
                <c:pt idx="77">
                  <c:v>206.36838662775401</c:v>
                </c:pt>
                <c:pt idx="78">
                  <c:v>209.89968407020399</c:v>
                </c:pt>
                <c:pt idx="79">
                  <c:v>212.69187108729801</c:v>
                </c:pt>
                <c:pt idx="80">
                  <c:v>217.38446050474101</c:v>
                </c:pt>
                <c:pt idx="81">
                  <c:v>222.08411590572501</c:v>
                </c:pt>
                <c:pt idx="82">
                  <c:v>226.49490943387701</c:v>
                </c:pt>
                <c:pt idx="83">
                  <c:v>229.20740478154499</c:v>
                </c:pt>
                <c:pt idx="84">
                  <c:v>230.86721480020299</c:v>
                </c:pt>
                <c:pt idx="85">
                  <c:v>235.013193918247</c:v>
                </c:pt>
                <c:pt idx="86">
                  <c:v>241.04017451002599</c:v>
                </c:pt>
                <c:pt idx="87">
                  <c:v>246.49997636734699</c:v>
                </c:pt>
                <c:pt idx="88">
                  <c:v>250.59468674103601</c:v>
                </c:pt>
                <c:pt idx="89">
                  <c:v>254.50510620862801</c:v>
                </c:pt>
                <c:pt idx="90">
                  <c:v>258.21024033936402</c:v>
                </c:pt>
                <c:pt idx="91">
                  <c:v>260.59885117630103</c:v>
                </c:pt>
                <c:pt idx="92">
                  <c:v>265.354039017292</c:v>
                </c:pt>
                <c:pt idx="93">
                  <c:v>271.19554909564499</c:v>
                </c:pt>
                <c:pt idx="94">
                  <c:v>275.700256194904</c:v>
                </c:pt>
                <c:pt idx="95">
                  <c:v>281.00346727533798</c:v>
                </c:pt>
                <c:pt idx="96">
                  <c:v>284.75490908598101</c:v>
                </c:pt>
                <c:pt idx="97">
                  <c:v>290.078382678916</c:v>
                </c:pt>
                <c:pt idx="98">
                  <c:v>297.93728850863198</c:v>
                </c:pt>
                <c:pt idx="99">
                  <c:v>303.33524663909202</c:v>
                </c:pt>
                <c:pt idx="100">
                  <c:v>313.39406002260699</c:v>
                </c:pt>
                <c:pt idx="101">
                  <c:v>332.789354241674</c:v>
                </c:pt>
                <c:pt idx="102">
                  <c:v>357.31477273361497</c:v>
                </c:pt>
                <c:pt idx="103">
                  <c:v>377.66195610933499</c:v>
                </c:pt>
                <c:pt idx="104">
                  <c:v>393.92227777949802</c:v>
                </c:pt>
                <c:pt idx="105">
                  <c:v>409.51685912482901</c:v>
                </c:pt>
                <c:pt idx="106">
                  <c:v>403.47781440028501</c:v>
                </c:pt>
                <c:pt idx="107">
                  <c:v>377.61076232732199</c:v>
                </c:pt>
                <c:pt idx="108">
                  <c:v>352.98485412086598</c:v>
                </c:pt>
                <c:pt idx="109">
                  <c:v>339.08688084129301</c:v>
                </c:pt>
                <c:pt idx="110">
                  <c:v>336.03041606159798</c:v>
                </c:pt>
                <c:pt idx="111">
                  <c:v>328.60187666027298</c:v>
                </c:pt>
                <c:pt idx="112">
                  <c:v>313.47611873064</c:v>
                </c:pt>
                <c:pt idx="113">
                  <c:v>306.18381248324499</c:v>
                </c:pt>
                <c:pt idx="114">
                  <c:v>310.97773511617402</c:v>
                </c:pt>
                <c:pt idx="115">
                  <c:v>319.456429766197</c:v>
                </c:pt>
                <c:pt idx="116">
                  <c:v>322.78702901344502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33-4B51-9298-33B6D9684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74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PropertyType!$AA$11:$AA$123</c:f>
              <c:numCache>
                <c:formatCode>0%</c:formatCode>
                <c:ptCount val="113"/>
                <c:pt idx="0">
                  <c:v>0.12510382336674364</c:v>
                </c:pt>
                <c:pt idx="1">
                  <c:v>0.11905923094150395</c:v>
                </c:pt>
                <c:pt idx="2">
                  <c:v>0.13535453291005006</c:v>
                </c:pt>
                <c:pt idx="3">
                  <c:v>0.1808509522647932</c:v>
                </c:pt>
                <c:pt idx="4">
                  <c:v>0.18082005238217835</c:v>
                </c:pt>
                <c:pt idx="5">
                  <c:v>0.12687964072116098</c:v>
                </c:pt>
                <c:pt idx="6">
                  <c:v>7.5996200743914777E-2</c:v>
                </c:pt>
                <c:pt idx="7">
                  <c:v>7.046480454327364E-2</c:v>
                </c:pt>
                <c:pt idx="8">
                  <c:v>9.8603578771514933E-2</c:v>
                </c:pt>
                <c:pt idx="9">
                  <c:v>0.13611131748448679</c:v>
                </c:pt>
                <c:pt idx="10">
                  <c:v>0.12674280572253016</c:v>
                </c:pt>
                <c:pt idx="11">
                  <c:v>9.2855079491998893E-2</c:v>
                </c:pt>
                <c:pt idx="12">
                  <c:v>9.0143604904641572E-2</c:v>
                </c:pt>
                <c:pt idx="13">
                  <c:v>0.10622535386367415</c:v>
                </c:pt>
                <c:pt idx="14">
                  <c:v>0.11854852593760112</c:v>
                </c:pt>
                <c:pt idx="15">
                  <c:v>0.10679734696337717</c:v>
                </c:pt>
                <c:pt idx="16">
                  <c:v>7.6915053070807371E-2</c:v>
                </c:pt>
                <c:pt idx="17">
                  <c:v>3.9928877146316655E-2</c:v>
                </c:pt>
                <c:pt idx="18">
                  <c:v>1.9882355233065585E-2</c:v>
                </c:pt>
                <c:pt idx="19">
                  <c:v>2.5145596629440048E-2</c:v>
                </c:pt>
                <c:pt idx="20">
                  <c:v>3.3290856011781944E-2</c:v>
                </c:pt>
                <c:pt idx="21">
                  <c:v>3.6647362433416708E-2</c:v>
                </c:pt>
                <c:pt idx="22">
                  <c:v>5.1590988923545078E-2</c:v>
                </c:pt>
                <c:pt idx="23">
                  <c:v>7.1941519606701032E-2</c:v>
                </c:pt>
                <c:pt idx="24">
                  <c:v>8.6659320230588976E-2</c:v>
                </c:pt>
                <c:pt idx="25">
                  <c:v>9.1604089579802928E-2</c:v>
                </c:pt>
                <c:pt idx="26">
                  <c:v>8.8824844260362745E-2</c:v>
                </c:pt>
                <c:pt idx="27">
                  <c:v>9.7976189836921579E-2</c:v>
                </c:pt>
                <c:pt idx="28">
                  <c:v>0.11175744658975972</c:v>
                </c:pt>
                <c:pt idx="29">
                  <c:v>0.11888512001411389</c:v>
                </c:pt>
                <c:pt idx="30">
                  <c:v>0.13534866956297242</c:v>
                </c:pt>
                <c:pt idx="31">
                  <c:v>0.15095225087124287</c:v>
                </c:pt>
                <c:pt idx="32">
                  <c:v>0.15363208493484892</c:v>
                </c:pt>
                <c:pt idx="33">
                  <c:v>0.16225627358519179</c:v>
                </c:pt>
                <c:pt idx="34">
                  <c:v>0.16080517611841572</c:v>
                </c:pt>
                <c:pt idx="35">
                  <c:v>0.14425788714550203</c:v>
                </c:pt>
                <c:pt idx="36">
                  <c:v>0.12531701430958697</c:v>
                </c:pt>
                <c:pt idx="37">
                  <c:v>0.10071794474365303</c:v>
                </c:pt>
                <c:pt idx="38">
                  <c:v>6.6138569611345011E-2</c:v>
                </c:pt>
                <c:pt idx="39">
                  <c:v>3.7305050099108561E-2</c:v>
                </c:pt>
                <c:pt idx="40">
                  <c:v>3.6876128085567172E-2</c:v>
                </c:pt>
                <c:pt idx="41">
                  <c:v>5.5332333718898008E-2</c:v>
                </c:pt>
                <c:pt idx="42">
                  <c:v>4.289960133613091E-2</c:v>
                </c:pt>
                <c:pt idx="43">
                  <c:v>7.3447497958589736E-3</c:v>
                </c:pt>
                <c:pt idx="44">
                  <c:v>-2.9151601121840898E-2</c:v>
                </c:pt>
                <c:pt idx="45">
                  <c:v>-7.3873317603816435E-2</c:v>
                </c:pt>
                <c:pt idx="46">
                  <c:v>-0.11106083366680031</c:v>
                </c:pt>
                <c:pt idx="47">
                  <c:v>-0.14301982366812649</c:v>
                </c:pt>
                <c:pt idx="48">
                  <c:v>-0.19694660563127209</c:v>
                </c:pt>
                <c:pt idx="49">
                  <c:v>-0.25196843096427801</c:v>
                </c:pt>
                <c:pt idx="50">
                  <c:v>-0.21910793745695267</c:v>
                </c:pt>
                <c:pt idx="51">
                  <c:v>-0.14055701908917995</c:v>
                </c:pt>
                <c:pt idx="52">
                  <c:v>-9.6228088944169565E-2</c:v>
                </c:pt>
                <c:pt idx="53">
                  <c:v>-6.5295237736544665E-2</c:v>
                </c:pt>
                <c:pt idx="54">
                  <c:v>-7.7947261078862629E-2</c:v>
                </c:pt>
                <c:pt idx="55">
                  <c:v>-0.11105083493545065</c:v>
                </c:pt>
                <c:pt idx="56">
                  <c:v>-9.8773542950280513E-2</c:v>
                </c:pt>
                <c:pt idx="57">
                  <c:v>-4.0715503162861211E-2</c:v>
                </c:pt>
                <c:pt idx="58">
                  <c:v>-5.1364335166332875E-3</c:v>
                </c:pt>
                <c:pt idx="59">
                  <c:v>-2.4057442217133573E-3</c:v>
                </c:pt>
                <c:pt idx="60">
                  <c:v>1.1088185104990433E-3</c:v>
                </c:pt>
                <c:pt idx="61">
                  <c:v>-1.0866262884334787E-2</c:v>
                </c:pt>
                <c:pt idx="62">
                  <c:v>3.5530995146773048E-3</c:v>
                </c:pt>
                <c:pt idx="63">
                  <c:v>4.5575830634791981E-2</c:v>
                </c:pt>
                <c:pt idx="64">
                  <c:v>7.1022381855398109E-2</c:v>
                </c:pt>
                <c:pt idx="65">
                  <c:v>8.017187354292199E-2</c:v>
                </c:pt>
                <c:pt idx="66">
                  <c:v>7.5209440641736292E-2</c:v>
                </c:pt>
                <c:pt idx="67">
                  <c:v>7.5427483648296656E-2</c:v>
                </c:pt>
                <c:pt idx="68">
                  <c:v>9.6035603364802435E-2</c:v>
                </c:pt>
                <c:pt idx="69">
                  <c:v>0.12475111324427712</c:v>
                </c:pt>
                <c:pt idx="70">
                  <c:v>0.11593791376654483</c:v>
                </c:pt>
                <c:pt idx="71">
                  <c:v>9.4725782958544835E-2</c:v>
                </c:pt>
                <c:pt idx="72">
                  <c:v>9.7344212358053017E-2</c:v>
                </c:pt>
                <c:pt idx="73">
                  <c:v>9.3731092382427716E-2</c:v>
                </c:pt>
                <c:pt idx="74">
                  <c:v>7.6819500108044947E-2</c:v>
                </c:pt>
                <c:pt idx="75">
                  <c:v>6.1088689209904956E-2</c:v>
                </c:pt>
                <c:pt idx="76">
                  <c:v>4.6006907260468077E-2</c:v>
                </c:pt>
                <c:pt idx="77">
                  <c:v>3.8143526041082731E-2</c:v>
                </c:pt>
                <c:pt idx="78">
                  <c:v>6.7237809367810319E-2</c:v>
                </c:pt>
                <c:pt idx="79">
                  <c:v>0.1023775458295062</c:v>
                </c:pt>
                <c:pt idx="80">
                  <c:v>0.12239227205503922</c:v>
                </c:pt>
                <c:pt idx="81">
                  <c:v>0.13712266305947485</c:v>
                </c:pt>
                <c:pt idx="82">
                  <c:v>0.10845153813870612</c:v>
                </c:pt>
                <c:pt idx="83">
                  <c:v>7.3430902241196971E-2</c:v>
                </c:pt>
                <c:pt idx="84">
                  <c:v>6.1440977785197193E-2</c:v>
                </c:pt>
                <c:pt idx="85">
                  <c:v>5.3118082353953655E-2</c:v>
                </c:pt>
                <c:pt idx="86">
                  <c:v>6.1187481152708001E-2</c:v>
                </c:pt>
                <c:pt idx="87">
                  <c:v>7.0930440359931346E-2</c:v>
                </c:pt>
                <c:pt idx="88">
                  <c:v>5.9051712354734942E-2</c:v>
                </c:pt>
                <c:pt idx="89">
                  <c:v>4.0509865146524771E-2</c:v>
                </c:pt>
                <c:pt idx="90">
                  <c:v>3.8865398741894097E-2</c:v>
                </c:pt>
                <c:pt idx="91">
                  <c:v>4.0523478082066466E-2</c:v>
                </c:pt>
                <c:pt idx="92">
                  <c:v>2.2243092348451121E-2</c:v>
                </c:pt>
                <c:pt idx="93">
                  <c:v>-6.2067297728057857E-3</c:v>
                </c:pt>
                <c:pt idx="94">
                  <c:v>1.0290375244935035E-2</c:v>
                </c:pt>
                <c:pt idx="95">
                  <c:v>4.5980728652209368E-2</c:v>
                </c:pt>
                <c:pt idx="96">
                  <c:v>5.9447946556154596E-2</c:v>
                </c:pt>
                <c:pt idx="97">
                  <c:v>9.9612548381391663E-2</c:v>
                </c:pt>
                <c:pt idx="98">
                  <c:v>0.12308354238713615</c:v>
                </c:pt>
                <c:pt idx="99">
                  <c:v>0.10871925054532383</c:v>
                </c:pt>
                <c:pt idx="100">
                  <c:v>0.11969109407873169</c:v>
                </c:pt>
                <c:pt idx="101">
                  <c:v>0.14330453084544814</c:v>
                </c:pt>
                <c:pt idx="102">
                  <c:v>8.954022746432222E-2</c:v>
                </c:pt>
                <c:pt idx="103">
                  <c:v>1.8165310711934834E-2</c:v>
                </c:pt>
                <c:pt idx="104">
                  <c:v>-1.1072939309712648E-2</c:v>
                </c:pt>
                <c:pt idx="105">
                  <c:v>-3.2759270007264751E-2</c:v>
                </c:pt>
                <c:pt idx="106">
                  <c:v>-3.2673006480631428E-2</c:v>
                </c:pt>
                <c:pt idx="107">
                  <c:v>-2.1613380044599229E-2</c:v>
                </c:pt>
                <c:pt idx="108">
                  <c:v>-1.1833291596869522E-2</c:v>
                </c:pt>
                <c:pt idx="109">
                  <c:v>-2.684444025018573E-2</c:v>
                </c:pt>
                <c:pt idx="110">
                  <c:v>-4.5454026957893134E-2</c:v>
                </c:pt>
                <c:pt idx="111">
                  <c:v>-1.3789977019587396E-2</c:v>
                </c:pt>
                <c:pt idx="112">
                  <c:v>5.3172020133573916E-3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PropertyType!$AB$11:$AB$123</c:f>
              <c:numCache>
                <c:formatCode>0%</c:formatCode>
                <c:ptCount val="113"/>
                <c:pt idx="0">
                  <c:v>3.4612964774293209E-2</c:v>
                </c:pt>
                <c:pt idx="1">
                  <c:v>3.9263031440724072E-2</c:v>
                </c:pt>
                <c:pt idx="2">
                  <c:v>7.3360744071435002E-2</c:v>
                </c:pt>
                <c:pt idx="3">
                  <c:v>0.12324229584581259</c:v>
                </c:pt>
                <c:pt idx="4">
                  <c:v>0.12883250107877209</c:v>
                </c:pt>
                <c:pt idx="5">
                  <c:v>9.0447602080912182E-2</c:v>
                </c:pt>
                <c:pt idx="6">
                  <c:v>5.4680449181481849E-2</c:v>
                </c:pt>
                <c:pt idx="7">
                  <c:v>6.0641528638616604E-2</c:v>
                </c:pt>
                <c:pt idx="8">
                  <c:v>9.312758467883131E-2</c:v>
                </c:pt>
                <c:pt idx="9">
                  <c:v>0.10424766884071301</c:v>
                </c:pt>
                <c:pt idx="10">
                  <c:v>8.4810305948048725E-2</c:v>
                </c:pt>
                <c:pt idx="11">
                  <c:v>7.7199851256429364E-2</c:v>
                </c:pt>
                <c:pt idx="12">
                  <c:v>8.8224963256949174E-2</c:v>
                </c:pt>
                <c:pt idx="13">
                  <c:v>0.11823155623367843</c:v>
                </c:pt>
                <c:pt idx="14">
                  <c:v>0.13112553902697788</c:v>
                </c:pt>
                <c:pt idx="15">
                  <c:v>0.10315450402170634</c:v>
                </c:pt>
                <c:pt idx="16">
                  <c:v>7.3922967902258829E-2</c:v>
                </c:pt>
                <c:pt idx="17">
                  <c:v>4.6335421677138333E-2</c:v>
                </c:pt>
                <c:pt idx="18">
                  <c:v>2.9331123915222967E-2</c:v>
                </c:pt>
                <c:pt idx="19">
                  <c:v>2.8784304918090031E-2</c:v>
                </c:pt>
                <c:pt idx="20">
                  <c:v>2.6023867796439726E-2</c:v>
                </c:pt>
                <c:pt idx="21">
                  <c:v>4.0202192219169763E-2</c:v>
                </c:pt>
                <c:pt idx="22">
                  <c:v>7.626583173678525E-2</c:v>
                </c:pt>
                <c:pt idx="23">
                  <c:v>8.8836171058098046E-2</c:v>
                </c:pt>
                <c:pt idx="24">
                  <c:v>7.8270901593046727E-2</c:v>
                </c:pt>
                <c:pt idx="25">
                  <c:v>6.3210088791900265E-2</c:v>
                </c:pt>
                <c:pt idx="26">
                  <c:v>5.6418879945477229E-2</c:v>
                </c:pt>
                <c:pt idx="27">
                  <c:v>7.7255519609711554E-2</c:v>
                </c:pt>
                <c:pt idx="28">
                  <c:v>0.12963807564524377</c:v>
                </c:pt>
                <c:pt idx="29">
                  <c:v>0.17812860845302869</c:v>
                </c:pt>
                <c:pt idx="30">
                  <c:v>0.15911082171675961</c:v>
                </c:pt>
                <c:pt idx="31">
                  <c:v>0.12839987555950416</c:v>
                </c:pt>
                <c:pt idx="32">
                  <c:v>0.13418863524893143</c:v>
                </c:pt>
                <c:pt idx="33">
                  <c:v>0.14106804533175943</c:v>
                </c:pt>
                <c:pt idx="34">
                  <c:v>0.15461422303745875</c:v>
                </c:pt>
                <c:pt idx="35">
                  <c:v>0.1638248104990554</c:v>
                </c:pt>
                <c:pt idx="36">
                  <c:v>0.13507154091310891</c:v>
                </c:pt>
                <c:pt idx="37">
                  <c:v>9.7957880024791333E-2</c:v>
                </c:pt>
                <c:pt idx="38">
                  <c:v>9.4748467296857486E-2</c:v>
                </c:pt>
                <c:pt idx="39">
                  <c:v>9.4300529289186308E-2</c:v>
                </c:pt>
                <c:pt idx="40">
                  <c:v>7.5272582973973101E-2</c:v>
                </c:pt>
                <c:pt idx="41">
                  <c:v>6.2583146269829637E-2</c:v>
                </c:pt>
                <c:pt idx="42">
                  <c:v>4.5327318851991816E-2</c:v>
                </c:pt>
                <c:pt idx="43">
                  <c:v>1.4745111876481198E-2</c:v>
                </c:pt>
                <c:pt idx="44">
                  <c:v>-1.5487206529333331E-2</c:v>
                </c:pt>
                <c:pt idx="45">
                  <c:v>-3.8035235641560639E-2</c:v>
                </c:pt>
                <c:pt idx="46">
                  <c:v>-7.5656216229250783E-2</c:v>
                </c:pt>
                <c:pt idx="47">
                  <c:v>-0.12277768478828754</c:v>
                </c:pt>
                <c:pt idx="48">
                  <c:v>-0.17107014311271285</c:v>
                </c:pt>
                <c:pt idx="49">
                  <c:v>-0.20667766441140234</c:v>
                </c:pt>
                <c:pt idx="50">
                  <c:v>-0.19446597393552201</c:v>
                </c:pt>
                <c:pt idx="51">
                  <c:v>-0.15998909722084154</c:v>
                </c:pt>
                <c:pt idx="52">
                  <c:v>-0.10909325399235259</c:v>
                </c:pt>
                <c:pt idx="53">
                  <c:v>-5.1661350779910076E-2</c:v>
                </c:pt>
                <c:pt idx="54">
                  <c:v>-5.7490906875924175E-2</c:v>
                </c:pt>
                <c:pt idx="55">
                  <c:v>-8.5894162636199978E-2</c:v>
                </c:pt>
                <c:pt idx="56">
                  <c:v>-7.3774748261725587E-2</c:v>
                </c:pt>
                <c:pt idx="57">
                  <c:v>-4.6875807781980194E-2</c:v>
                </c:pt>
                <c:pt idx="58">
                  <c:v>-2.131044651401004E-2</c:v>
                </c:pt>
                <c:pt idx="59">
                  <c:v>2.3764921271816064E-3</c:v>
                </c:pt>
                <c:pt idx="60">
                  <c:v>1.4765366505269384E-3</c:v>
                </c:pt>
                <c:pt idx="61">
                  <c:v>-2.1411711748843376E-2</c:v>
                </c:pt>
                <c:pt idx="62">
                  <c:v>4.0916430352162525E-3</c:v>
                </c:pt>
                <c:pt idx="63">
                  <c:v>4.7010173906886665E-2</c:v>
                </c:pt>
                <c:pt idx="64">
                  <c:v>5.6978955045380308E-2</c:v>
                </c:pt>
                <c:pt idx="65">
                  <c:v>7.2994345506552927E-2</c:v>
                </c:pt>
                <c:pt idx="66">
                  <c:v>8.1500919982248066E-2</c:v>
                </c:pt>
                <c:pt idx="67">
                  <c:v>8.7853576765591912E-2</c:v>
                </c:pt>
                <c:pt idx="68">
                  <c:v>0.11489691177914407</c:v>
                </c:pt>
                <c:pt idx="69">
                  <c:v>0.13655205422141958</c:v>
                </c:pt>
                <c:pt idx="70">
                  <c:v>0.13036727843473472</c:v>
                </c:pt>
                <c:pt idx="71">
                  <c:v>0.11952328338140106</c:v>
                </c:pt>
                <c:pt idx="72">
                  <c:v>0.11025809636797668</c:v>
                </c:pt>
                <c:pt idx="73">
                  <c:v>0.10128126465291176</c:v>
                </c:pt>
                <c:pt idx="74">
                  <c:v>9.027037275508154E-2</c:v>
                </c:pt>
                <c:pt idx="75">
                  <c:v>7.9815149318270162E-2</c:v>
                </c:pt>
                <c:pt idx="76">
                  <c:v>8.7637216075804991E-2</c:v>
                </c:pt>
                <c:pt idx="77">
                  <c:v>0.10025825092051255</c:v>
                </c:pt>
                <c:pt idx="78">
                  <c:v>0.10146480985564699</c:v>
                </c:pt>
                <c:pt idx="79">
                  <c:v>0.10519760362046604</c:v>
                </c:pt>
                <c:pt idx="80">
                  <c:v>0.13100214044958181</c:v>
                </c:pt>
                <c:pt idx="81">
                  <c:v>0.1648151478106159</c:v>
                </c:pt>
                <c:pt idx="82">
                  <c:v>0.17079305430144953</c:v>
                </c:pt>
                <c:pt idx="83">
                  <c:v>0.15215172772437469</c:v>
                </c:pt>
                <c:pt idx="84">
                  <c:v>0.10681063962326243</c:v>
                </c:pt>
                <c:pt idx="85">
                  <c:v>4.9412326013237085E-2</c:v>
                </c:pt>
                <c:pt idx="86">
                  <c:v>5.5376159196659502E-2</c:v>
                </c:pt>
                <c:pt idx="87">
                  <c:v>9.3848483364167512E-2</c:v>
                </c:pt>
                <c:pt idx="88">
                  <c:v>9.5376360363324864E-2</c:v>
                </c:pt>
                <c:pt idx="89">
                  <c:v>7.5990792429104781E-2</c:v>
                </c:pt>
                <c:pt idx="90">
                  <c:v>6.1584072049246208E-2</c:v>
                </c:pt>
                <c:pt idx="91">
                  <c:v>6.2188349582634972E-2</c:v>
                </c:pt>
                <c:pt idx="92">
                  <c:v>6.9726864651724396E-2</c:v>
                </c:pt>
                <c:pt idx="93">
                  <c:v>7.6236893484735724E-2</c:v>
                </c:pt>
                <c:pt idx="94">
                  <c:v>8.8583966060957753E-2</c:v>
                </c:pt>
                <c:pt idx="95">
                  <c:v>0.10566907820555516</c:v>
                </c:pt>
                <c:pt idx="96">
                  <c:v>0.12743821575890002</c:v>
                </c:pt>
                <c:pt idx="97">
                  <c:v>0.16977265462969937</c:v>
                </c:pt>
                <c:pt idx="98">
                  <c:v>0.19261233178930626</c:v>
                </c:pt>
                <c:pt idx="99">
                  <c:v>0.18701789442679151</c:v>
                </c:pt>
                <c:pt idx="100">
                  <c:v>0.20789414167384224</c:v>
                </c:pt>
                <c:pt idx="101">
                  <c:v>0.23475886586341543</c:v>
                </c:pt>
                <c:pt idx="102">
                  <c:v>0.18769261851242081</c:v>
                </c:pt>
                <c:pt idx="103">
                  <c:v>0.12437222283083238</c:v>
                </c:pt>
                <c:pt idx="104">
                  <c:v>8.8193624909274959E-2</c:v>
                </c:pt>
                <c:pt idx="105">
                  <c:v>5.4790397324842699E-2</c:v>
                </c:pt>
                <c:pt idx="106">
                  <c:v>6.9027376019531461E-2</c:v>
                </c:pt>
                <c:pt idx="107">
                  <c:v>9.4837841973237857E-2</c:v>
                </c:pt>
                <c:pt idx="108">
                  <c:v>7.4191023670289624E-2</c:v>
                </c:pt>
                <c:pt idx="109">
                  <c:v>4.1782860624649754E-2</c:v>
                </c:pt>
                <c:pt idx="110">
                  <c:v>4.0077904778277551E-2</c:v>
                </c:pt>
                <c:pt idx="111">
                  <c:v>4.7423830969108627E-2</c:v>
                </c:pt>
                <c:pt idx="112">
                  <c:v>2.9375732266771148E-2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PropertyType!$AC$11:$AC$123</c:f>
              <c:numCache>
                <c:formatCode>0%</c:formatCode>
                <c:ptCount val="113"/>
                <c:pt idx="0">
                  <c:v>0.10783264906814494</c:v>
                </c:pt>
                <c:pt idx="1">
                  <c:v>0.13675389819466655</c:v>
                </c:pt>
                <c:pt idx="2">
                  <c:v>0.13826146704561104</c:v>
                </c:pt>
                <c:pt idx="3">
                  <c:v>0.10664560614564667</c:v>
                </c:pt>
                <c:pt idx="4">
                  <c:v>9.1891543104203333E-2</c:v>
                </c:pt>
                <c:pt idx="5">
                  <c:v>9.470338842284054E-2</c:v>
                </c:pt>
                <c:pt idx="6">
                  <c:v>6.8116504260827382E-2</c:v>
                </c:pt>
                <c:pt idx="7">
                  <c:v>4.1939248426591247E-2</c:v>
                </c:pt>
                <c:pt idx="8">
                  <c:v>5.3329760725153941E-2</c:v>
                </c:pt>
                <c:pt idx="9">
                  <c:v>7.9080404198022869E-2</c:v>
                </c:pt>
                <c:pt idx="10">
                  <c:v>0.10707107245149272</c:v>
                </c:pt>
                <c:pt idx="11">
                  <c:v>0.11190573940037885</c:v>
                </c:pt>
                <c:pt idx="12">
                  <c:v>9.424084692996515E-2</c:v>
                </c:pt>
                <c:pt idx="13">
                  <c:v>7.4381917449627188E-2</c:v>
                </c:pt>
                <c:pt idx="14">
                  <c:v>5.6338639828980686E-2</c:v>
                </c:pt>
                <c:pt idx="15">
                  <c:v>5.4310846572775517E-2</c:v>
                </c:pt>
                <c:pt idx="16">
                  <c:v>6.4369641319696358E-2</c:v>
                </c:pt>
                <c:pt idx="17">
                  <c:v>7.3448874986391521E-2</c:v>
                </c:pt>
                <c:pt idx="18">
                  <c:v>8.2991920793270113E-2</c:v>
                </c:pt>
                <c:pt idx="19">
                  <c:v>8.4389772207059899E-2</c:v>
                </c:pt>
                <c:pt idx="20">
                  <c:v>7.4691648245293507E-2</c:v>
                </c:pt>
                <c:pt idx="21">
                  <c:v>6.9309617209839303E-2</c:v>
                </c:pt>
                <c:pt idx="22">
                  <c:v>8.6871222031400519E-2</c:v>
                </c:pt>
                <c:pt idx="23">
                  <c:v>0.1134589905447736</c:v>
                </c:pt>
                <c:pt idx="24">
                  <c:v>0.13691228721636217</c:v>
                </c:pt>
                <c:pt idx="25">
                  <c:v>0.14575920492194272</c:v>
                </c:pt>
                <c:pt idx="26">
                  <c:v>0.13663835145456371</c:v>
                </c:pt>
                <c:pt idx="27">
                  <c:v>0.1425937015340808</c:v>
                </c:pt>
                <c:pt idx="28">
                  <c:v>0.16336999308031497</c:v>
                </c:pt>
                <c:pt idx="29">
                  <c:v>0.18084054299111307</c:v>
                </c:pt>
                <c:pt idx="30">
                  <c:v>0.17237859469128836</c:v>
                </c:pt>
                <c:pt idx="31">
                  <c:v>0.15377241177057055</c:v>
                </c:pt>
                <c:pt idx="32">
                  <c:v>0.16771332339216971</c:v>
                </c:pt>
                <c:pt idx="33">
                  <c:v>0.19624707038872602</c:v>
                </c:pt>
                <c:pt idx="34">
                  <c:v>0.17718405660532754</c:v>
                </c:pt>
                <c:pt idx="35">
                  <c:v>0.13747913087593089</c:v>
                </c:pt>
                <c:pt idx="36">
                  <c:v>0.10677562449331157</c:v>
                </c:pt>
                <c:pt idx="37">
                  <c:v>6.354265439869522E-2</c:v>
                </c:pt>
                <c:pt idx="38">
                  <c:v>3.5834102380699617E-2</c:v>
                </c:pt>
                <c:pt idx="39">
                  <c:v>3.2999564016419347E-2</c:v>
                </c:pt>
                <c:pt idx="40">
                  <c:v>3.2799647059879478E-2</c:v>
                </c:pt>
                <c:pt idx="41">
                  <c:v>2.9443177736436787E-2</c:v>
                </c:pt>
                <c:pt idx="42">
                  <c:v>2.4536303073626309E-2</c:v>
                </c:pt>
                <c:pt idx="43">
                  <c:v>-4.4134428010522697E-4</c:v>
                </c:pt>
                <c:pt idx="44">
                  <c:v>-4.9052474791631773E-2</c:v>
                </c:pt>
                <c:pt idx="45">
                  <c:v>-8.8627086885319839E-2</c:v>
                </c:pt>
                <c:pt idx="46">
                  <c:v>-0.12794799395543621</c:v>
                </c:pt>
                <c:pt idx="47">
                  <c:v>-0.16171089494301694</c:v>
                </c:pt>
                <c:pt idx="48">
                  <c:v>-0.17698264602164182</c:v>
                </c:pt>
                <c:pt idx="49">
                  <c:v>-0.17986827672085326</c:v>
                </c:pt>
                <c:pt idx="50">
                  <c:v>-0.14156897127621304</c:v>
                </c:pt>
                <c:pt idx="51">
                  <c:v>-9.9524152842954128E-2</c:v>
                </c:pt>
                <c:pt idx="52">
                  <c:v>-9.6853623837879543E-2</c:v>
                </c:pt>
                <c:pt idx="53">
                  <c:v>-0.11170903756220152</c:v>
                </c:pt>
                <c:pt idx="54">
                  <c:v>-9.1134076161615396E-2</c:v>
                </c:pt>
                <c:pt idx="55">
                  <c:v>-5.133970954960021E-2</c:v>
                </c:pt>
                <c:pt idx="56">
                  <c:v>-3.7145531148573663E-2</c:v>
                </c:pt>
                <c:pt idx="57">
                  <c:v>-2.0555660941132259E-2</c:v>
                </c:pt>
                <c:pt idx="58">
                  <c:v>-1.5759060742775444E-2</c:v>
                </c:pt>
                <c:pt idx="59">
                  <c:v>-1.9996456003001928E-2</c:v>
                </c:pt>
                <c:pt idx="60">
                  <c:v>-1.4626590816118057E-3</c:v>
                </c:pt>
                <c:pt idx="61">
                  <c:v>3.455509925626532E-2</c:v>
                </c:pt>
                <c:pt idx="62">
                  <c:v>5.0956724375249784E-2</c:v>
                </c:pt>
                <c:pt idx="63">
                  <c:v>4.9554291388514304E-2</c:v>
                </c:pt>
                <c:pt idx="64">
                  <c:v>7.0381451910819015E-2</c:v>
                </c:pt>
                <c:pt idx="65">
                  <c:v>0.11257247374857693</c:v>
                </c:pt>
                <c:pt idx="66">
                  <c:v>0.1148515375922452</c:v>
                </c:pt>
                <c:pt idx="67">
                  <c:v>9.2776496367689809E-2</c:v>
                </c:pt>
                <c:pt idx="68">
                  <c:v>8.828087269902829E-2</c:v>
                </c:pt>
                <c:pt idx="69">
                  <c:v>7.6941708003746001E-2</c:v>
                </c:pt>
                <c:pt idx="70">
                  <c:v>8.2139773794543514E-2</c:v>
                </c:pt>
                <c:pt idx="71">
                  <c:v>0.1015931913815642</c:v>
                </c:pt>
                <c:pt idx="72">
                  <c:v>9.9533186588140588E-2</c:v>
                </c:pt>
                <c:pt idx="73">
                  <c:v>7.418942534636197E-2</c:v>
                </c:pt>
                <c:pt idx="74">
                  <c:v>5.3446132929918289E-2</c:v>
                </c:pt>
                <c:pt idx="75">
                  <c:v>5.4411646933939295E-2</c:v>
                </c:pt>
                <c:pt idx="76">
                  <c:v>6.0999326595458703E-2</c:v>
                </c:pt>
                <c:pt idx="77">
                  <c:v>6.972522512249979E-2</c:v>
                </c:pt>
                <c:pt idx="78">
                  <c:v>8.6681614990599787E-2</c:v>
                </c:pt>
                <c:pt idx="79">
                  <c:v>0.10204357211918569</c:v>
                </c:pt>
                <c:pt idx="80">
                  <c:v>0.11681543401814465</c:v>
                </c:pt>
                <c:pt idx="81">
                  <c:v>0.13328971191184102</c:v>
                </c:pt>
                <c:pt idx="82">
                  <c:v>0.11931164783013037</c:v>
                </c:pt>
                <c:pt idx="83">
                  <c:v>8.4067633704714151E-2</c:v>
                </c:pt>
                <c:pt idx="84">
                  <c:v>4.3600205938696401E-2</c:v>
                </c:pt>
                <c:pt idx="85">
                  <c:v>1.6108248563342364E-3</c:v>
                </c:pt>
                <c:pt idx="86">
                  <c:v>-7.8631195312062196E-4</c:v>
                </c:pt>
                <c:pt idx="87">
                  <c:v>1.8102694162096755E-2</c:v>
                </c:pt>
                <c:pt idx="88">
                  <c:v>1.956807990696996E-2</c:v>
                </c:pt>
                <c:pt idx="89">
                  <c:v>1.5526085674499202E-2</c:v>
                </c:pt>
                <c:pt idx="90">
                  <c:v>1.4264539398483489E-2</c:v>
                </c:pt>
                <c:pt idx="91">
                  <c:v>1.651448166946512E-2</c:v>
                </c:pt>
                <c:pt idx="92">
                  <c:v>1.371317009960471E-2</c:v>
                </c:pt>
                <c:pt idx="93">
                  <c:v>-1.5245353265561645E-3</c:v>
                </c:pt>
                <c:pt idx="94">
                  <c:v>5.200758219416235E-3</c:v>
                </c:pt>
                <c:pt idx="95">
                  <c:v>3.4453397520328277E-2</c:v>
                </c:pt>
                <c:pt idx="96">
                  <c:v>7.2935021589642268E-2</c:v>
                </c:pt>
                <c:pt idx="97">
                  <c:v>0.13720007133591205</c:v>
                </c:pt>
                <c:pt idx="98">
                  <c:v>0.16609534753042343</c:v>
                </c:pt>
                <c:pt idx="99">
                  <c:v>0.14581111391595636</c:v>
                </c:pt>
                <c:pt idx="100">
                  <c:v>0.13239676123817934</c:v>
                </c:pt>
                <c:pt idx="101">
                  <c:v>0.11637021668068392</c:v>
                </c:pt>
                <c:pt idx="102">
                  <c:v>7.7341329975641804E-2</c:v>
                </c:pt>
                <c:pt idx="103">
                  <c:v>4.5911784426280633E-2</c:v>
                </c:pt>
                <c:pt idx="104">
                  <c:v>2.5095775077805138E-2</c:v>
                </c:pt>
                <c:pt idx="105">
                  <c:v>1.6120833173941085E-2</c:v>
                </c:pt>
                <c:pt idx="106">
                  <c:v>3.3771225638206559E-2</c:v>
                </c:pt>
                <c:pt idx="107">
                  <c:v>4.460330223967901E-2</c:v>
                </c:pt>
                <c:pt idx="108">
                  <c:v>4.5020456947119314E-2</c:v>
                </c:pt>
                <c:pt idx="109">
                  <c:v>3.5069016334390524E-2</c:v>
                </c:pt>
                <c:pt idx="110">
                  <c:v>1.8883669118435975E-2</c:v>
                </c:pt>
                <c:pt idx="111">
                  <c:v>1.8546885210802833E-2</c:v>
                </c:pt>
                <c:pt idx="112">
                  <c:v>1.9300272617600367E-2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PropertyType!$AD$11:$AD$123</c:f>
              <c:numCache>
                <c:formatCode>0%</c:formatCode>
                <c:ptCount val="113"/>
                <c:pt idx="0">
                  <c:v>8.5161744859799438E-2</c:v>
                </c:pt>
                <c:pt idx="1">
                  <c:v>0.12373718092531449</c:v>
                </c:pt>
                <c:pt idx="2">
                  <c:v>0.12948037172790983</c:v>
                </c:pt>
                <c:pt idx="3">
                  <c:v>0.12587466322474183</c:v>
                </c:pt>
                <c:pt idx="4">
                  <c:v>0.10912773773973772</c:v>
                </c:pt>
                <c:pt idx="5">
                  <c:v>9.3524645404196027E-2</c:v>
                </c:pt>
                <c:pt idx="6">
                  <c:v>0.10473927385512538</c:v>
                </c:pt>
                <c:pt idx="7">
                  <c:v>0.12216319172457912</c:v>
                </c:pt>
                <c:pt idx="8">
                  <c:v>0.13052434802706725</c:v>
                </c:pt>
                <c:pt idx="9">
                  <c:v>0.12251378986936157</c:v>
                </c:pt>
                <c:pt idx="10">
                  <c:v>0.10974470414264914</c:v>
                </c:pt>
                <c:pt idx="11">
                  <c:v>0.11062780166872499</c:v>
                </c:pt>
                <c:pt idx="12">
                  <c:v>0.12994834801235289</c:v>
                </c:pt>
                <c:pt idx="13">
                  <c:v>0.15411497946196118</c:v>
                </c:pt>
                <c:pt idx="14">
                  <c:v>0.13088808485646619</c:v>
                </c:pt>
                <c:pt idx="15">
                  <c:v>9.4594069772432565E-2</c:v>
                </c:pt>
                <c:pt idx="16">
                  <c:v>8.8738579725227584E-2</c:v>
                </c:pt>
                <c:pt idx="17">
                  <c:v>9.7294012899245885E-2</c:v>
                </c:pt>
                <c:pt idx="18">
                  <c:v>0.12199138261095466</c:v>
                </c:pt>
                <c:pt idx="19">
                  <c:v>0.13644416319608998</c:v>
                </c:pt>
                <c:pt idx="20">
                  <c:v>0.12315744408881457</c:v>
                </c:pt>
                <c:pt idx="21">
                  <c:v>0.11141793539859823</c:v>
                </c:pt>
                <c:pt idx="22">
                  <c:v>0.13217161518592824</c:v>
                </c:pt>
                <c:pt idx="23">
                  <c:v>0.15682660921419855</c:v>
                </c:pt>
                <c:pt idx="24">
                  <c:v>0.15837436466635668</c:v>
                </c:pt>
                <c:pt idx="25">
                  <c:v>0.14786261076856544</c:v>
                </c:pt>
                <c:pt idx="26">
                  <c:v>0.12511220500714804</c:v>
                </c:pt>
                <c:pt idx="27">
                  <c:v>0.11615769633890172</c:v>
                </c:pt>
                <c:pt idx="28">
                  <c:v>0.13360261998594947</c:v>
                </c:pt>
                <c:pt idx="29">
                  <c:v>0.15715717720172417</c:v>
                </c:pt>
                <c:pt idx="30">
                  <c:v>0.16168183964411265</c:v>
                </c:pt>
                <c:pt idx="31">
                  <c:v>0.1479953160984695</c:v>
                </c:pt>
                <c:pt idx="32">
                  <c:v>0.13283599581310335</c:v>
                </c:pt>
                <c:pt idx="33">
                  <c:v>0.12973619521825341</c:v>
                </c:pt>
                <c:pt idx="34">
                  <c:v>0.13980397346016415</c:v>
                </c:pt>
                <c:pt idx="35">
                  <c:v>0.13466739945004691</c:v>
                </c:pt>
                <c:pt idx="36">
                  <c:v>9.2952740445852111E-2</c:v>
                </c:pt>
                <c:pt idx="37">
                  <c:v>2.6524793776010913E-2</c:v>
                </c:pt>
                <c:pt idx="38">
                  <c:v>-1.9523641102057843E-2</c:v>
                </c:pt>
                <c:pt idx="39">
                  <c:v>-2.1162992223661359E-2</c:v>
                </c:pt>
                <c:pt idx="40">
                  <c:v>8.620811301454534E-3</c:v>
                </c:pt>
                <c:pt idx="41">
                  <c:v>4.1882311363771407E-2</c:v>
                </c:pt>
                <c:pt idx="42">
                  <c:v>1.7576922053150978E-2</c:v>
                </c:pt>
                <c:pt idx="43">
                  <c:v>-4.0287299537528076E-2</c:v>
                </c:pt>
                <c:pt idx="44">
                  <c:v>-8.3052931999704316E-2</c:v>
                </c:pt>
                <c:pt idx="45">
                  <c:v>-0.11155699177920575</c:v>
                </c:pt>
                <c:pt idx="46">
                  <c:v>-0.12352030962174698</c:v>
                </c:pt>
                <c:pt idx="47">
                  <c:v>-0.12898949690391204</c:v>
                </c:pt>
                <c:pt idx="48">
                  <c:v>-0.15573860137676276</c:v>
                </c:pt>
                <c:pt idx="49">
                  <c:v>-0.21046620936617166</c:v>
                </c:pt>
                <c:pt idx="50">
                  <c:v>-0.22669803746251327</c:v>
                </c:pt>
                <c:pt idx="51">
                  <c:v>-0.19709899835888689</c:v>
                </c:pt>
                <c:pt idx="52">
                  <c:v>-0.14875933229098537</c:v>
                </c:pt>
                <c:pt idx="53">
                  <c:v>-8.4890284468282617E-2</c:v>
                </c:pt>
                <c:pt idx="54">
                  <c:v>-1.9742299936635233E-2</c:v>
                </c:pt>
                <c:pt idx="55">
                  <c:v>2.0944485451299233E-2</c:v>
                </c:pt>
                <c:pt idx="56">
                  <c:v>4.2424371506955882E-2</c:v>
                </c:pt>
                <c:pt idx="57">
                  <c:v>8.26707744147126E-2</c:v>
                </c:pt>
                <c:pt idx="58">
                  <c:v>0.1172592080642354</c:v>
                </c:pt>
                <c:pt idx="59">
                  <c:v>0.11979612285760455</c:v>
                </c:pt>
                <c:pt idx="60">
                  <c:v>0.10471974316576271</c:v>
                </c:pt>
                <c:pt idx="61">
                  <c:v>9.5111016056946829E-2</c:v>
                </c:pt>
                <c:pt idx="62">
                  <c:v>0.10248973836941788</c:v>
                </c:pt>
                <c:pt idx="63">
                  <c:v>0.11193603384371698</c:v>
                </c:pt>
                <c:pt idx="64">
                  <c:v>0.12006874835538173</c:v>
                </c:pt>
                <c:pt idx="65">
                  <c:v>0.13518512276719696</c:v>
                </c:pt>
                <c:pt idx="66">
                  <c:v>0.13566735320536005</c:v>
                </c:pt>
                <c:pt idx="67">
                  <c:v>0.12842471648432952</c:v>
                </c:pt>
                <c:pt idx="68">
                  <c:v>0.1410764944700249</c:v>
                </c:pt>
                <c:pt idx="69">
                  <c:v>0.15945860360633124</c:v>
                </c:pt>
                <c:pt idx="70">
                  <c:v>0.14770011093679103</c:v>
                </c:pt>
                <c:pt idx="71">
                  <c:v>0.12517945522565266</c:v>
                </c:pt>
                <c:pt idx="72">
                  <c:v>0.11826419610415795</c:v>
                </c:pt>
                <c:pt idx="73">
                  <c:v>0.11652513301415057</c:v>
                </c:pt>
                <c:pt idx="74">
                  <c:v>0.11166176295959729</c:v>
                </c:pt>
                <c:pt idx="75">
                  <c:v>0.10812012317777309</c:v>
                </c:pt>
                <c:pt idx="76">
                  <c:v>0.1126147607826975</c:v>
                </c:pt>
                <c:pt idx="77">
                  <c:v>0.11776460619823115</c:v>
                </c:pt>
                <c:pt idx="78">
                  <c:v>0.12192155296175633</c:v>
                </c:pt>
                <c:pt idx="79">
                  <c:v>0.12519669030776148</c:v>
                </c:pt>
                <c:pt idx="80">
                  <c:v>0.12735370753133246</c:v>
                </c:pt>
                <c:pt idx="81">
                  <c:v>0.11923539256743609</c:v>
                </c:pt>
                <c:pt idx="82">
                  <c:v>0.10233790827754241</c:v>
                </c:pt>
                <c:pt idx="83">
                  <c:v>9.3026745979105652E-2</c:v>
                </c:pt>
                <c:pt idx="84">
                  <c:v>9.0686499536975163E-2</c:v>
                </c:pt>
                <c:pt idx="85">
                  <c:v>9.0497100132478803E-2</c:v>
                </c:pt>
                <c:pt idx="86">
                  <c:v>9.4048007303364267E-2</c:v>
                </c:pt>
                <c:pt idx="87">
                  <c:v>9.5728864955053172E-2</c:v>
                </c:pt>
                <c:pt idx="88">
                  <c:v>8.0002840739701542E-2</c:v>
                </c:pt>
                <c:pt idx="89">
                  <c:v>6.1322918453618369E-2</c:v>
                </c:pt>
                <c:pt idx="90">
                  <c:v>8.0158565948533989E-2</c:v>
                </c:pt>
                <c:pt idx="91">
                  <c:v>0.10281621288587384</c:v>
                </c:pt>
                <c:pt idx="92">
                  <c:v>8.3210242113622046E-2</c:v>
                </c:pt>
                <c:pt idx="93">
                  <c:v>4.193843104849404E-2</c:v>
                </c:pt>
                <c:pt idx="94">
                  <c:v>4.8744601867674042E-2</c:v>
                </c:pt>
                <c:pt idx="95">
                  <c:v>9.2949619974755704E-2</c:v>
                </c:pt>
                <c:pt idx="96">
                  <c:v>0.13769178708916585</c:v>
                </c:pt>
                <c:pt idx="97">
                  <c:v>0.21182630399691149</c:v>
                </c:pt>
                <c:pt idx="98">
                  <c:v>0.23168742130232478</c:v>
                </c:pt>
                <c:pt idx="99">
                  <c:v>0.19664726173330194</c:v>
                </c:pt>
                <c:pt idx="100">
                  <c:v>0.202360106173882</c:v>
                </c:pt>
                <c:pt idx="101">
                  <c:v>0.20928142497448188</c:v>
                </c:pt>
                <c:pt idx="102">
                  <c:v>0.11253218416910116</c:v>
                </c:pt>
                <c:pt idx="103">
                  <c:v>1.4034380837807614E-2</c:v>
                </c:pt>
                <c:pt idx="104">
                  <c:v>-4.6648033093084296E-2</c:v>
                </c:pt>
                <c:pt idx="105">
                  <c:v>-0.10501830525272293</c:v>
                </c:pt>
                <c:pt idx="106">
                  <c:v>-7.1762883712437997E-2</c:v>
                </c:pt>
                <c:pt idx="107">
                  <c:v>-1.4983057665211907E-2</c:v>
                </c:pt>
                <c:pt idx="108">
                  <c:v>-1.3251430162211753E-2</c:v>
                </c:pt>
                <c:pt idx="109">
                  <c:v>-2.8344574935171063E-2</c:v>
                </c:pt>
                <c:pt idx="110">
                  <c:v>-4.2831504342526805E-2</c:v>
                </c:pt>
                <c:pt idx="111">
                  <c:v>-4.1451672148853702E-2</c:v>
                </c:pt>
                <c:pt idx="112">
                  <c:v>-4.660008953363437E-2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74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PropertyType!$AG$11:$AG$123</c:f>
              <c:numCache>
                <c:formatCode>0%</c:formatCode>
                <c:ptCount val="113"/>
                <c:pt idx="0">
                  <c:v>0.10075907959317787</c:v>
                </c:pt>
                <c:pt idx="1">
                  <c:v>0.10760640996958992</c:v>
                </c:pt>
                <c:pt idx="2">
                  <c:v>0.14482208544571362</c:v>
                </c:pt>
                <c:pt idx="3">
                  <c:v>0.22758341039143493</c:v>
                </c:pt>
                <c:pt idx="4">
                  <c:v>0.23564668704901148</c:v>
                </c:pt>
                <c:pt idx="5">
                  <c:v>0.23946733391579134</c:v>
                </c:pt>
                <c:pt idx="6">
                  <c:v>0.17401691800004704</c:v>
                </c:pt>
                <c:pt idx="7">
                  <c:v>5.8085785071873897E-2</c:v>
                </c:pt>
                <c:pt idx="8">
                  <c:v>2.8152560471250254E-2</c:v>
                </c:pt>
                <c:pt idx="9">
                  <c:v>3.5360128581894745E-2</c:v>
                </c:pt>
                <c:pt idx="10">
                  <c:v>4.3020203462178053E-2</c:v>
                </c:pt>
                <c:pt idx="11">
                  <c:v>1.8284483093925052E-2</c:v>
                </c:pt>
                <c:pt idx="12">
                  <c:v>1.6549740507770139E-2</c:v>
                </c:pt>
                <c:pt idx="13">
                  <c:v>6.1917446085905548E-2</c:v>
                </c:pt>
                <c:pt idx="14">
                  <c:v>8.8695626231593661E-2</c:v>
                </c:pt>
                <c:pt idx="15">
                  <c:v>0.13257431033043332</c:v>
                </c:pt>
                <c:pt idx="16">
                  <c:v>0.15007490737493678</c:v>
                </c:pt>
                <c:pt idx="17">
                  <c:v>8.3989365103528835E-2</c:v>
                </c:pt>
                <c:pt idx="18">
                  <c:v>4.5225202300134271E-3</c:v>
                </c:pt>
                <c:pt idx="19">
                  <c:v>-1.4508431002173028E-2</c:v>
                </c:pt>
                <c:pt idx="20">
                  <c:v>-2.2380851891130593E-3</c:v>
                </c:pt>
                <c:pt idx="21">
                  <c:v>-1.4197231502097285E-2</c:v>
                </c:pt>
                <c:pt idx="22">
                  <c:v>-5.3902596835653238E-3</c:v>
                </c:pt>
                <c:pt idx="23">
                  <c:v>2.5984221555871434E-2</c:v>
                </c:pt>
                <c:pt idx="24">
                  <c:v>5.7320841765364339E-2</c:v>
                </c:pt>
                <c:pt idx="25">
                  <c:v>4.6809351806740285E-2</c:v>
                </c:pt>
                <c:pt idx="26">
                  <c:v>2.9961602032415602E-3</c:v>
                </c:pt>
                <c:pt idx="27">
                  <c:v>1.6532211266659935E-3</c:v>
                </c:pt>
                <c:pt idx="28">
                  <c:v>2.5769084355592886E-2</c:v>
                </c:pt>
                <c:pt idx="29">
                  <c:v>9.2970438055300031E-2</c:v>
                </c:pt>
                <c:pt idx="30">
                  <c:v>0.17742711661434329</c:v>
                </c:pt>
                <c:pt idx="31">
                  <c:v>0.17959211601501823</c:v>
                </c:pt>
                <c:pt idx="32">
                  <c:v>0.14295171417501429</c:v>
                </c:pt>
                <c:pt idx="33">
                  <c:v>0.11136592140788215</c:v>
                </c:pt>
                <c:pt idx="34">
                  <c:v>0.10733109793368811</c:v>
                </c:pt>
                <c:pt idx="35">
                  <c:v>0.12209803892977411</c:v>
                </c:pt>
                <c:pt idx="36">
                  <c:v>0.12527634568777679</c:v>
                </c:pt>
                <c:pt idx="37">
                  <c:v>0.1578201154010046</c:v>
                </c:pt>
                <c:pt idx="38">
                  <c:v>0.18133020286337964</c:v>
                </c:pt>
                <c:pt idx="39">
                  <c:v>0.17453092792388958</c:v>
                </c:pt>
                <c:pt idx="40">
                  <c:v>0.17576674397236935</c:v>
                </c:pt>
                <c:pt idx="41">
                  <c:v>0.14852147785911973</c:v>
                </c:pt>
                <c:pt idx="42">
                  <c:v>0.11762482584411615</c:v>
                </c:pt>
                <c:pt idx="43">
                  <c:v>7.9290355420444714E-2</c:v>
                </c:pt>
                <c:pt idx="44">
                  <c:v>-1.4609379812660861E-2</c:v>
                </c:pt>
                <c:pt idx="45">
                  <c:v>-7.14654960717368E-2</c:v>
                </c:pt>
                <c:pt idx="46">
                  <c:v>-9.6172867708024357E-2</c:v>
                </c:pt>
                <c:pt idx="47">
                  <c:v>-0.11656548347433682</c:v>
                </c:pt>
                <c:pt idx="48">
                  <c:v>-0.16619141612654431</c:v>
                </c:pt>
                <c:pt idx="49">
                  <c:v>-0.27983662412383647</c:v>
                </c:pt>
                <c:pt idx="50">
                  <c:v>-0.34166652251825114</c:v>
                </c:pt>
                <c:pt idx="51">
                  <c:v>-0.33671803050152738</c:v>
                </c:pt>
                <c:pt idx="52">
                  <c:v>-0.18111504442401249</c:v>
                </c:pt>
                <c:pt idx="53">
                  <c:v>5.7183150341010514E-2</c:v>
                </c:pt>
                <c:pt idx="54">
                  <c:v>0.12848893878748102</c:v>
                </c:pt>
                <c:pt idx="55">
                  <c:v>0.16346936930116374</c:v>
                </c:pt>
                <c:pt idx="56">
                  <c:v>9.8378847592985874E-2</c:v>
                </c:pt>
                <c:pt idx="57">
                  <c:v>1.7578103194997308E-2</c:v>
                </c:pt>
                <c:pt idx="58">
                  <c:v>4.1481073685819769E-2</c:v>
                </c:pt>
                <c:pt idx="59">
                  <c:v>5.8991938042702863E-2</c:v>
                </c:pt>
                <c:pt idx="60">
                  <c:v>4.6118769970495244E-2</c:v>
                </c:pt>
                <c:pt idx="61">
                  <c:v>6.3546389730278596E-2</c:v>
                </c:pt>
                <c:pt idx="62">
                  <c:v>9.2548058834904579E-2</c:v>
                </c:pt>
                <c:pt idx="63">
                  <c:v>6.7583666970707279E-2</c:v>
                </c:pt>
                <c:pt idx="64">
                  <c:v>8.0149316094719536E-2</c:v>
                </c:pt>
                <c:pt idx="65">
                  <c:v>0.13121166278991914</c:v>
                </c:pt>
                <c:pt idx="66">
                  <c:v>0.14145276549512431</c:v>
                </c:pt>
                <c:pt idx="67">
                  <c:v>0.12497541011617708</c:v>
                </c:pt>
                <c:pt idx="68">
                  <c:v>8.5828545581786653E-2</c:v>
                </c:pt>
                <c:pt idx="69">
                  <c:v>7.1992275423397256E-2</c:v>
                </c:pt>
                <c:pt idx="70">
                  <c:v>7.652046787690292E-2</c:v>
                </c:pt>
                <c:pt idx="71">
                  <c:v>0.10334143443637767</c:v>
                </c:pt>
                <c:pt idx="72">
                  <c:v>0.14541037439318538</c:v>
                </c:pt>
                <c:pt idx="73">
                  <c:v>0.12481205198321721</c:v>
                </c:pt>
                <c:pt idx="74">
                  <c:v>9.232666044358151E-2</c:v>
                </c:pt>
                <c:pt idx="75">
                  <c:v>3.8696375041176845E-2</c:v>
                </c:pt>
                <c:pt idx="76">
                  <c:v>-2.5475972464276353E-2</c:v>
                </c:pt>
                <c:pt idx="77">
                  <c:v>-2.5153648450867094E-2</c:v>
                </c:pt>
                <c:pt idx="78">
                  <c:v>7.174214225586617E-3</c:v>
                </c:pt>
                <c:pt idx="79">
                  <c:v>3.9384403397469514E-2</c:v>
                </c:pt>
                <c:pt idx="80">
                  <c:v>6.5575816751696214E-2</c:v>
                </c:pt>
                <c:pt idx="81">
                  <c:v>7.5082850114501776E-2</c:v>
                </c:pt>
                <c:pt idx="82">
                  <c:v>5.5985897939867968E-2</c:v>
                </c:pt>
                <c:pt idx="83">
                  <c:v>5.5279656629287466E-2</c:v>
                </c:pt>
                <c:pt idx="84">
                  <c:v>5.4171176360694906E-2</c:v>
                </c:pt>
                <c:pt idx="85">
                  <c:v>1.6769853125953027E-2</c:v>
                </c:pt>
                <c:pt idx="86">
                  <c:v>1.5361400094505706E-2</c:v>
                </c:pt>
                <c:pt idx="87">
                  <c:v>2.3343573513666893E-2</c:v>
                </c:pt>
                <c:pt idx="88">
                  <c:v>4.7582873585834795E-2</c:v>
                </c:pt>
                <c:pt idx="89">
                  <c:v>8.408753313144457E-2</c:v>
                </c:pt>
                <c:pt idx="90">
                  <c:v>7.5944946237926469E-2</c:v>
                </c:pt>
                <c:pt idx="91">
                  <c:v>6.3418558052943608E-2</c:v>
                </c:pt>
                <c:pt idx="92">
                  <c:v>2.9497268129688781E-2</c:v>
                </c:pt>
                <c:pt idx="93">
                  <c:v>-3.62820975781869E-2</c:v>
                </c:pt>
                <c:pt idx="94">
                  <c:v>-4.856444395419468E-2</c:v>
                </c:pt>
                <c:pt idx="95">
                  <c:v>-3.2555434644777947E-2</c:v>
                </c:pt>
                <c:pt idx="96">
                  <c:v>-4.0433966807954858E-2</c:v>
                </c:pt>
                <c:pt idx="97">
                  <c:v>1.9173424520672055E-2</c:v>
                </c:pt>
                <c:pt idx="98">
                  <c:v>0.10199698980338545</c:v>
                </c:pt>
                <c:pt idx="99">
                  <c:v>0.11598720787676875</c:v>
                </c:pt>
                <c:pt idx="100">
                  <c:v>0.10290654633453733</c:v>
                </c:pt>
                <c:pt idx="101">
                  <c:v>3.6638004666124546E-2</c:v>
                </c:pt>
                <c:pt idx="102">
                  <c:v>-8.2874664037127177E-2</c:v>
                </c:pt>
                <c:pt idx="103">
                  <c:v>-0.16587572784688731</c:v>
                </c:pt>
                <c:pt idx="104">
                  <c:v>-0.1865119625105135</c:v>
                </c:pt>
                <c:pt idx="105">
                  <c:v>-0.16473124031989561</c:v>
                </c:pt>
                <c:pt idx="106">
                  <c:v>-0.18063884175955536</c:v>
                </c:pt>
                <c:pt idx="107">
                  <c:v>-0.23015750617702502</c:v>
                </c:pt>
                <c:pt idx="108">
                  <c:v>-0.24912704650611472</c:v>
                </c:pt>
                <c:pt idx="109">
                  <c:v>-0.28589960934984204</c:v>
                </c:pt>
                <c:pt idx="110">
                  <c:v>-0.24369571902548814</c:v>
                </c:pt>
                <c:pt idx="111">
                  <c:v>-0.1384585830061239</c:v>
                </c:pt>
                <c:pt idx="112">
                  <c:v>-9.2495569944693767E-2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PropertyType!$AH$11:$AH$123</c:f>
              <c:numCache>
                <c:formatCode>0%</c:formatCode>
                <c:ptCount val="113"/>
                <c:pt idx="0">
                  <c:v>6.4028704814764303E-2</c:v>
                </c:pt>
                <c:pt idx="1">
                  <c:v>6.6384950116411101E-2</c:v>
                </c:pt>
                <c:pt idx="2">
                  <c:v>6.3750169815281588E-2</c:v>
                </c:pt>
                <c:pt idx="3">
                  <c:v>8.1552621727829289E-2</c:v>
                </c:pt>
                <c:pt idx="4">
                  <c:v>0.10257789932937045</c:v>
                </c:pt>
                <c:pt idx="5">
                  <c:v>0.11822246408738191</c:v>
                </c:pt>
                <c:pt idx="6">
                  <c:v>0.10087798743102505</c:v>
                </c:pt>
                <c:pt idx="7">
                  <c:v>4.4135169464785129E-2</c:v>
                </c:pt>
                <c:pt idx="8">
                  <c:v>3.39780201381783E-2</c:v>
                </c:pt>
                <c:pt idx="9">
                  <c:v>7.094295955643215E-2</c:v>
                </c:pt>
                <c:pt idx="10">
                  <c:v>9.7605609251963266E-2</c:v>
                </c:pt>
                <c:pt idx="11">
                  <c:v>0.11465810378964458</c:v>
                </c:pt>
                <c:pt idx="12">
                  <c:v>8.9814906043911291E-2</c:v>
                </c:pt>
                <c:pt idx="13">
                  <c:v>7.3538468116225886E-2</c:v>
                </c:pt>
                <c:pt idx="14">
                  <c:v>9.5869150377348777E-2</c:v>
                </c:pt>
                <c:pt idx="15">
                  <c:v>9.3756464689639163E-2</c:v>
                </c:pt>
                <c:pt idx="16">
                  <c:v>8.748848605263948E-2</c:v>
                </c:pt>
                <c:pt idx="17">
                  <c:v>7.3928982688575395E-2</c:v>
                </c:pt>
                <c:pt idx="18">
                  <c:v>3.8298220516565618E-2</c:v>
                </c:pt>
                <c:pt idx="19">
                  <c:v>1.1587124151229977E-2</c:v>
                </c:pt>
                <c:pt idx="20">
                  <c:v>9.3504232848462543E-4</c:v>
                </c:pt>
                <c:pt idx="21">
                  <c:v>-1.2773827776779045E-2</c:v>
                </c:pt>
                <c:pt idx="22">
                  <c:v>-1.8449057502339161E-2</c:v>
                </c:pt>
                <c:pt idx="23">
                  <c:v>1.6878666452052826E-2</c:v>
                </c:pt>
                <c:pt idx="24">
                  <c:v>6.2530986951665701E-2</c:v>
                </c:pt>
                <c:pt idx="25">
                  <c:v>8.6203904265557352E-2</c:v>
                </c:pt>
                <c:pt idx="26">
                  <c:v>9.1557977456461659E-2</c:v>
                </c:pt>
                <c:pt idx="27">
                  <c:v>8.103962628227368E-2</c:v>
                </c:pt>
                <c:pt idx="28">
                  <c:v>7.8488363459634725E-2</c:v>
                </c:pt>
                <c:pt idx="29">
                  <c:v>9.2699973467655461E-2</c:v>
                </c:pt>
                <c:pt idx="30">
                  <c:v>0.11889221112869319</c:v>
                </c:pt>
                <c:pt idx="31">
                  <c:v>0.13421153014607135</c:v>
                </c:pt>
                <c:pt idx="32">
                  <c:v>0.13988103265110619</c:v>
                </c:pt>
                <c:pt idx="33">
                  <c:v>0.14233376114439578</c:v>
                </c:pt>
                <c:pt idx="34">
                  <c:v>0.1315792357312271</c:v>
                </c:pt>
                <c:pt idx="35">
                  <c:v>0.14164607836427767</c:v>
                </c:pt>
                <c:pt idx="36">
                  <c:v>0.15257739425681649</c:v>
                </c:pt>
                <c:pt idx="37">
                  <c:v>0.13776032806784411</c:v>
                </c:pt>
                <c:pt idx="38">
                  <c:v>0.12485541062354244</c:v>
                </c:pt>
                <c:pt idx="39">
                  <c:v>0.10510651716327613</c:v>
                </c:pt>
                <c:pt idx="40">
                  <c:v>9.6855071145762528E-2</c:v>
                </c:pt>
                <c:pt idx="41">
                  <c:v>0.10849185221318058</c:v>
                </c:pt>
                <c:pt idx="42">
                  <c:v>9.0169555745269081E-2</c:v>
                </c:pt>
                <c:pt idx="43">
                  <c:v>5.824130453819798E-2</c:v>
                </c:pt>
                <c:pt idx="44">
                  <c:v>2.656327518291679E-2</c:v>
                </c:pt>
                <c:pt idx="45">
                  <c:v>-1.914955063111401E-2</c:v>
                </c:pt>
                <c:pt idx="46">
                  <c:v>-4.3632431959619744E-2</c:v>
                </c:pt>
                <c:pt idx="47">
                  <c:v>-5.0063476184503797E-2</c:v>
                </c:pt>
                <c:pt idx="48">
                  <c:v>-0.11075602540491958</c:v>
                </c:pt>
                <c:pt idx="49">
                  <c:v>-0.19363443571025107</c:v>
                </c:pt>
                <c:pt idx="50">
                  <c:v>-0.22632235608731133</c:v>
                </c:pt>
                <c:pt idx="51">
                  <c:v>-0.23084474801843735</c:v>
                </c:pt>
                <c:pt idx="52">
                  <c:v>-0.19951334814407984</c:v>
                </c:pt>
                <c:pt idx="53">
                  <c:v>-0.10899602989327606</c:v>
                </c:pt>
                <c:pt idx="54">
                  <c:v>-4.0759454471886114E-2</c:v>
                </c:pt>
                <c:pt idx="55">
                  <c:v>-2.4630119319653199E-2</c:v>
                </c:pt>
                <c:pt idx="56">
                  <c:v>1.1210436909454558E-3</c:v>
                </c:pt>
                <c:pt idx="57">
                  <c:v>1.4474970928131992E-2</c:v>
                </c:pt>
                <c:pt idx="58">
                  <c:v>2.4550079773608902E-2</c:v>
                </c:pt>
                <c:pt idx="59">
                  <c:v>3.3170674038473624E-2</c:v>
                </c:pt>
                <c:pt idx="60">
                  <c:v>3.5046002339107041E-2</c:v>
                </c:pt>
                <c:pt idx="61">
                  <c:v>5.3065933596325943E-2</c:v>
                </c:pt>
                <c:pt idx="62">
                  <c:v>4.9491718623244862E-2</c:v>
                </c:pt>
                <c:pt idx="63">
                  <c:v>4.2040715486771241E-2</c:v>
                </c:pt>
                <c:pt idx="64">
                  <c:v>5.0929347884987708E-2</c:v>
                </c:pt>
                <c:pt idx="65">
                  <c:v>4.8101254306009533E-2</c:v>
                </c:pt>
                <c:pt idx="66">
                  <c:v>6.054195489291625E-2</c:v>
                </c:pt>
                <c:pt idx="67">
                  <c:v>9.7740143153270065E-2</c:v>
                </c:pt>
                <c:pt idx="68">
                  <c:v>0.11899686552836797</c:v>
                </c:pt>
                <c:pt idx="69">
                  <c:v>0.11230401591237404</c:v>
                </c:pt>
                <c:pt idx="70">
                  <c:v>0.10991871970649725</c:v>
                </c:pt>
                <c:pt idx="71">
                  <c:v>0.11993916119798675</c:v>
                </c:pt>
                <c:pt idx="72">
                  <c:v>0.11226082230790069</c:v>
                </c:pt>
                <c:pt idx="73">
                  <c:v>0.10672683898958257</c:v>
                </c:pt>
                <c:pt idx="74">
                  <c:v>8.9979424671502217E-2</c:v>
                </c:pt>
                <c:pt idx="75">
                  <c:v>6.1893511390898492E-2</c:v>
                </c:pt>
                <c:pt idx="76">
                  <c:v>6.5567721212415497E-2</c:v>
                </c:pt>
                <c:pt idx="77">
                  <c:v>7.8283202569993104E-2</c:v>
                </c:pt>
                <c:pt idx="78">
                  <c:v>8.3298829689211207E-2</c:v>
                </c:pt>
                <c:pt idx="79">
                  <c:v>8.6425128334885581E-2</c:v>
                </c:pt>
                <c:pt idx="80">
                  <c:v>9.7444227416419782E-2</c:v>
                </c:pt>
                <c:pt idx="81">
                  <c:v>0.10439477924411733</c:v>
                </c:pt>
                <c:pt idx="82">
                  <c:v>9.8204334939453242E-2</c:v>
                </c:pt>
                <c:pt idx="83">
                  <c:v>0.10520927935805191</c:v>
                </c:pt>
                <c:pt idx="84">
                  <c:v>0.11233474990931969</c:v>
                </c:pt>
                <c:pt idx="85">
                  <c:v>0.10635557806838714</c:v>
                </c:pt>
                <c:pt idx="86">
                  <c:v>9.8360626339935475E-2</c:v>
                </c:pt>
                <c:pt idx="87">
                  <c:v>7.6210260133880992E-2</c:v>
                </c:pt>
                <c:pt idx="88">
                  <c:v>5.3728136980364605E-2</c:v>
                </c:pt>
                <c:pt idx="89">
                  <c:v>6.2692822964686368E-2</c:v>
                </c:pt>
                <c:pt idx="90">
                  <c:v>8.4534138516855206E-2</c:v>
                </c:pt>
                <c:pt idx="91">
                  <c:v>0.10957285141016837</c:v>
                </c:pt>
                <c:pt idx="92">
                  <c:v>0.11829127757500957</c:v>
                </c:pt>
                <c:pt idx="93">
                  <c:v>0.10468114973328757</c:v>
                </c:pt>
                <c:pt idx="94">
                  <c:v>0.12251437303755019</c:v>
                </c:pt>
                <c:pt idx="95">
                  <c:v>0.14300828923263187</c:v>
                </c:pt>
                <c:pt idx="96">
                  <c:v>0.13222387918174872</c:v>
                </c:pt>
                <c:pt idx="97">
                  <c:v>0.15073980131826326</c:v>
                </c:pt>
                <c:pt idx="98">
                  <c:v>0.20527203286472551</c:v>
                </c:pt>
                <c:pt idx="99">
                  <c:v>0.22902680519412311</c:v>
                </c:pt>
                <c:pt idx="100">
                  <c:v>0.28086519988907033</c:v>
                </c:pt>
                <c:pt idx="101">
                  <c:v>0.33379430204136917</c:v>
                </c:pt>
                <c:pt idx="102">
                  <c:v>0.24957891198089288</c:v>
                </c:pt>
                <c:pt idx="103">
                  <c:v>0.14606542913430132</c:v>
                </c:pt>
                <c:pt idx="104">
                  <c:v>5.3356417499893727E-2</c:v>
                </c:pt>
                <c:pt idx="105">
                  <c:v>-3.0650876402983696E-2</c:v>
                </c:pt>
                <c:pt idx="106">
                  <c:v>-4.6906518098596917E-2</c:v>
                </c:pt>
                <c:pt idx="107">
                  <c:v>-2.256786416264156E-2</c:v>
                </c:pt>
                <c:pt idx="108">
                  <c:v>2.8251283833513607E-3</c:v>
                </c:pt>
                <c:pt idx="109">
                  <c:v>1.5222548484376208E-2</c:v>
                </c:pt>
                <c:pt idx="110">
                  <c:v>3.1984992734419571E-2</c:v>
                </c:pt>
                <c:pt idx="111">
                  <c:v>3.9067423820118297E-2</c:v>
                </c:pt>
                <c:pt idx="112">
                  <c:v>2.5331854910734419E-2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PropertyType!$AI$11:$AI$123</c:f>
              <c:numCache>
                <c:formatCode>0%</c:formatCode>
                <c:ptCount val="113"/>
                <c:pt idx="0">
                  <c:v>6.1531096110047923E-3</c:v>
                </c:pt>
                <c:pt idx="1">
                  <c:v>0.14800140757120239</c:v>
                </c:pt>
                <c:pt idx="2">
                  <c:v>0.25711309914625846</c:v>
                </c:pt>
                <c:pt idx="3">
                  <c:v>0.20098860760486414</c:v>
                </c:pt>
                <c:pt idx="4">
                  <c:v>7.083308799797261E-2</c:v>
                </c:pt>
                <c:pt idx="5">
                  <c:v>5.252020001713209E-2</c:v>
                </c:pt>
                <c:pt idx="6">
                  <c:v>7.2235169204375005E-2</c:v>
                </c:pt>
                <c:pt idx="7">
                  <c:v>9.2638458561408399E-2</c:v>
                </c:pt>
                <c:pt idx="8">
                  <c:v>0.10735930371612601</c:v>
                </c:pt>
                <c:pt idx="9">
                  <c:v>5.7235791498902122E-2</c:v>
                </c:pt>
                <c:pt idx="10">
                  <c:v>2.3752891307666335E-2</c:v>
                </c:pt>
                <c:pt idx="11">
                  <c:v>2.3668019308982435E-2</c:v>
                </c:pt>
                <c:pt idx="12">
                  <c:v>1.6098072951650444E-2</c:v>
                </c:pt>
                <c:pt idx="13">
                  <c:v>2.5391837248221583E-2</c:v>
                </c:pt>
                <c:pt idx="14">
                  <c:v>4.6593291119237712E-2</c:v>
                </c:pt>
                <c:pt idx="15">
                  <c:v>5.4873305729354005E-2</c:v>
                </c:pt>
                <c:pt idx="16">
                  <c:v>5.504508115659168E-2</c:v>
                </c:pt>
                <c:pt idx="17">
                  <c:v>7.0215286390261422E-2</c:v>
                </c:pt>
                <c:pt idx="18">
                  <c:v>6.571948132907135E-2</c:v>
                </c:pt>
                <c:pt idx="19">
                  <c:v>3.4995047390780076E-2</c:v>
                </c:pt>
                <c:pt idx="20">
                  <c:v>3.1211591510053704E-2</c:v>
                </c:pt>
                <c:pt idx="21">
                  <c:v>2.9029348599798999E-2</c:v>
                </c:pt>
                <c:pt idx="22">
                  <c:v>4.9825118125784051E-2</c:v>
                </c:pt>
                <c:pt idx="23">
                  <c:v>0.10488769979375734</c:v>
                </c:pt>
                <c:pt idx="24">
                  <c:v>0.13052303483829908</c:v>
                </c:pt>
                <c:pt idx="25">
                  <c:v>0.15155260968280415</c:v>
                </c:pt>
                <c:pt idx="26">
                  <c:v>0.14696826167698407</c:v>
                </c:pt>
                <c:pt idx="27">
                  <c:v>0.12110444992479863</c:v>
                </c:pt>
                <c:pt idx="28">
                  <c:v>0.14283708739350809</c:v>
                </c:pt>
                <c:pt idx="29">
                  <c:v>0.16766087792691375</c:v>
                </c:pt>
                <c:pt idx="30">
                  <c:v>0.18115331483813635</c:v>
                </c:pt>
                <c:pt idx="31">
                  <c:v>0.18136320535642936</c:v>
                </c:pt>
                <c:pt idx="32">
                  <c:v>0.15399180667109946</c:v>
                </c:pt>
                <c:pt idx="33">
                  <c:v>0.14459333859928925</c:v>
                </c:pt>
                <c:pt idx="34">
                  <c:v>0.14085338641661593</c:v>
                </c:pt>
                <c:pt idx="35">
                  <c:v>0.1379043242167286</c:v>
                </c:pt>
                <c:pt idx="36">
                  <c:v>0.1247742270626524</c:v>
                </c:pt>
                <c:pt idx="37">
                  <c:v>7.746959716729962E-2</c:v>
                </c:pt>
                <c:pt idx="38">
                  <c:v>4.0160112717682273E-2</c:v>
                </c:pt>
                <c:pt idx="39">
                  <c:v>2.7306063606068021E-2</c:v>
                </c:pt>
                <c:pt idx="40">
                  <c:v>3.0113756721857898E-2</c:v>
                </c:pt>
                <c:pt idx="41">
                  <c:v>4.7607654486020667E-2</c:v>
                </c:pt>
                <c:pt idx="42">
                  <c:v>6.4883395267435251E-2</c:v>
                </c:pt>
                <c:pt idx="43">
                  <c:v>5.1724956309864067E-2</c:v>
                </c:pt>
                <c:pt idx="44">
                  <c:v>1.1279144059170632E-2</c:v>
                </c:pt>
                <c:pt idx="45">
                  <c:v>-3.197503195413931E-2</c:v>
                </c:pt>
                <c:pt idx="46">
                  <c:v>-9.9652128376599314E-2</c:v>
                </c:pt>
                <c:pt idx="47">
                  <c:v>-0.15571142097720359</c:v>
                </c:pt>
                <c:pt idx="48">
                  <c:v>-0.18430517706388683</c:v>
                </c:pt>
                <c:pt idx="49">
                  <c:v>-0.21653985825191657</c:v>
                </c:pt>
                <c:pt idx="50">
                  <c:v>-0.21515626462777848</c:v>
                </c:pt>
                <c:pt idx="51">
                  <c:v>-0.17917196181150596</c:v>
                </c:pt>
                <c:pt idx="52">
                  <c:v>-0.12405033762559459</c:v>
                </c:pt>
                <c:pt idx="53">
                  <c:v>-6.1808008223834587E-2</c:v>
                </c:pt>
                <c:pt idx="54">
                  <c:v>-2.2023442645167979E-2</c:v>
                </c:pt>
                <c:pt idx="55">
                  <c:v>1.1307760193727256E-2</c:v>
                </c:pt>
                <c:pt idx="56">
                  <c:v>3.3077602536399686E-2</c:v>
                </c:pt>
                <c:pt idx="57">
                  <c:v>4.287521617612744E-2</c:v>
                </c:pt>
                <c:pt idx="58">
                  <c:v>5.3904019579301243E-2</c:v>
                </c:pt>
                <c:pt idx="59">
                  <c:v>5.8079225324642492E-2</c:v>
                </c:pt>
                <c:pt idx="60">
                  <c:v>4.9210970284156552E-2</c:v>
                </c:pt>
                <c:pt idx="61">
                  <c:v>4.0233938461887275E-2</c:v>
                </c:pt>
                <c:pt idx="62">
                  <c:v>4.3110977472436085E-2</c:v>
                </c:pt>
                <c:pt idx="63">
                  <c:v>3.2313175710504627E-2</c:v>
                </c:pt>
                <c:pt idx="64">
                  <c:v>3.5400528219680094E-2</c:v>
                </c:pt>
                <c:pt idx="65">
                  <c:v>6.7673646118165731E-2</c:v>
                </c:pt>
                <c:pt idx="66">
                  <c:v>8.6966550553058131E-2</c:v>
                </c:pt>
                <c:pt idx="67">
                  <c:v>0.11037136228705458</c:v>
                </c:pt>
                <c:pt idx="68">
                  <c:v>0.11180999883540221</c:v>
                </c:pt>
                <c:pt idx="69">
                  <c:v>8.0100893830257647E-2</c:v>
                </c:pt>
                <c:pt idx="70">
                  <c:v>6.461491327020652E-2</c:v>
                </c:pt>
                <c:pt idx="71">
                  <c:v>6.4792125391469169E-2</c:v>
                </c:pt>
                <c:pt idx="72">
                  <c:v>8.3039097429197017E-2</c:v>
                </c:pt>
                <c:pt idx="73">
                  <c:v>9.5437877441451713E-2</c:v>
                </c:pt>
                <c:pt idx="74">
                  <c:v>8.6820202904748012E-2</c:v>
                </c:pt>
                <c:pt idx="75">
                  <c:v>6.6059717980325727E-2</c:v>
                </c:pt>
                <c:pt idx="76">
                  <c:v>3.0261025562198229E-2</c:v>
                </c:pt>
                <c:pt idx="77">
                  <c:v>1.7503666990875688E-2</c:v>
                </c:pt>
                <c:pt idx="78">
                  <c:v>3.6457686030640479E-2</c:v>
                </c:pt>
                <c:pt idx="79">
                  <c:v>5.8416392369400105E-2</c:v>
                </c:pt>
                <c:pt idx="80">
                  <c:v>5.6769423328544288E-2</c:v>
                </c:pt>
                <c:pt idx="81">
                  <c:v>3.7435010400795665E-2</c:v>
                </c:pt>
                <c:pt idx="82">
                  <c:v>1.5003094236681003E-2</c:v>
                </c:pt>
                <c:pt idx="83">
                  <c:v>-5.3878905587719794E-3</c:v>
                </c:pt>
                <c:pt idx="84">
                  <c:v>2.6064279397368662E-3</c:v>
                </c:pt>
                <c:pt idx="85">
                  <c:v>1.8568855128923145E-2</c:v>
                </c:pt>
                <c:pt idx="86">
                  <c:v>7.1936144887081443E-3</c:v>
                </c:pt>
                <c:pt idx="87">
                  <c:v>-1.392759676792088E-2</c:v>
                </c:pt>
                <c:pt idx="88">
                  <c:v>-1.8038508882941118E-2</c:v>
                </c:pt>
                <c:pt idx="89">
                  <c:v>-1.0618310559810773E-2</c:v>
                </c:pt>
                <c:pt idx="90">
                  <c:v>3.6848892747618489E-3</c:v>
                </c:pt>
                <c:pt idx="91">
                  <c:v>2.1966133018678224E-2</c:v>
                </c:pt>
                <c:pt idx="92">
                  <c:v>1.8579024031634361E-2</c:v>
                </c:pt>
                <c:pt idx="93">
                  <c:v>-9.9374980117206135E-4</c:v>
                </c:pt>
                <c:pt idx="94">
                  <c:v>1.8764090203429173E-3</c:v>
                </c:pt>
                <c:pt idx="95">
                  <c:v>1.4541644251045538E-2</c:v>
                </c:pt>
                <c:pt idx="96">
                  <c:v>3.3162582657827677E-2</c:v>
                </c:pt>
                <c:pt idx="97">
                  <c:v>8.0729005550606914E-2</c:v>
                </c:pt>
                <c:pt idx="98">
                  <c:v>0.11118164499960437</c:v>
                </c:pt>
                <c:pt idx="99">
                  <c:v>0.12038507038498314</c:v>
                </c:pt>
                <c:pt idx="100">
                  <c:v>0.12234862572827354</c:v>
                </c:pt>
                <c:pt idx="101">
                  <c:v>9.1069579509446497E-2</c:v>
                </c:pt>
                <c:pt idx="102">
                  <c:v>5.1432974670905462E-2</c:v>
                </c:pt>
                <c:pt idx="103">
                  <c:v>1.5208575667370772E-2</c:v>
                </c:pt>
                <c:pt idx="104">
                  <c:v>-2.0647965645941513E-2</c:v>
                </c:pt>
                <c:pt idx="105">
                  <c:v>-2.7382775859636999E-2</c:v>
                </c:pt>
                <c:pt idx="106">
                  <c:v>-1.9459268696085497E-2</c:v>
                </c:pt>
                <c:pt idx="107">
                  <c:v>-2.309772733068316E-3</c:v>
                </c:pt>
                <c:pt idx="108">
                  <c:v>1.7837519144531022E-2</c:v>
                </c:pt>
                <c:pt idx="109">
                  <c:v>1.2428845538938749E-2</c:v>
                </c:pt>
                <c:pt idx="110">
                  <c:v>1.9163471148824662E-2</c:v>
                </c:pt>
                <c:pt idx="111">
                  <c:v>2.9530302887834203E-2</c:v>
                </c:pt>
                <c:pt idx="112">
                  <c:v>3.4587864919126465E-2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PropertyType!$AJ$11:$AJ$123</c:f>
              <c:numCache>
                <c:formatCode>0%</c:formatCode>
                <c:ptCount val="113"/>
                <c:pt idx="0">
                  <c:v>4.5731848997646152E-2</c:v>
                </c:pt>
                <c:pt idx="1">
                  <c:v>8.4735018781114446E-2</c:v>
                </c:pt>
                <c:pt idx="2">
                  <c:v>9.5245958279861043E-2</c:v>
                </c:pt>
                <c:pt idx="3">
                  <c:v>0.12711297766925167</c:v>
                </c:pt>
                <c:pt idx="4">
                  <c:v>0.13542109985248185</c:v>
                </c:pt>
                <c:pt idx="5">
                  <c:v>0.11857278006097038</c:v>
                </c:pt>
                <c:pt idx="6">
                  <c:v>0.11380140235834002</c:v>
                </c:pt>
                <c:pt idx="7">
                  <c:v>7.7829913524275707E-2</c:v>
                </c:pt>
                <c:pt idx="8">
                  <c:v>3.220405941369342E-2</c:v>
                </c:pt>
                <c:pt idx="9">
                  <c:v>5.9695598235346647E-2</c:v>
                </c:pt>
                <c:pt idx="10">
                  <c:v>0.11262847013247801</c:v>
                </c:pt>
                <c:pt idx="11">
                  <c:v>0.13649482276675418</c:v>
                </c:pt>
                <c:pt idx="12">
                  <c:v>0.15168991269099963</c:v>
                </c:pt>
                <c:pt idx="13">
                  <c:v>0.11356050419717101</c:v>
                </c:pt>
                <c:pt idx="14">
                  <c:v>6.2049176461990818E-2</c:v>
                </c:pt>
                <c:pt idx="15">
                  <c:v>6.0239388696127216E-2</c:v>
                </c:pt>
                <c:pt idx="16">
                  <c:v>7.9432489961030583E-2</c:v>
                </c:pt>
                <c:pt idx="17">
                  <c:v>9.130236712131734E-2</c:v>
                </c:pt>
                <c:pt idx="18">
                  <c:v>7.5295732612528754E-2</c:v>
                </c:pt>
                <c:pt idx="19">
                  <c:v>6.3231434274610088E-2</c:v>
                </c:pt>
                <c:pt idx="20">
                  <c:v>7.4444502734225315E-2</c:v>
                </c:pt>
                <c:pt idx="21">
                  <c:v>7.2231040943109726E-2</c:v>
                </c:pt>
                <c:pt idx="22">
                  <c:v>7.0555884715208794E-2</c:v>
                </c:pt>
                <c:pt idx="23">
                  <c:v>8.4959573050235049E-2</c:v>
                </c:pt>
                <c:pt idx="24">
                  <c:v>8.8367546101350003E-2</c:v>
                </c:pt>
                <c:pt idx="25">
                  <c:v>9.3662021694124631E-2</c:v>
                </c:pt>
                <c:pt idx="26">
                  <c:v>9.6908193347749805E-2</c:v>
                </c:pt>
                <c:pt idx="27">
                  <c:v>7.4182994016075421E-2</c:v>
                </c:pt>
                <c:pt idx="28">
                  <c:v>5.6911684114123506E-2</c:v>
                </c:pt>
                <c:pt idx="29">
                  <c:v>7.5219367573458484E-2</c:v>
                </c:pt>
                <c:pt idx="30">
                  <c:v>0.11122831381040221</c:v>
                </c:pt>
                <c:pt idx="31">
                  <c:v>0.13920087696066985</c:v>
                </c:pt>
                <c:pt idx="32">
                  <c:v>0.15352417966822718</c:v>
                </c:pt>
                <c:pt idx="33">
                  <c:v>0.15944911422510488</c:v>
                </c:pt>
                <c:pt idx="34">
                  <c:v>0.17339901944365854</c:v>
                </c:pt>
                <c:pt idx="35">
                  <c:v>0.18116393653194418</c:v>
                </c:pt>
                <c:pt idx="36">
                  <c:v>0.14949160790093408</c:v>
                </c:pt>
                <c:pt idx="37">
                  <c:v>8.4342677033374613E-2</c:v>
                </c:pt>
                <c:pt idx="38">
                  <c:v>5.1687244182099024E-2</c:v>
                </c:pt>
                <c:pt idx="39">
                  <c:v>6.2222044784838504E-2</c:v>
                </c:pt>
                <c:pt idx="40">
                  <c:v>5.8044381639191789E-2</c:v>
                </c:pt>
                <c:pt idx="41">
                  <c:v>4.8628704143848012E-2</c:v>
                </c:pt>
                <c:pt idx="42">
                  <c:v>7.5391619219571382E-3</c:v>
                </c:pt>
                <c:pt idx="43">
                  <c:v>-5.4478999609559486E-2</c:v>
                </c:pt>
                <c:pt idx="44">
                  <c:v>-7.3240243174611086E-2</c:v>
                </c:pt>
                <c:pt idx="45">
                  <c:v>-7.4658593937164675E-2</c:v>
                </c:pt>
                <c:pt idx="46">
                  <c:v>-9.0166791030746096E-2</c:v>
                </c:pt>
                <c:pt idx="47">
                  <c:v>-0.12683558120468175</c:v>
                </c:pt>
                <c:pt idx="48">
                  <c:v>-0.1711775305330866</c:v>
                </c:pt>
                <c:pt idx="49">
                  <c:v>-0.20803794112895446</c:v>
                </c:pt>
                <c:pt idx="50">
                  <c:v>-0.21518831747696776</c:v>
                </c:pt>
                <c:pt idx="51">
                  <c:v>-0.18249249503716447</c:v>
                </c:pt>
                <c:pt idx="52">
                  <c:v>-0.11293764750805635</c:v>
                </c:pt>
                <c:pt idx="53">
                  <c:v>1.5157413263915398E-3</c:v>
                </c:pt>
                <c:pt idx="54">
                  <c:v>0.11740149515375342</c:v>
                </c:pt>
                <c:pt idx="55">
                  <c:v>0.17464342118715126</c:v>
                </c:pt>
                <c:pt idx="56">
                  <c:v>0.17352113876697572</c:v>
                </c:pt>
                <c:pt idx="57">
                  <c:v>0.13591969245782587</c:v>
                </c:pt>
                <c:pt idx="58">
                  <c:v>0.10139068102360271</c:v>
                </c:pt>
                <c:pt idx="59">
                  <c:v>8.5354222654955514E-2</c:v>
                </c:pt>
                <c:pt idx="60">
                  <c:v>7.0608143917339161E-2</c:v>
                </c:pt>
                <c:pt idx="61">
                  <c:v>7.1061037448401754E-2</c:v>
                </c:pt>
                <c:pt idx="62">
                  <c:v>7.2039161203873325E-2</c:v>
                </c:pt>
                <c:pt idx="63">
                  <c:v>7.4903678095332271E-2</c:v>
                </c:pt>
                <c:pt idx="64">
                  <c:v>0.1030919975426976</c:v>
                </c:pt>
                <c:pt idx="65">
                  <c:v>0.10223831152173557</c:v>
                </c:pt>
                <c:pt idx="66">
                  <c:v>8.4481808620916699E-2</c:v>
                </c:pt>
                <c:pt idx="67">
                  <c:v>9.1526915941071429E-2</c:v>
                </c:pt>
                <c:pt idx="68">
                  <c:v>6.3048829430997211E-2</c:v>
                </c:pt>
                <c:pt idx="69">
                  <c:v>4.1668112458516982E-2</c:v>
                </c:pt>
                <c:pt idx="70">
                  <c:v>7.7298723340819775E-2</c:v>
                </c:pt>
                <c:pt idx="71">
                  <c:v>9.7731914385924101E-2</c:v>
                </c:pt>
                <c:pt idx="72">
                  <c:v>0.13227219741166474</c:v>
                </c:pt>
                <c:pt idx="73">
                  <c:v>0.16785201537371797</c:v>
                </c:pt>
                <c:pt idx="74">
                  <c:v>0.12227801400417304</c:v>
                </c:pt>
                <c:pt idx="75">
                  <c:v>8.3599156530571817E-2</c:v>
                </c:pt>
                <c:pt idx="76">
                  <c:v>8.2929143122554727E-2</c:v>
                </c:pt>
                <c:pt idx="77">
                  <c:v>7.6153763349029457E-2</c:v>
                </c:pt>
                <c:pt idx="78">
                  <c:v>7.9062650509385657E-2</c:v>
                </c:pt>
                <c:pt idx="79">
                  <c:v>7.7650046566510644E-2</c:v>
                </c:pt>
                <c:pt idx="80">
                  <c:v>6.2022622335361932E-2</c:v>
                </c:pt>
                <c:pt idx="81">
                  <c:v>5.821703168546466E-2</c:v>
                </c:pt>
                <c:pt idx="82">
                  <c:v>6.421894916978399E-2</c:v>
                </c:pt>
                <c:pt idx="83">
                  <c:v>7.5445082597935142E-2</c:v>
                </c:pt>
                <c:pt idx="84">
                  <c:v>8.544943013197237E-2</c:v>
                </c:pt>
                <c:pt idx="85">
                  <c:v>8.2939651027259309E-2</c:v>
                </c:pt>
                <c:pt idx="86">
                  <c:v>7.1233211908514615E-2</c:v>
                </c:pt>
                <c:pt idx="87">
                  <c:v>5.7196252173035367E-2</c:v>
                </c:pt>
                <c:pt idx="88">
                  <c:v>5.8897307314054403E-2</c:v>
                </c:pt>
                <c:pt idx="89">
                  <c:v>6.5579992227484674E-2</c:v>
                </c:pt>
                <c:pt idx="90">
                  <c:v>6.7735562433747676E-2</c:v>
                </c:pt>
                <c:pt idx="91">
                  <c:v>7.8298948774846222E-2</c:v>
                </c:pt>
                <c:pt idx="92">
                  <c:v>7.3113151548542143E-2</c:v>
                </c:pt>
                <c:pt idx="93">
                  <c:v>6.962811021876858E-2</c:v>
                </c:pt>
                <c:pt idx="94">
                  <c:v>8.0656552955858274E-2</c:v>
                </c:pt>
                <c:pt idx="95">
                  <c:v>7.9471543822171142E-2</c:v>
                </c:pt>
                <c:pt idx="96">
                  <c:v>0.10057473997042998</c:v>
                </c:pt>
                <c:pt idx="97">
                  <c:v>0.14723941566522813</c:v>
                </c:pt>
                <c:pt idx="98">
                  <c:v>0.19929524270763666</c:v>
                </c:pt>
                <c:pt idx="99">
                  <c:v>0.24503156258223036</c:v>
                </c:pt>
                <c:pt idx="100">
                  <c:v>0.25695515017445469</c:v>
                </c:pt>
                <c:pt idx="101">
                  <c:v>0.23055877210373432</c:v>
                </c:pt>
                <c:pt idx="102">
                  <c:v>0.12919432721323698</c:v>
                </c:pt>
                <c:pt idx="103">
                  <c:v>-1.3555451160718324E-4</c:v>
                </c:pt>
                <c:pt idx="104">
                  <c:v>-0.10392259074402277</c:v>
                </c:pt>
                <c:pt idx="105">
                  <c:v>-0.17198309841028425</c:v>
                </c:pt>
                <c:pt idx="106">
                  <c:v>-0.16716507310058282</c:v>
                </c:pt>
                <c:pt idx="107">
                  <c:v>-0.12978678193649296</c:v>
                </c:pt>
                <c:pt idx="108">
                  <c:v>-0.1119275655286267</c:v>
                </c:pt>
                <c:pt idx="109">
                  <c:v>-9.7034330188221163E-2</c:v>
                </c:pt>
                <c:pt idx="110">
                  <c:v>-7.4554801434497331E-2</c:v>
                </c:pt>
                <c:pt idx="111">
                  <c:v>-2.7831389726148958E-2</c:v>
                </c:pt>
                <c:pt idx="112">
                  <c:v>2.9702135909133176E-2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74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AB82F2-1050-4836-90C1-EB4E2D8B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AFEB3-A093-49B7-A5A4-C4F9DEDDB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9524</xdr:colOff>
      <xdr:row>68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3206AE-FAB9-4120-949C-6BD9CB30F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6EED7C-4CE0-4470-9924-C17816E23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66C785-E463-4E1A-A505-C49E3A386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766410-05EC-481C-9273-7C188AAD4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7DB513-6581-482F-BC6D-38D936A8D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233CE0-179C-473B-9E5E-593BD3A7D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AD7EBD-2C05-41A7-95E4-49759C0B1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74B2B4-19DA-453C-B011-35B9CE7E0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FE4ED9-536F-4F37-8848-07D45DD36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552450</xdr:colOff>
      <xdr:row>29</xdr:row>
      <xdr:rowOff>0</xdr:rowOff>
    </xdr:from>
    <xdr:to>
      <xdr:col>14</xdr:col>
      <xdr:colOff>609601</xdr:colOff>
      <xdr:row>45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BBFB8E6-8D0E-4B7A-91A1-CB35253B0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542925</xdr:colOff>
      <xdr:row>50</xdr:row>
      <xdr:rowOff>28575</xdr:rowOff>
    </xdr:from>
    <xdr:to>
      <xdr:col>14</xdr:col>
      <xdr:colOff>600076</xdr:colOff>
      <xdr:row>66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1207BF7-BEAA-4BB3-BECF-7FDC015DA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14DA28-12CE-452C-93ED-BE5CFFF84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F51415-F434-4ADC-BF79-51F79222A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6C1025-6BCF-43B0-9B90-495524340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4B83A-5FAA-4F53-BC44-DA162355B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041BAD-F5B0-4986-BDE1-9FF8F27F5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F31EB62-ED09-4CED-92D1-4DF85060E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1D17D6C-207E-464E-AF1A-CD643D7B6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FF45AF-72CE-4296-AB50-46153DBD8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E91A1E-0A2A-442F-960B-8C056EE15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5415A5-CB1F-49E0-8552-952C6C9C2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6BB964-5DD9-47B1-A5CD-CA6828D21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D736AF4-355C-4874-8720-D3FB749ED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C516F82-A8E3-4A5C-BED6-2E07E8683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F145D8-8E7A-4CB5-B7F6-277E13825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09E01-C0ED-431C-A5F4-956B19E0C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F81D71-586C-476F-B1B8-FFDB63FDF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5A4578-93BD-4936-90FC-9B4AD606A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2CBA46-667B-469E-87EF-897786782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E6CBA6-9CF5-43C3-BFD4-A5EE817D9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664B25-01DF-4439-8726-8E81C5E3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definedNames>
      <definedName name="EWbySegmentDates" refersTo="#REF!"/>
      <definedName name="EWbySegmentGenCom" refersTo="#REF!"/>
      <definedName name="EWbySegmentInvGrade" refersTo="#REF!"/>
      <definedName name="LndHotDates" refersTo="#REF!"/>
      <definedName name="NatDistDates" refersTo="#REF!"/>
      <definedName name="NatDistUSComp" refersTo="#REF!"/>
      <definedName name="NatDistUSInv" refersTo="#REF!"/>
      <definedName name="NatNonDistDates" refersTo="#REF!"/>
      <definedName name="NatNonDistUSComp" refersTo="#REF!"/>
      <definedName name="NatNonDistUSInv" refersTo="#REF!"/>
      <definedName name="NonPrimeApt" refersTo="#REF!"/>
      <definedName name="NonPrimeDates" refersTo="#REF!"/>
      <definedName name="NonPrimeInd" refersTo="#REF!"/>
      <definedName name="NonPrimeOff" refersTo="#REF!"/>
      <definedName name="NonPrimeRet" refersTo="#REF!"/>
      <definedName name="PrimeApt" refersTo="#REF!"/>
      <definedName name="PrimeDates" refersTo="#REF!"/>
      <definedName name="PrimeInd" refersTo="#REF!"/>
      <definedName name="PrimeOff" refersTo="#REF!"/>
      <definedName name="PrimeRet" refersTo="#REF!"/>
      <definedName name="PTypeDates" refersTo="#REF!"/>
      <definedName name="PTypeEWApt" refersTo="#REF!"/>
      <definedName name="PtypeEWHot" refersTo="#REF!"/>
      <definedName name="PTypeEWInd" refersTo="#REF!"/>
      <definedName name="PtypeEWLand" refersTo="#REF!"/>
      <definedName name="PTypeEWOff" refersTo="#REF!"/>
      <definedName name="PTypeEWRet" refersTo="#REF!"/>
      <definedName name="PTypeVWApt" refersTo="#REF!"/>
      <definedName name="PTypeVWInd" refersTo="#REF!"/>
      <definedName name="PTypeVWOff" refersTo="#REF!"/>
      <definedName name="PTypeVWRet" refersTo="#REF!"/>
      <definedName name="RegionalEWDates" refersTo="#REF!"/>
      <definedName name="RegionalEWMW" refersTo="#REF!"/>
      <definedName name="RegionalEWNE" refersTo="#REF!"/>
      <definedName name="RegionalEWSO" refersTo="#REF!"/>
      <definedName name="RegionalEWWE" refersTo="#REF!"/>
      <definedName name="RegionalPTDates" refersTo="#REF!"/>
      <definedName name="RegionalVWDates" refersTo="#REF!"/>
      <definedName name="RegionalVWMW" refersTo="#REF!"/>
      <definedName name="RegionalVWNE" refersTo="#REF!"/>
      <definedName name="RegionalVWSO" refersTo="#REF!"/>
      <definedName name="RegionalVWWE" refersTo="#REF!"/>
      <definedName name="RegMWApt" refersTo="#REF!"/>
      <definedName name="RegMWInd" refersTo="#REF!"/>
      <definedName name="RegMWOff" refersTo="#REF!"/>
      <definedName name="RegMWRet" refersTo="#REF!"/>
      <definedName name="RegNEApt" refersTo="#REF!"/>
      <definedName name="RegNEInd" refersTo="#REF!"/>
      <definedName name="RegNEOff" refersTo="#REF!"/>
      <definedName name="RegNERet" refersTo="#REF!"/>
      <definedName name="RegSOApt" refersTo="#REF!"/>
      <definedName name="RegSOInd" refersTo="#REF!"/>
      <definedName name="RegSOOff" refersTo="#REF!"/>
      <definedName name="RegSORet" refersTo="#REF!"/>
      <definedName name="RegWEApt" refersTo="#REF!"/>
      <definedName name="RegWEInd" refersTo="#REF!"/>
      <definedName name="RegWEOff" refersTo="#REF!"/>
      <definedName name="RegWERet" refersTo="#REF!"/>
      <definedName name="TransactionDates" refersTo="#REF!"/>
      <definedName name="TransactionDistressDates" refersTo="#REF!"/>
      <definedName name="USComposite" refersTo="#REF!"/>
      <definedName name="USCompositeDates" refersTo="#REF!"/>
      <definedName name="USCompositeVW" refersTo="#REF!"/>
      <definedName name="USCompositeVWDates" refersTo="#REF!"/>
      <definedName name="USGenComCount" refersTo="#REF!"/>
      <definedName name="USGenComDistPercent" refersTo="#REF!"/>
      <definedName name="USGenComVolume" refersTo="#REF!"/>
      <definedName name="USInvGradeCount" refersTo="#REF!"/>
      <definedName name="USInvGradeDistPercent" refersTo="#REF!"/>
      <definedName name="USInvGradeVolume" refersTo="#REF!"/>
      <definedName name="VWbySegmentDates" refersTo="#REF!"/>
      <definedName name="VWbySegmentEMF" refersTo="#REF!"/>
      <definedName name="VWbySegmentMF" refersTo="#REF!"/>
    </definedNames>
    <sheetDataSet>
      <sheetData sheetId="0">
        <row r="6">
          <cell r="M6">
            <v>78.251042497003994</v>
          </cell>
          <cell r="O6">
            <v>65.991282007972401</v>
          </cell>
        </row>
        <row r="7">
          <cell r="M7">
            <v>77.955143307434597</v>
          </cell>
          <cell r="O7">
            <v>65.144959566795805</v>
          </cell>
        </row>
        <row r="8">
          <cell r="M8">
            <v>77.838173453858403</v>
          </cell>
          <cell r="O8">
            <v>64.382898765780297</v>
          </cell>
        </row>
        <row r="9">
          <cell r="M9">
            <v>78.683550669156105</v>
          </cell>
          <cell r="O9">
            <v>64.039096981422105</v>
          </cell>
        </row>
        <row r="10">
          <cell r="M10">
            <v>79.846411820475893</v>
          </cell>
          <cell r="O10">
            <v>63.538178022478</v>
          </cell>
        </row>
        <row r="11">
          <cell r="M11">
            <v>80.9830891061969</v>
          </cell>
          <cell r="O11">
            <v>63.951628999813501</v>
          </cell>
        </row>
        <row r="12">
          <cell r="M12">
            <v>80.704015445880799</v>
          </cell>
          <cell r="O12">
            <v>64.441564289723999</v>
          </cell>
        </row>
        <row r="13">
          <cell r="M13">
            <v>79.973361256751403</v>
          </cell>
          <cell r="O13">
            <v>64.846297104008499</v>
          </cell>
        </row>
        <row r="14">
          <cell r="M14">
            <v>79.680549133487006</v>
          </cell>
          <cell r="O14">
            <v>64.770168984147503</v>
          </cell>
        </row>
        <row r="15">
          <cell r="M15">
            <v>80.688017552268803</v>
          </cell>
          <cell r="O15">
            <v>64.454586182573294</v>
          </cell>
        </row>
        <row r="16">
          <cell r="M16">
            <v>82.535268314454498</v>
          </cell>
          <cell r="O16">
            <v>65.345114582479795</v>
          </cell>
        </row>
        <row r="17">
          <cell r="M17">
            <v>83.839181435693703</v>
          </cell>
          <cell r="O17">
            <v>67.333047886522095</v>
          </cell>
        </row>
        <row r="18">
          <cell r="M18">
            <v>84.037125278470199</v>
          </cell>
          <cell r="O18">
            <v>69.692685551716707</v>
          </cell>
        </row>
        <row r="19">
          <cell r="M19">
            <v>83.659291362293402</v>
          </cell>
          <cell r="O19">
            <v>70.970616727237399</v>
          </cell>
        </row>
        <row r="20">
          <cell r="M20">
            <v>83.829306089143401</v>
          </cell>
          <cell r="O20">
            <v>71.074473987376194</v>
          </cell>
        </row>
        <row r="21">
          <cell r="M21">
            <v>84.989702568952893</v>
          </cell>
          <cell r="O21">
            <v>70.932220977823903</v>
          </cell>
        </row>
        <row r="22">
          <cell r="M22">
            <v>86.532687985257795</v>
          </cell>
          <cell r="O22">
            <v>71.347630541317301</v>
          </cell>
        </row>
        <row r="23">
          <cell r="M23">
            <v>87.865038672481404</v>
          </cell>
          <cell r="O23">
            <v>71.914371594718205</v>
          </cell>
        </row>
        <row r="24">
          <cell r="M24">
            <v>88.352636440124002</v>
          </cell>
          <cell r="O24">
            <v>72.861974766595395</v>
          </cell>
        </row>
        <row r="25">
          <cell r="M25">
            <v>88.628921552810496</v>
          </cell>
          <cell r="O25">
            <v>73.143807496184195</v>
          </cell>
        </row>
        <row r="26">
          <cell r="M26">
            <v>89.054832206563503</v>
          </cell>
          <cell r="O26">
            <v>74.665466047188204</v>
          </cell>
        </row>
        <row r="27">
          <cell r="M27">
            <v>89.6863387347355</v>
          </cell>
          <cell r="O27">
            <v>75.630623044067704</v>
          </cell>
        </row>
        <row r="28">
          <cell r="M28">
            <v>90.800341490365696</v>
          </cell>
          <cell r="O28">
            <v>78.506225523648794</v>
          </cell>
        </row>
        <row r="29">
          <cell r="M29">
            <v>91.331222631905206</v>
          </cell>
          <cell r="O29">
            <v>80.341319042993703</v>
          </cell>
        </row>
        <row r="30">
          <cell r="M30">
            <v>92.2695301814922</v>
          </cell>
          <cell r="O30">
            <v>83.494567231791905</v>
          </cell>
        </row>
        <row r="31">
          <cell r="M31">
            <v>92.5812324829906</v>
          </cell>
          <cell r="O31">
            <v>82.822615581563795</v>
          </cell>
        </row>
        <row r="32">
          <cell r="M32">
            <v>93.201199921949893</v>
          </cell>
          <cell r="O32">
            <v>81.751264682779905</v>
          </cell>
        </row>
        <row r="33">
          <cell r="M33">
            <v>93.820180955285494</v>
          </cell>
          <cell r="O33">
            <v>80.292051977494694</v>
          </cell>
        </row>
        <row r="34">
          <cell r="M34">
            <v>95.610220096420093</v>
          </cell>
          <cell r="O34">
            <v>81.566187278178901</v>
          </cell>
        </row>
        <row r="35">
          <cell r="M35">
            <v>97.568582666144195</v>
          </cell>
          <cell r="O35">
            <v>83.827249024379697</v>
          </cell>
        </row>
        <row r="36">
          <cell r="M36">
            <v>98.057596417117793</v>
          </cell>
          <cell r="O36">
            <v>84.658971633123002</v>
          </cell>
        </row>
        <row r="37">
          <cell r="M37">
            <v>97.658504602572407</v>
          </cell>
          <cell r="O37">
            <v>85.490965891245096</v>
          </cell>
        </row>
        <row r="38">
          <cell r="M38">
            <v>97.184456872538505</v>
          </cell>
          <cell r="O38">
            <v>85.615397895250297</v>
          </cell>
        </row>
        <row r="39">
          <cell r="M39">
            <v>98.157776565881804</v>
          </cell>
          <cell r="O39">
            <v>86.728130982779305</v>
          </cell>
        </row>
        <row r="40">
          <cell r="M40">
            <v>99.259381884114902</v>
          </cell>
          <cell r="O40">
            <v>87.058473838435305</v>
          </cell>
        </row>
        <row r="41">
          <cell r="M41">
            <v>100</v>
          </cell>
          <cell r="O41">
            <v>87.121141586536893</v>
          </cell>
        </row>
        <row r="42">
          <cell r="M42">
            <v>100.06539725016999</v>
          </cell>
          <cell r="O42">
            <v>86.944390930147406</v>
          </cell>
        </row>
        <row r="43">
          <cell r="M43">
            <v>100.317406510251</v>
          </cell>
          <cell r="O43">
            <v>85.737549936670206</v>
          </cell>
        </row>
        <row r="44">
          <cell r="M44">
            <v>100.421075428894</v>
          </cell>
          <cell r="O44">
            <v>84.107216800191495</v>
          </cell>
        </row>
        <row r="45">
          <cell r="M45">
            <v>100.438733090722</v>
          </cell>
          <cell r="O45">
            <v>82.734315196598899</v>
          </cell>
        </row>
        <row r="46">
          <cell r="M46">
            <v>100.79119139821999</v>
          </cell>
          <cell r="O46">
            <v>82.477318916384405</v>
          </cell>
        </row>
        <row r="47">
          <cell r="M47">
            <v>102.20537756719</v>
          </cell>
          <cell r="O47">
            <v>83.987831687565105</v>
          </cell>
        </row>
        <row r="48">
          <cell r="M48">
            <v>103.89820440938399</v>
          </cell>
          <cell r="O48">
            <v>85.810122347660993</v>
          </cell>
        </row>
        <row r="49">
          <cell r="M49">
            <v>105.894925860627</v>
          </cell>
          <cell r="O49">
            <v>88.616652315388393</v>
          </cell>
        </row>
        <row r="50">
          <cell r="M50">
            <v>106.861729549793</v>
          </cell>
          <cell r="O50">
            <v>90.194746848108494</v>
          </cell>
        </row>
        <row r="51">
          <cell r="M51">
            <v>106.418721714483</v>
          </cell>
          <cell r="O51">
            <v>91.434707514139802</v>
          </cell>
        </row>
        <row r="52">
          <cell r="M52">
            <v>105.32925979504201</v>
          </cell>
          <cell r="O52">
            <v>91.328200798794896</v>
          </cell>
        </row>
        <row r="53">
          <cell r="M53">
            <v>104.042401575754</v>
          </cell>
          <cell r="O53">
            <v>91.171318933908196</v>
          </cell>
        </row>
        <row r="54">
          <cell r="M54">
            <v>104.297112743846</v>
          </cell>
          <cell r="O54">
            <v>91.4133727657604</v>
          </cell>
        </row>
        <row r="55">
          <cell r="M55">
            <v>105.545827354682</v>
          </cell>
          <cell r="O55">
            <v>89.633561966338704</v>
          </cell>
        </row>
        <row r="56">
          <cell r="M56">
            <v>107.55508485871199</v>
          </cell>
          <cell r="O56">
            <v>88.330483191286206</v>
          </cell>
        </row>
        <row r="57">
          <cell r="M57">
            <v>108.48652747051</v>
          </cell>
          <cell r="O57">
            <v>87.243811139006297</v>
          </cell>
        </row>
        <row r="58">
          <cell r="M58">
            <v>109.20423680867999</v>
          </cell>
          <cell r="O58">
            <v>89.927735534464802</v>
          </cell>
        </row>
        <row r="59">
          <cell r="M59">
            <v>109.685564548165</v>
          </cell>
          <cell r="O59">
            <v>92.846681895641595</v>
          </cell>
        </row>
        <row r="60">
          <cell r="M60">
            <v>110.577599727525</v>
          </cell>
          <cell r="O60">
            <v>95.053854061472606</v>
          </cell>
        </row>
        <row r="61">
          <cell r="M61">
            <v>111.768581256225</v>
          </cell>
          <cell r="O61">
            <v>96.089318345488493</v>
          </cell>
        </row>
        <row r="62">
          <cell r="M62">
            <v>113.25035995889</v>
          </cell>
          <cell r="O62">
            <v>97.346015744995199</v>
          </cell>
        </row>
        <row r="63">
          <cell r="M63">
            <v>114.96467440276901</v>
          </cell>
          <cell r="O63">
            <v>98.7455824823641</v>
          </cell>
        </row>
        <row r="64">
          <cell r="M64">
            <v>116.77443749598</v>
          </cell>
          <cell r="O64">
            <v>99.696639862893093</v>
          </cell>
        </row>
        <row r="65">
          <cell r="M65">
            <v>117.785001734209</v>
          </cell>
          <cell r="O65">
            <v>100</v>
          </cell>
        </row>
        <row r="66">
          <cell r="M66">
            <v>117.61225441287</v>
          </cell>
          <cell r="O66">
            <v>100.16161420513799</v>
          </cell>
        </row>
        <row r="67">
          <cell r="M67">
            <v>117.471532555511</v>
          </cell>
          <cell r="O67">
            <v>99.893633299912295</v>
          </cell>
        </row>
        <row r="68">
          <cell r="M68">
            <v>118.41768310496001</v>
          </cell>
          <cell r="O68">
            <v>99.499553196499704</v>
          </cell>
        </row>
        <row r="69">
          <cell r="M69">
            <v>120.096983816377</v>
          </cell>
          <cell r="O69">
            <v>99.216147121978196</v>
          </cell>
        </row>
        <row r="70">
          <cell r="M70">
            <v>121.721904186451</v>
          </cell>
          <cell r="O70">
            <v>99.651217906169904</v>
          </cell>
        </row>
        <row r="71">
          <cell r="M71">
            <v>122.587695873443</v>
          </cell>
          <cell r="O71">
            <v>100.30830961288299</v>
          </cell>
        </row>
        <row r="72">
          <cell r="M72">
            <v>123.486456808242</v>
          </cell>
          <cell r="O72">
            <v>101.12042893932001</v>
          </cell>
        </row>
        <row r="73">
          <cell r="M73">
            <v>124.787411877925</v>
          </cell>
          <cell r="O73">
            <v>101.080372330469</v>
          </cell>
        </row>
        <row r="74">
          <cell r="M74">
            <v>126.45773590391801</v>
          </cell>
          <cell r="O74">
            <v>100.863850181698</v>
          </cell>
        </row>
        <row r="75">
          <cell r="M75">
            <v>127.432796182592</v>
          </cell>
          <cell r="O75">
            <v>99.475795371906301</v>
          </cell>
        </row>
        <row r="76">
          <cell r="M76">
            <v>127.89899326874</v>
          </cell>
          <cell r="O76">
            <v>98.548056829347303</v>
          </cell>
        </row>
        <row r="77">
          <cell r="M77">
            <v>128.44340603817801</v>
          </cell>
          <cell r="O77">
            <v>97.642996806979895</v>
          </cell>
        </row>
        <row r="78">
          <cell r="M78">
            <v>129.555542707895</v>
          </cell>
          <cell r="O78">
            <v>98.683074351148605</v>
          </cell>
        </row>
        <row r="79">
          <cell r="M79">
            <v>132.09542397205701</v>
          </cell>
          <cell r="O79">
            <v>99.961486879194297</v>
          </cell>
        </row>
        <row r="80">
          <cell r="M80">
            <v>134.65369826193</v>
          </cell>
          <cell r="O80">
            <v>101.147804609769</v>
          </cell>
        </row>
        <row r="81">
          <cell r="M81">
            <v>137.17893589674401</v>
          </cell>
          <cell r="O81">
            <v>101.079892346393</v>
          </cell>
        </row>
        <row r="82">
          <cell r="M82">
            <v>138.76134825745299</v>
          </cell>
          <cell r="O82">
            <v>100.888897937479</v>
          </cell>
        </row>
        <row r="83">
          <cell r="M83">
            <v>140.92684278701799</v>
          </cell>
          <cell r="O83">
            <v>100.96923151570699</v>
          </cell>
        </row>
        <row r="84">
          <cell r="M84">
            <v>142.77144190081401</v>
          </cell>
          <cell r="O84">
            <v>101.181265937655</v>
          </cell>
        </row>
        <row r="85">
          <cell r="M85">
            <v>145.07098285773699</v>
          </cell>
          <cell r="O85">
            <v>101.373047378141</v>
          </cell>
        </row>
        <row r="86">
          <cell r="M86">
            <v>145.91231402557901</v>
          </cell>
          <cell r="O86">
            <v>101.586474112283</v>
          </cell>
        </row>
        <row r="87">
          <cell r="M87">
            <v>145.492185512676</v>
          </cell>
          <cell r="O87">
            <v>102.283643341195</v>
          </cell>
        </row>
        <row r="88">
          <cell r="M88">
            <v>145.323310209271</v>
          </cell>
          <cell r="O88">
            <v>103.82494675401099</v>
          </cell>
        </row>
        <row r="89">
          <cell r="M89">
            <v>146.65273807751501</v>
          </cell>
          <cell r="O89">
            <v>105.87229274959</v>
          </cell>
        </row>
        <row r="90">
          <cell r="M90">
            <v>149.78565494813401</v>
          </cell>
          <cell r="O90">
            <v>108.198137654178</v>
          </cell>
        </row>
        <row r="91">
          <cell r="M91">
            <v>153.61750412442899</v>
          </cell>
          <cell r="O91">
            <v>109.259207094865</v>
          </cell>
        </row>
        <row r="92">
          <cell r="M92">
            <v>156.98572572589401</v>
          </cell>
          <cell r="O92">
            <v>109.52599858610699</v>
          </cell>
        </row>
        <row r="93">
          <cell r="M93">
            <v>159.00851646900699</v>
          </cell>
          <cell r="O93">
            <v>108.795027116574</v>
          </cell>
        </row>
        <row r="94">
          <cell r="M94">
            <v>160.74043666462899</v>
          </cell>
          <cell r="O94">
            <v>109.340997442286</v>
          </cell>
        </row>
        <row r="95">
          <cell r="M95">
            <v>162.17001431856201</v>
          </cell>
          <cell r="O95">
            <v>109.732265029991</v>
          </cell>
        </row>
        <row r="96">
          <cell r="M96">
            <v>163.83129741747999</v>
          </cell>
          <cell r="O96">
            <v>110.351131008491</v>
          </cell>
        </row>
        <row r="97">
          <cell r="M97">
            <v>166.10965558671001</v>
          </cell>
          <cell r="O97">
            <v>108.744232058668</v>
          </cell>
        </row>
        <row r="98">
          <cell r="M98">
            <v>167.93305856072999</v>
          </cell>
          <cell r="O98">
            <v>107.5558473817</v>
          </cell>
        </row>
        <row r="99">
          <cell r="M99">
            <v>169.06956938578901</v>
          </cell>
          <cell r="O99">
            <v>107.00606393038601</v>
          </cell>
        </row>
        <row r="100">
          <cell r="M100">
            <v>169.09884618014399</v>
          </cell>
          <cell r="O100">
            <v>107.753611923972</v>
          </cell>
        </row>
        <row r="101">
          <cell r="M101">
            <v>170.641295554533</v>
          </cell>
          <cell r="O101">
            <v>109.131099981714</v>
          </cell>
        </row>
        <row r="102">
          <cell r="M102">
            <v>172.28404037777</v>
          </cell>
          <cell r="O102">
            <v>109.936283328619</v>
          </cell>
        </row>
        <row r="103">
          <cell r="M103">
            <v>175.130952358314</v>
          </cell>
          <cell r="O103">
            <v>112.76342375616299</v>
          </cell>
        </row>
        <row r="104">
          <cell r="M104">
            <v>175.830348577075</v>
          </cell>
          <cell r="O104">
            <v>114.31082531562301</v>
          </cell>
        </row>
        <row r="105">
          <cell r="M105">
            <v>176.93402232160699</v>
          </cell>
          <cell r="O105">
            <v>116.66378112901199</v>
          </cell>
        </row>
        <row r="106">
          <cell r="M106">
            <v>177.479999546269</v>
          </cell>
          <cell r="O106">
            <v>117.345837563323</v>
          </cell>
        </row>
        <row r="107">
          <cell r="M107">
            <v>179.145389157518</v>
          </cell>
          <cell r="O107">
            <v>119.841564268247</v>
          </cell>
        </row>
        <row r="108">
          <cell r="M108">
            <v>178.670741200202</v>
          </cell>
          <cell r="O108">
            <v>122.522716095793</v>
          </cell>
        </row>
        <row r="109">
          <cell r="M109">
            <v>178.090402130835</v>
          </cell>
          <cell r="O109">
            <v>125.273075863956</v>
          </cell>
        </row>
        <row r="110">
          <cell r="M110">
            <v>176.213895624152</v>
          </cell>
          <cell r="O110">
            <v>127.123050752542</v>
          </cell>
        </row>
        <row r="111">
          <cell r="M111">
            <v>174.91053867866901</v>
          </cell>
          <cell r="O111">
            <v>127.954433062197</v>
          </cell>
        </row>
        <row r="112">
          <cell r="M112">
            <v>175.339495603784</v>
          </cell>
          <cell r="O112">
            <v>127.576412960921</v>
          </cell>
        </row>
        <row r="113">
          <cell r="M113">
            <v>176.91884354897601</v>
          </cell>
          <cell r="O113">
            <v>127.07203243694001</v>
          </cell>
        </row>
        <row r="114">
          <cell r="M114">
            <v>179.624176318379</v>
          </cell>
          <cell r="O114">
            <v>127.10533696153</v>
          </cell>
        </row>
        <row r="115">
          <cell r="M115">
            <v>181.77540124886301</v>
          </cell>
          <cell r="O115">
            <v>129.99531414181601</v>
          </cell>
        </row>
        <row r="116">
          <cell r="M116">
            <v>183.43733045424801</v>
          </cell>
          <cell r="O116">
            <v>132.486102505758</v>
          </cell>
        </row>
        <row r="117">
          <cell r="M117">
            <v>184.990617528732</v>
          </cell>
          <cell r="O117">
            <v>134.38353706461899</v>
          </cell>
        </row>
        <row r="118">
          <cell r="M118">
            <v>185.33796165977</v>
          </cell>
          <cell r="O118">
            <v>134.35577553244701</v>
          </cell>
        </row>
        <row r="119">
          <cell r="M119">
            <v>186.40626233676301</v>
          </cell>
          <cell r="O119">
            <v>135.33443055277101</v>
          </cell>
        </row>
        <row r="120">
          <cell r="M120">
            <v>186.14962971386601</v>
          </cell>
          <cell r="O120">
            <v>137.362171875851</v>
          </cell>
        </row>
        <row r="121">
          <cell r="M121">
            <v>187.08169311611601</v>
          </cell>
          <cell r="O121">
            <v>139.74632089465501</v>
          </cell>
        </row>
        <row r="122">
          <cell r="M122">
            <v>185.26283729981199</v>
          </cell>
          <cell r="O122">
            <v>142.355074060969</v>
          </cell>
        </row>
        <row r="123">
          <cell r="M123">
            <v>182.091616038214</v>
          </cell>
          <cell r="O123">
            <v>145.08083099072601</v>
          </cell>
        </row>
        <row r="124">
          <cell r="M124">
            <v>179.25296037704101</v>
          </cell>
          <cell r="O124">
            <v>147.13609694421999</v>
          </cell>
        </row>
        <row r="125">
          <cell r="M125">
            <v>178.85156066083599</v>
          </cell>
          <cell r="O125">
            <v>147.65318888838101</v>
          </cell>
        </row>
        <row r="126">
          <cell r="M126">
            <v>180.47832155175999</v>
          </cell>
          <cell r="O126">
            <v>147.34640351024299</v>
          </cell>
        </row>
        <row r="127">
          <cell r="M127">
            <v>180.440823923061</v>
          </cell>
          <cell r="O127">
            <v>148.23064153445901</v>
          </cell>
        </row>
        <row r="128">
          <cell r="M128">
            <v>178.43442061111901</v>
          </cell>
          <cell r="O128">
            <v>150.26083435536901</v>
          </cell>
        </row>
        <row r="129">
          <cell r="M129">
            <v>175.06190277232699</v>
          </cell>
          <cell r="O129">
            <v>152.18132517344301</v>
          </cell>
        </row>
        <row r="130">
          <cell r="M130">
            <v>173.51457370376201</v>
          </cell>
          <cell r="O130">
            <v>153.02826417437799</v>
          </cell>
        </row>
        <row r="131">
          <cell r="M131">
            <v>172.94814700620799</v>
          </cell>
          <cell r="O131">
            <v>153.775215549357</v>
          </cell>
        </row>
        <row r="132">
          <cell r="M132">
            <v>172.67468708838001</v>
          </cell>
          <cell r="O132">
            <v>155.12602573472</v>
          </cell>
        </row>
        <row r="133">
          <cell r="M133">
            <v>171.645457099601</v>
          </cell>
          <cell r="O133">
            <v>156.43476307485301</v>
          </cell>
        </row>
        <row r="134">
          <cell r="M134">
            <v>167.99013553095401</v>
          </cell>
          <cell r="O134">
            <v>156.56371067668499</v>
          </cell>
        </row>
        <row r="135">
          <cell r="M135">
            <v>163.71686917019699</v>
          </cell>
          <cell r="O135">
            <v>158.08255565462599</v>
          </cell>
        </row>
        <row r="136">
          <cell r="M136">
            <v>157.91239657256199</v>
          </cell>
          <cell r="O136">
            <v>160.201414220148</v>
          </cell>
        </row>
        <row r="137">
          <cell r="M137">
            <v>155.16590858219001</v>
          </cell>
          <cell r="O137">
            <v>163.82034228455299</v>
          </cell>
        </row>
        <row r="138">
          <cell r="M138">
            <v>151.46751830006301</v>
          </cell>
          <cell r="O138">
            <v>164.336647354652</v>
          </cell>
        </row>
        <row r="139">
          <cell r="M139">
            <v>149.09351730998301</v>
          </cell>
          <cell r="O139">
            <v>164.997984046722</v>
          </cell>
        </row>
        <row r="140">
          <cell r="M140">
            <v>144.41832307094799</v>
          </cell>
          <cell r="O140">
            <v>164.43904293213299</v>
          </cell>
        </row>
        <row r="141">
          <cell r="M141">
            <v>141.14740346525801</v>
          </cell>
          <cell r="O141">
            <v>166.00352163079501</v>
          </cell>
        </row>
        <row r="142">
          <cell r="M142">
            <v>139.20481134005101</v>
          </cell>
          <cell r="O142">
            <v>167.63205834107899</v>
          </cell>
        </row>
        <row r="143">
          <cell r="M143">
            <v>139.508203120627</v>
          </cell>
          <cell r="O143">
            <v>169.926496488429</v>
          </cell>
        </row>
        <row r="144">
          <cell r="M144">
            <v>139.88859569041199</v>
          </cell>
          <cell r="O144">
            <v>171.602484194666</v>
          </cell>
        </row>
        <row r="145">
          <cell r="M145">
            <v>138.89405677492999</v>
          </cell>
          <cell r="O145">
            <v>171.65707931835601</v>
          </cell>
        </row>
        <row r="146">
          <cell r="M146">
            <v>135.116589804406</v>
          </cell>
          <cell r="O146">
            <v>171.584466595679</v>
          </cell>
        </row>
        <row r="147">
          <cell r="M147">
            <v>130.29516368299801</v>
          </cell>
          <cell r="O147">
            <v>170.303639670151</v>
          </cell>
        </row>
        <row r="148">
          <cell r="M148">
            <v>128.39591676526899</v>
          </cell>
          <cell r="O148">
            <v>170.28051318184299</v>
          </cell>
        </row>
        <row r="149">
          <cell r="M149">
            <v>128.94672468958501</v>
          </cell>
          <cell r="O149">
            <v>168.96661679791501</v>
          </cell>
        </row>
        <row r="150">
          <cell r="M150">
            <v>131.17281027448101</v>
          </cell>
          <cell r="O150">
            <v>167.87643423130001</v>
          </cell>
        </row>
        <row r="151">
          <cell r="M151">
            <v>132.40837494945899</v>
          </cell>
          <cell r="O151">
            <v>163.15743208286901</v>
          </cell>
        </row>
        <row r="152">
          <cell r="M152">
            <v>131.746414401859</v>
          </cell>
          <cell r="O152">
            <v>159.304287087804</v>
          </cell>
        </row>
        <row r="153">
          <cell r="M153">
            <v>129.165014271541</v>
          </cell>
          <cell r="O153">
            <v>155.18905346569099</v>
          </cell>
        </row>
        <row r="154">
          <cell r="M154">
            <v>125.875863738086</v>
          </cell>
          <cell r="O154">
            <v>156.809526162998</v>
          </cell>
        </row>
        <row r="155">
          <cell r="M155">
            <v>123.97633035301401</v>
          </cell>
          <cell r="O155">
            <v>158.916100668513</v>
          </cell>
        </row>
        <row r="156">
          <cell r="M156">
            <v>123.71616018339</v>
          </cell>
          <cell r="O156">
            <v>161.490247289509</v>
          </cell>
        </row>
        <row r="157">
          <cell r="M157">
            <v>124.519620726781</v>
          </cell>
          <cell r="O157">
            <v>159.005632305391</v>
          </cell>
        </row>
        <row r="158">
          <cell r="M158">
            <v>124.103045909465</v>
          </cell>
          <cell r="O158">
            <v>156.705306280473</v>
          </cell>
        </row>
        <row r="159">
          <cell r="M159">
            <v>123.124088857186</v>
          </cell>
          <cell r="O159">
            <v>154.22510951131301</v>
          </cell>
        </row>
        <row r="160">
          <cell r="M160">
            <v>122.511412350821</v>
          </cell>
          <cell r="O160">
            <v>151.517027940047</v>
          </cell>
        </row>
        <row r="161">
          <cell r="M161">
            <v>123.11832757178</v>
          </cell>
          <cell r="O161">
            <v>147.3908342094</v>
          </cell>
        </row>
        <row r="162">
          <cell r="M162">
            <v>122.330633478425</v>
          </cell>
          <cell r="O162">
            <v>144.05925063821499</v>
          </cell>
        </row>
        <row r="163">
          <cell r="M163">
            <v>120.841923300697</v>
          </cell>
          <cell r="O163">
            <v>142.974917354642</v>
          </cell>
        </row>
        <row r="164">
          <cell r="M164">
            <v>119.52593604172</v>
          </cell>
          <cell r="O164">
            <v>140.13482054394299</v>
          </cell>
        </row>
        <row r="165">
          <cell r="M165">
            <v>120.01221106797</v>
          </cell>
          <cell r="O165">
            <v>135.27767176814601</v>
          </cell>
        </row>
        <row r="166">
          <cell r="M166">
            <v>120.83183772948</v>
          </cell>
          <cell r="O166">
            <v>126.37406026703999</v>
          </cell>
        </row>
        <row r="167">
          <cell r="M167">
            <v>120.74046624575099</v>
          </cell>
          <cell r="O167">
            <v>119.744762315271</v>
          </cell>
        </row>
        <row r="168">
          <cell r="M168">
            <v>120.38844997549199</v>
          </cell>
          <cell r="O168">
            <v>114.576531920322</v>
          </cell>
        </row>
        <row r="169">
          <cell r="M169">
            <v>121.14715260850301</v>
          </cell>
          <cell r="O169">
            <v>114.80014650128</v>
          </cell>
        </row>
        <row r="170">
          <cell r="M170">
            <v>122.720258034786</v>
          </cell>
          <cell r="O170">
            <v>114.989708107396</v>
          </cell>
        </row>
        <row r="171">
          <cell r="M171">
            <v>123.870576916163</v>
          </cell>
          <cell r="O171">
            <v>114.509368022968</v>
          </cell>
        </row>
        <row r="172">
          <cell r="M172">
            <v>124.003884017424</v>
          </cell>
          <cell r="O172">
            <v>111.478526777898</v>
          </cell>
        </row>
        <row r="173">
          <cell r="M173">
            <v>123.48790120716301</v>
          </cell>
          <cell r="O173">
            <v>108.883962797908</v>
          </cell>
        </row>
        <row r="174">
          <cell r="M174">
            <v>122.07826756879901</v>
          </cell>
          <cell r="O174">
            <v>107.947816102567</v>
          </cell>
        </row>
        <row r="175">
          <cell r="M175">
            <v>120.313118785805</v>
          </cell>
          <cell r="O175">
            <v>108.99006784340099</v>
          </cell>
        </row>
        <row r="176">
          <cell r="M176">
            <v>120.289003427357</v>
          </cell>
          <cell r="O176">
            <v>111.310120597082</v>
          </cell>
        </row>
        <row r="177">
          <cell r="M177">
            <v>120.84811472983</v>
          </cell>
          <cell r="O177">
            <v>114.455244560303</v>
          </cell>
        </row>
        <row r="178">
          <cell r="M178">
            <v>122.376024625692</v>
          </cell>
          <cell r="O178">
            <v>116.88659263025301</v>
          </cell>
        </row>
        <row r="179">
          <cell r="M179">
            <v>123.060974860252</v>
          </cell>
          <cell r="O179">
            <v>118.061186162094</v>
          </cell>
        </row>
        <row r="180">
          <cell r="M180">
            <v>124.125258713536</v>
          </cell>
          <cell r="O180">
            <v>117.997354285546</v>
          </cell>
        </row>
        <row r="181">
          <cell r="M181">
            <v>125.50472662206801</v>
          </cell>
          <cell r="O181">
            <v>119.410534704955</v>
          </cell>
        </row>
        <row r="182">
          <cell r="M182">
            <v>126.784028122983</v>
          </cell>
          <cell r="O182">
            <v>121.48662969146299</v>
          </cell>
        </row>
        <row r="183">
          <cell r="M183">
            <v>128.54323593186999</v>
          </cell>
          <cell r="O183">
            <v>123.84188684084501</v>
          </cell>
        </row>
        <row r="184">
          <cell r="M184">
            <v>129.57505205163599</v>
          </cell>
          <cell r="O184">
            <v>123.721836261626</v>
          </cell>
        </row>
        <row r="185">
          <cell r="M185">
            <v>130.359757761098</v>
          </cell>
          <cell r="O185">
            <v>124.243302665602</v>
          </cell>
        </row>
        <row r="186">
          <cell r="M186">
            <v>128.74112578624701</v>
          </cell>
          <cell r="O186">
            <v>125.20677418284799</v>
          </cell>
        </row>
        <row r="187">
          <cell r="M187">
            <v>127.136830083577</v>
          </cell>
          <cell r="O187">
            <v>126.60099566428001</v>
          </cell>
        </row>
        <row r="188">
          <cell r="M188">
            <v>126.839619370295</v>
          </cell>
          <cell r="O188">
            <v>126.02487391963901</v>
          </cell>
        </row>
        <row r="189">
          <cell r="M189">
            <v>129.09683438119001</v>
          </cell>
          <cell r="O189">
            <v>124.759344157534</v>
          </cell>
        </row>
        <row r="190">
          <cell r="M190">
            <v>131.926549647347</v>
          </cell>
          <cell r="O190">
            <v>124.313145793443</v>
          </cell>
        </row>
        <row r="191">
          <cell r="M191">
            <v>134.39553430183599</v>
          </cell>
          <cell r="O191">
            <v>124.87706961684999</v>
          </cell>
        </row>
        <row r="192">
          <cell r="M192">
            <v>135.406291375732</v>
          </cell>
          <cell r="O192">
            <v>124.87996014593099</v>
          </cell>
        </row>
        <row r="193">
          <cell r="M193">
            <v>136.14453524904701</v>
          </cell>
          <cell r="O193">
            <v>125.44177412651101</v>
          </cell>
        </row>
        <row r="194">
          <cell r="M194">
            <v>136.83979287804399</v>
          </cell>
          <cell r="O194">
            <v>127.397771162246</v>
          </cell>
        </row>
        <row r="195">
          <cell r="M195">
            <v>137.463934495367</v>
          </cell>
          <cell r="O195">
            <v>130.28798837583</v>
          </cell>
        </row>
        <row r="196">
          <cell r="M196">
            <v>138.42554687440199</v>
          </cell>
          <cell r="O196">
            <v>132.631943872916</v>
          </cell>
        </row>
        <row r="197">
          <cell r="M197">
            <v>139.79687770210799</v>
          </cell>
          <cell r="O197">
            <v>133.440381223034</v>
          </cell>
        </row>
        <row r="198">
          <cell r="M198">
            <v>141.805322538231</v>
          </cell>
          <cell r="O198">
            <v>133.512664551413</v>
          </cell>
        </row>
        <row r="199">
          <cell r="M199">
            <v>142.55758187616499</v>
          </cell>
          <cell r="O199">
            <v>132.68469205801699</v>
          </cell>
        </row>
        <row r="200">
          <cell r="M200">
            <v>143.03321971147</v>
          </cell>
          <cell r="O200">
            <v>131.25834066359999</v>
          </cell>
        </row>
        <row r="201">
          <cell r="M201">
            <v>143.28490224589501</v>
          </cell>
          <cell r="O201">
            <v>130.72811872699199</v>
          </cell>
        </row>
        <row r="202">
          <cell r="M202">
            <v>145.43444549096</v>
          </cell>
          <cell r="O202">
            <v>130.683472831221</v>
          </cell>
        </row>
        <row r="203">
          <cell r="M203">
            <v>147.79788925430299</v>
          </cell>
          <cell r="O203">
            <v>131.76828045392199</v>
          </cell>
        </row>
        <row r="204">
          <cell r="M204">
            <v>150.35677878483699</v>
          </cell>
          <cell r="O204">
            <v>133.31996351189099</v>
          </cell>
        </row>
        <row r="205">
          <cell r="M205">
            <v>151.84177245757701</v>
          </cell>
          <cell r="O205">
            <v>135.30823925257599</v>
          </cell>
        </row>
        <row r="206">
          <cell r="M206">
            <v>152.98216782465499</v>
          </cell>
          <cell r="O206">
            <v>136.88614890964399</v>
          </cell>
        </row>
        <row r="207">
          <cell r="M207">
            <v>153.44274696280399</v>
          </cell>
          <cell r="O207">
            <v>137.81689419023201</v>
          </cell>
        </row>
        <row r="208">
          <cell r="M208">
            <v>154.44252070160999</v>
          </cell>
          <cell r="O208">
            <v>138.237457235204</v>
          </cell>
        </row>
        <row r="209">
          <cell r="M209">
            <v>155.50809624909201</v>
          </cell>
          <cell r="O209">
            <v>139.034247719831</v>
          </cell>
        </row>
        <row r="210">
          <cell r="M210">
            <v>157.10055471848401</v>
          </cell>
          <cell r="O210">
            <v>138.97441162693701</v>
          </cell>
        </row>
        <row r="211">
          <cell r="M211">
            <v>157.82577285353699</v>
          </cell>
          <cell r="O211">
            <v>139.741940383681</v>
          </cell>
        </row>
        <row r="212">
          <cell r="M212">
            <v>158.72248366924899</v>
          </cell>
          <cell r="O212">
            <v>140.41821299556401</v>
          </cell>
        </row>
        <row r="213">
          <cell r="M213">
            <v>159.33338592309201</v>
          </cell>
          <cell r="O213">
            <v>141.92328566733599</v>
          </cell>
        </row>
        <row r="214">
          <cell r="M214">
            <v>161.39250160582901</v>
          </cell>
          <cell r="O214">
            <v>144.02742434654999</v>
          </cell>
        </row>
        <row r="215">
          <cell r="M215">
            <v>163.548884474137</v>
          </cell>
          <cell r="O215">
            <v>146.50364351595101</v>
          </cell>
        </row>
        <row r="216">
          <cell r="M216">
            <v>165.829462975605</v>
          </cell>
          <cell r="O216">
            <v>149.55337685335601</v>
          </cell>
        </row>
        <row r="217">
          <cell r="M217">
            <v>167.16405276548599</v>
          </cell>
          <cell r="O217">
            <v>150.79385060055901</v>
          </cell>
        </row>
        <row r="218">
          <cell r="M218">
            <v>167.2937490111</v>
          </cell>
          <cell r="O218">
            <v>152.97355799715601</v>
          </cell>
        </row>
        <row r="219">
          <cell r="M219">
            <v>165.997086865662</v>
          </cell>
          <cell r="O219">
            <v>154.10483939265299</v>
          </cell>
        </row>
        <row r="220">
          <cell r="M220">
            <v>166.02808806791001</v>
          </cell>
          <cell r="O220">
            <v>155.72352713530901</v>
          </cell>
        </row>
        <row r="221">
          <cell r="M221">
            <v>167.30515829467399</v>
          </cell>
          <cell r="O221">
            <v>155.04364851607099</v>
          </cell>
        </row>
        <row r="222">
          <cell r="M222">
            <v>170.49526166494499</v>
          </cell>
          <cell r="O222">
            <v>155.13702365599599</v>
          </cell>
        </row>
        <row r="223">
          <cell r="M223">
            <v>171.75566521165999</v>
          </cell>
          <cell r="O223">
            <v>154.626247728539</v>
          </cell>
        </row>
        <row r="224">
          <cell r="M224">
            <v>171.82565713084699</v>
          </cell>
          <cell r="O224">
            <v>155.37950590103301</v>
          </cell>
        </row>
        <row r="225">
          <cell r="M225">
            <v>170.69430548390301</v>
          </cell>
          <cell r="O225">
            <v>155.87711143053201</v>
          </cell>
        </row>
        <row r="226">
          <cell r="M226">
            <v>172.30682376264599</v>
          </cell>
          <cell r="O226">
            <v>156.154645816308</v>
          </cell>
        </row>
        <row r="227">
          <cell r="M227">
            <v>174.86063012066899</v>
          </cell>
          <cell r="O227">
            <v>156.48249584695401</v>
          </cell>
        </row>
        <row r="228">
          <cell r="M228">
            <v>179.03655576084401</v>
          </cell>
          <cell r="O228">
            <v>156.75443683199401</v>
          </cell>
        </row>
        <row r="229">
          <cell r="M229">
            <v>181.43826128932801</v>
          </cell>
          <cell r="O229">
            <v>159.94754105590701</v>
          </cell>
        </row>
        <row r="230">
          <cell r="M230">
            <v>182.85239565947001</v>
          </cell>
          <cell r="O230">
            <v>162.458533649592</v>
          </cell>
        </row>
        <row r="231">
          <cell r="M231">
            <v>181.93495521966599</v>
          </cell>
          <cell r="O231">
            <v>165.285477479707</v>
          </cell>
        </row>
        <row r="232">
          <cell r="M232">
            <v>181.44907212583101</v>
          </cell>
          <cell r="O232">
            <v>166.33720728998</v>
          </cell>
        </row>
        <row r="233">
          <cell r="M233">
            <v>182.339596459923</v>
          </cell>
          <cell r="O233">
            <v>169.528950551669</v>
          </cell>
        </row>
        <row r="234">
          <cell r="M234">
            <v>185.98224791882299</v>
          </cell>
          <cell r="O234">
            <v>172.435170467739</v>
          </cell>
        </row>
        <row r="235">
          <cell r="M235">
            <v>190.73053351716899</v>
          </cell>
          <cell r="O235">
            <v>175.20931584179999</v>
          </cell>
        </row>
        <row r="236">
          <cell r="M236">
            <v>193.823141148194</v>
          </cell>
          <cell r="O236">
            <v>174.685159789019</v>
          </cell>
        </row>
        <row r="237">
          <cell r="M237">
            <v>195.843438879834</v>
          </cell>
          <cell r="O237">
            <v>175.655360501351</v>
          </cell>
        </row>
        <row r="238">
          <cell r="M238">
            <v>197.95246538823301</v>
          </cell>
          <cell r="O238">
            <v>176.725587253226</v>
          </cell>
        </row>
        <row r="239">
          <cell r="M239">
            <v>202.07237768977501</v>
          </cell>
          <cell r="O239">
            <v>179.02967014093801</v>
          </cell>
        </row>
        <row r="240">
          <cell r="M240">
            <v>204.357490978127</v>
          </cell>
          <cell r="O240">
            <v>179.33110230380299</v>
          </cell>
        </row>
        <row r="241">
          <cell r="M241">
            <v>204.718098281952</v>
          </cell>
          <cell r="O241">
            <v>179.213759010128</v>
          </cell>
        </row>
        <row r="242">
          <cell r="M242">
            <v>202.857916889862</v>
          </cell>
          <cell r="O242">
            <v>179.58706649145901</v>
          </cell>
        </row>
        <row r="243">
          <cell r="M243">
            <v>202.37522153490801</v>
          </cell>
          <cell r="O243">
            <v>178.95353181474101</v>
          </cell>
        </row>
        <row r="244">
          <cell r="M244">
            <v>204.139295319816</v>
          </cell>
          <cell r="O244">
            <v>179.524032386107</v>
          </cell>
        </row>
        <row r="245">
          <cell r="M245">
            <v>207.179351174473</v>
          </cell>
          <cell r="O245">
            <v>179.82470051275399</v>
          </cell>
        </row>
        <row r="246">
          <cell r="M246">
            <v>209.370861053825</v>
          </cell>
          <cell r="O246">
            <v>181.987962406816</v>
          </cell>
        </row>
        <row r="247">
          <cell r="M247">
            <v>208.39204774767899</v>
          </cell>
          <cell r="O247">
            <v>181.81049056301001</v>
          </cell>
        </row>
        <row r="248">
          <cell r="M248">
            <v>206.049676712045</v>
          </cell>
          <cell r="O248">
            <v>181.92033123955801</v>
          </cell>
        </row>
        <row r="249">
          <cell r="M249">
            <v>205.51154391457601</v>
          </cell>
          <cell r="O249">
            <v>181.09375751791799</v>
          </cell>
        </row>
        <row r="250">
          <cell r="M250">
            <v>207.43024377111999</v>
          </cell>
          <cell r="O250">
            <v>182.90096834521</v>
          </cell>
        </row>
        <row r="251">
          <cell r="M251">
            <v>211.97330712084201</v>
          </cell>
          <cell r="O251">
            <v>184.61726016166401</v>
          </cell>
        </row>
        <row r="252">
          <cell r="M252">
            <v>214.32952673036201</v>
          </cell>
          <cell r="O252">
            <v>187.557460240918</v>
          </cell>
        </row>
        <row r="253">
          <cell r="M253">
            <v>215.66815644640701</v>
          </cell>
          <cell r="O253">
            <v>189.217036675429</v>
          </cell>
        </row>
        <row r="254">
          <cell r="M254">
            <v>214.35728641539299</v>
          </cell>
          <cell r="O254">
            <v>190.425403701693</v>
          </cell>
        </row>
        <row r="255">
          <cell r="M255">
            <v>214.93150559107201</v>
          </cell>
          <cell r="O255">
            <v>191.49719306426601</v>
          </cell>
        </row>
        <row r="256">
          <cell r="M256">
            <v>216.072774991687</v>
          </cell>
          <cell r="O256">
            <v>191.69084458268901</v>
          </cell>
        </row>
        <row r="257">
          <cell r="M257">
            <v>218.07892479716801</v>
          </cell>
          <cell r="O257">
            <v>191.25891759195201</v>
          </cell>
        </row>
        <row r="258">
          <cell r="M258">
            <v>219.58533622213801</v>
          </cell>
          <cell r="O258">
            <v>188.854796073552</v>
          </cell>
        </row>
        <row r="259">
          <cell r="M259">
            <v>219.808310292953</v>
          </cell>
          <cell r="O259">
            <v>187.26164824961199</v>
          </cell>
        </row>
        <row r="260">
          <cell r="M260">
            <v>220.10820434342199</v>
          </cell>
          <cell r="O260">
            <v>187.911810703356</v>
          </cell>
        </row>
        <row r="261">
          <cell r="M261">
            <v>220.34529050719999</v>
          </cell>
          <cell r="O261">
            <v>191.65110276859701</v>
          </cell>
        </row>
        <row r="262">
          <cell r="M262">
            <v>221.78115851605301</v>
          </cell>
          <cell r="O262">
            <v>195.81525128592099</v>
          </cell>
        </row>
        <row r="263">
          <cell r="M263">
            <v>223.190971850859</v>
          </cell>
          <cell r="O263">
            <v>198.59702378493699</v>
          </cell>
        </row>
        <row r="264">
          <cell r="M264">
            <v>225.12710591291</v>
          </cell>
          <cell r="O264">
            <v>198.32157453022501</v>
          </cell>
        </row>
        <row r="265">
          <cell r="M265">
            <v>226.776059984461</v>
          </cell>
          <cell r="O265">
            <v>198.430455966511</v>
          </cell>
        </row>
        <row r="266">
          <cell r="M266">
            <v>227.37683727359101</v>
          </cell>
          <cell r="O266">
            <v>198.997270791951</v>
          </cell>
        </row>
        <row r="267">
          <cell r="M267">
            <v>226.55650405087999</v>
          </cell>
          <cell r="O267">
            <v>201.397892604817</v>
          </cell>
        </row>
        <row r="268">
          <cell r="M268">
            <v>225.772131730105</v>
          </cell>
          <cell r="O268">
            <v>202.52043879187801</v>
          </cell>
        </row>
        <row r="269">
          <cell r="M269">
            <v>226.74012874694401</v>
          </cell>
          <cell r="O269">
            <v>202.31264925967699</v>
          </cell>
        </row>
        <row r="270">
          <cell r="M270">
            <v>229.61328115024301</v>
          </cell>
          <cell r="O270">
            <v>201.34625158815999</v>
          </cell>
        </row>
        <row r="271">
          <cell r="M271">
            <v>233.202463970347</v>
          </cell>
          <cell r="O271">
            <v>202.72140538617501</v>
          </cell>
        </row>
        <row r="272">
          <cell r="M272">
            <v>234.57295634900899</v>
          </cell>
          <cell r="O272">
            <v>206.08261433491899</v>
          </cell>
        </row>
        <row r="273">
          <cell r="M273">
            <v>233.78909863050899</v>
          </cell>
          <cell r="O273">
            <v>209.24149379824499</v>
          </cell>
        </row>
        <row r="274">
          <cell r="M274">
            <v>230.75273717218801</v>
          </cell>
          <cell r="O274">
            <v>208.523049214303</v>
          </cell>
        </row>
        <row r="275">
          <cell r="M275">
            <v>229.76062650260499</v>
          </cell>
          <cell r="O275">
            <v>206.32196957346201</v>
          </cell>
        </row>
        <row r="276">
          <cell r="M276">
            <v>229.520750986743</v>
          </cell>
          <cell r="O276">
            <v>205.86598739992201</v>
          </cell>
        </row>
        <row r="277">
          <cell r="M277">
            <v>231.76414196799399</v>
          </cell>
          <cell r="O277">
            <v>207.942477960524</v>
          </cell>
        </row>
        <row r="278">
          <cell r="M278">
            <v>234.93303339765399</v>
          </cell>
          <cell r="O278">
            <v>209.96329396973201</v>
          </cell>
        </row>
        <row r="279">
          <cell r="M279">
            <v>241.46586032914499</v>
          </cell>
          <cell r="O279">
            <v>209.56601180876899</v>
          </cell>
        </row>
        <row r="280">
          <cell r="M280">
            <v>245.434749069991</v>
          </cell>
          <cell r="O280">
            <v>208.490592110053</v>
          </cell>
        </row>
        <row r="281">
          <cell r="M281">
            <v>247.48943189057101</v>
          </cell>
          <cell r="O281">
            <v>208.26305048760301</v>
          </cell>
        </row>
        <row r="282">
          <cell r="M282">
            <v>246.189420073908</v>
          </cell>
          <cell r="O282">
            <v>209.82244218092299</v>
          </cell>
        </row>
        <row r="283">
          <cell r="M283">
            <v>245.09877632852701</v>
          </cell>
          <cell r="O283">
            <v>212.164607902656</v>
          </cell>
        </row>
        <row r="284">
          <cell r="M284">
            <v>246.811840040546</v>
          </cell>
          <cell r="O284">
            <v>213.99824587897399</v>
          </cell>
        </row>
        <row r="285">
          <cell r="M285">
            <v>251.23333671945201</v>
          </cell>
          <cell r="O285">
            <v>216.56526937274799</v>
          </cell>
        </row>
        <row r="286">
          <cell r="M286">
            <v>255.49741286723301</v>
          </cell>
          <cell r="O286">
            <v>219.03928550291201</v>
          </cell>
        </row>
        <row r="287">
          <cell r="M287">
            <v>259.64491751589702</v>
          </cell>
          <cell r="O287">
            <v>222.06189221056101</v>
          </cell>
        </row>
        <row r="288">
          <cell r="M288">
            <v>263.35010386084502</v>
          </cell>
          <cell r="O288">
            <v>223.238741114384</v>
          </cell>
        </row>
        <row r="289">
          <cell r="M289">
            <v>267.313374604758</v>
          </cell>
          <cell r="O289">
            <v>223.39594223424899</v>
          </cell>
        </row>
        <row r="290">
          <cell r="M290">
            <v>269.60585964233502</v>
          </cell>
          <cell r="O290">
            <v>222.71521847083</v>
          </cell>
        </row>
        <row r="291">
          <cell r="M291">
            <v>276.109987251056</v>
          </cell>
          <cell r="O291">
            <v>221.74128687994499</v>
          </cell>
        </row>
        <row r="292">
          <cell r="M292">
            <v>280.05714481647198</v>
          </cell>
          <cell r="O292">
            <v>221.47956651069501</v>
          </cell>
        </row>
        <row r="293">
          <cell r="M293">
            <v>283.77330784676099</v>
          </cell>
          <cell r="O293">
            <v>222.23697735686599</v>
          </cell>
        </row>
        <row r="294">
          <cell r="M294">
            <v>282.78928229347503</v>
          </cell>
          <cell r="O294">
            <v>223.490364003548</v>
          </cell>
        </row>
        <row r="295">
          <cell r="M295">
            <v>282.088315234535</v>
          </cell>
          <cell r="O295">
            <v>224.94962969204201</v>
          </cell>
        </row>
        <row r="296">
          <cell r="M296">
            <v>285.40444888885298</v>
          </cell>
          <cell r="O296">
            <v>225.85362372949601</v>
          </cell>
        </row>
        <row r="297">
          <cell r="M297">
            <v>294.70597202452501</v>
          </cell>
          <cell r="O297">
            <v>226.697114928367</v>
          </cell>
        </row>
        <row r="298">
          <cell r="M298">
            <v>301.05603155618297</v>
          </cell>
          <cell r="O298">
            <v>225.82638567061099</v>
          </cell>
        </row>
        <row r="299">
          <cell r="M299">
            <v>302.995780875175</v>
          </cell>
          <cell r="O299">
            <v>225.01358439246499</v>
          </cell>
        </row>
        <row r="300">
          <cell r="M300">
            <v>302.03484419207399</v>
          </cell>
          <cell r="O300">
            <v>224.81164837889901</v>
          </cell>
        </row>
        <row r="301">
          <cell r="M301">
            <v>301.431783886007</v>
          </cell>
          <cell r="O301">
            <v>226.76808814130499</v>
          </cell>
        </row>
        <row r="302">
          <cell r="M302">
            <v>300.67443314214199</v>
          </cell>
          <cell r="O302">
            <v>229.42797490392101</v>
          </cell>
        </row>
        <row r="303">
          <cell r="M303">
            <v>302.90621609470702</v>
          </cell>
          <cell r="O303">
            <v>233.17003519862399</v>
          </cell>
        </row>
        <row r="304">
          <cell r="M304">
            <v>300.262067470744</v>
          </cell>
          <cell r="O304">
            <v>236.90183495637001</v>
          </cell>
        </row>
        <row r="305">
          <cell r="M305">
            <v>298.07045020780402</v>
          </cell>
          <cell r="O305">
            <v>238.702289345926</v>
          </cell>
        </row>
        <row r="306">
          <cell r="M306">
            <v>297.21857063377701</v>
          </cell>
          <cell r="O306">
            <v>238.700623798077</v>
          </cell>
        </row>
        <row r="307">
          <cell r="M307">
            <v>297.12616725023997</v>
          </cell>
          <cell r="O307">
            <v>237.398608843761</v>
          </cell>
        </row>
        <row r="308">
          <cell r="M308">
            <v>298.30707527476102</v>
          </cell>
          <cell r="O308">
            <v>239.32796255825701</v>
          </cell>
        </row>
        <row r="309">
          <cell r="M309">
            <v>299.76869691780598</v>
          </cell>
          <cell r="O309">
            <v>241.14445423771801</v>
          </cell>
        </row>
        <row r="310">
          <cell r="M310">
            <v>302.294226931477</v>
          </cell>
          <cell r="O310">
            <v>244.43993751843399</v>
          </cell>
        </row>
        <row r="311">
          <cell r="M311">
            <v>303.462023639493</v>
          </cell>
          <cell r="O311">
            <v>248.26538814310601</v>
          </cell>
        </row>
        <row r="312">
          <cell r="M312">
            <v>309.20046771035601</v>
          </cell>
          <cell r="O312">
            <v>255.50298401529</v>
          </cell>
        </row>
        <row r="313">
          <cell r="M313">
            <v>309.16791822642699</v>
          </cell>
          <cell r="O313">
            <v>263.65005563820898</v>
          </cell>
        </row>
        <row r="314">
          <cell r="M314">
            <v>311.09539802573801</v>
          </cell>
          <cell r="O314">
            <v>270.40985237423399</v>
          </cell>
        </row>
        <row r="315">
          <cell r="M315">
            <v>309.951275582184</v>
          </cell>
          <cell r="O315">
            <v>275.30351209210897</v>
          </cell>
        </row>
        <row r="316">
          <cell r="M316">
            <v>309.66129599438199</v>
          </cell>
          <cell r="O316">
            <v>281.57299994681898</v>
          </cell>
        </row>
        <row r="317">
          <cell r="M317">
            <v>306.47417444833297</v>
          </cell>
          <cell r="O317">
            <v>286.95150167398702</v>
          </cell>
        </row>
        <row r="318">
          <cell r="M318">
            <v>310.28855197706798</v>
          </cell>
          <cell r="O318">
            <v>290.416000680433</v>
          </cell>
        </row>
        <row r="319">
          <cell r="M319">
            <v>308.95418913266298</v>
          </cell>
          <cell r="O319">
            <v>286.80404052216102</v>
          </cell>
        </row>
        <row r="320">
          <cell r="M320">
            <v>311.57604504454798</v>
          </cell>
          <cell r="O320">
            <v>284.18706195698599</v>
          </cell>
        </row>
        <row r="321">
          <cell r="M321">
            <v>311.21116732546699</v>
          </cell>
          <cell r="O321">
            <v>284.841284968298</v>
          </cell>
        </row>
        <row r="322">
          <cell r="M322">
            <v>312.095884777175</v>
          </cell>
          <cell r="O322">
            <v>291.127361975187</v>
          </cell>
        </row>
        <row r="323">
          <cell r="M323">
            <v>309.40230834611901</v>
          </cell>
          <cell r="O323">
            <v>297.00539738564203</v>
          </cell>
        </row>
        <row r="324">
          <cell r="M324">
            <v>309.65164948955999</v>
          </cell>
          <cell r="O324">
            <v>300.75783499023299</v>
          </cell>
        </row>
        <row r="325">
          <cell r="M325">
            <v>310.01799778018398</v>
          </cell>
          <cell r="O325">
            <v>298.81138910382799</v>
          </cell>
        </row>
        <row r="326">
          <cell r="M326">
            <v>313.98883638836901</v>
          </cell>
          <cell r="O326">
            <v>294.01191246383502</v>
          </cell>
        </row>
        <row r="327">
          <cell r="M327">
            <v>315.49781693639898</v>
          </cell>
          <cell r="O327">
            <v>285.21636249869198</v>
          </cell>
        </row>
        <row r="328">
          <cell r="M328">
            <v>313.03653599823298</v>
          </cell>
          <cell r="O328">
            <v>279.49205952512602</v>
          </cell>
        </row>
        <row r="329">
          <cell r="M329">
            <v>308.41541796098602</v>
          </cell>
          <cell r="O329">
            <v>275.48633269940399</v>
          </cell>
        </row>
        <row r="330">
          <cell r="M330">
            <v>307.540151356114</v>
          </cell>
          <cell r="O330">
            <v>273.88616786311201</v>
          </cell>
        </row>
        <row r="331">
          <cell r="M331">
            <v>312.01261072883199</v>
          </cell>
          <cell r="O331">
            <v>271.69957543518802</v>
          </cell>
        </row>
        <row r="332">
          <cell r="M332">
            <v>316.32634025044098</v>
          </cell>
          <cell r="O332">
            <v>266.49232196319099</v>
          </cell>
        </row>
        <row r="333">
          <cell r="O333">
            <v>264.45780355987802</v>
          </cell>
        </row>
        <row r="334">
          <cell r="O334">
            <v>263.378081935404</v>
          </cell>
        </row>
        <row r="335">
          <cell r="O335">
            <v>268.44193671993202</v>
          </cell>
        </row>
        <row r="336">
          <cell r="O336">
            <v>269.28433650975501</v>
          </cell>
        </row>
        <row r="337">
          <cell r="O337">
            <v>270.25577905125601</v>
          </cell>
        </row>
        <row r="338">
          <cell r="O338">
            <v>265.18462921398498</v>
          </cell>
        </row>
        <row r="339">
          <cell r="O339">
            <v>261.45764884745</v>
          </cell>
        </row>
        <row r="340">
          <cell r="O340">
            <v>255.227713334957</v>
          </cell>
        </row>
        <row r="341">
          <cell r="O341">
            <v>252.31207366556899</v>
          </cell>
        </row>
        <row r="342">
          <cell r="O342">
            <v>246.137073116186</v>
          </cell>
        </row>
        <row r="343">
          <cell r="O343">
            <v>242.796108032939</v>
          </cell>
        </row>
        <row r="344">
          <cell r="O344">
            <v>237.87639032997399</v>
          </cell>
        </row>
        <row r="345">
          <cell r="O345">
            <v>239.58778873729801</v>
          </cell>
        </row>
        <row r="346">
          <cell r="O346">
            <v>239.391327625938</v>
          </cell>
        </row>
        <row r="347">
          <cell r="O347">
            <v>240.04530958564999</v>
          </cell>
        </row>
        <row r="348">
          <cell r="O348">
            <v>237.75529651949901</v>
          </cell>
        </row>
        <row r="349">
          <cell r="O349">
            <v>238.678556095218</v>
          </cell>
        </row>
        <row r="350">
          <cell r="O350">
            <v>241.10011854257499</v>
          </cell>
        </row>
        <row r="351">
          <cell r="O351">
            <v>245.55770134708001</v>
          </cell>
        </row>
        <row r="352">
          <cell r="O352">
            <v>246.959371518041</v>
          </cell>
        </row>
        <row r="353">
          <cell r="O353">
            <v>247.76723284572901</v>
          </cell>
        </row>
        <row r="354">
          <cell r="O354">
            <v>245.23865976629901</v>
          </cell>
        </row>
        <row r="355">
          <cell r="O355">
            <v>244.789277207395</v>
          </cell>
        </row>
        <row r="356">
          <cell r="O356">
            <v>246.52945820351101</v>
          </cell>
        </row>
      </sheetData>
      <sheetData sheetId="1">
        <row r="5">
          <cell r="M5" t="str">
            <v>U.S. Investment Grade</v>
          </cell>
          <cell r="N5" t="str">
            <v>U.S. General Commercial</v>
          </cell>
        </row>
        <row r="6">
          <cell r="M6">
            <v>84.233019504069901</v>
          </cell>
          <cell r="N6">
            <v>76.045509094551903</v>
          </cell>
        </row>
        <row r="7">
          <cell r="M7">
            <v>83.535963592242993</v>
          </cell>
          <cell r="N7">
            <v>76.183866876462005</v>
          </cell>
        </row>
        <row r="8">
          <cell r="M8">
            <v>83.719199112642201</v>
          </cell>
          <cell r="N8">
            <v>76.093004169344098</v>
          </cell>
        </row>
        <row r="9">
          <cell r="M9">
            <v>85.2709128671722</v>
          </cell>
          <cell r="N9">
            <v>76.802309440571193</v>
          </cell>
        </row>
        <row r="10">
          <cell r="M10">
            <v>86.786171218597602</v>
          </cell>
          <cell r="N10">
            <v>77.782598228812404</v>
          </cell>
        </row>
        <row r="11">
          <cell r="M11">
            <v>86.408596015182297</v>
          </cell>
          <cell r="N11">
            <v>79.309496625565899</v>
          </cell>
        </row>
        <row r="12">
          <cell r="M12">
            <v>85.358742363803799</v>
          </cell>
          <cell r="N12">
            <v>79.295305628860007</v>
          </cell>
        </row>
        <row r="13">
          <cell r="M13">
            <v>83.5413291165234</v>
          </cell>
          <cell r="N13">
            <v>78.964456139137198</v>
          </cell>
        </row>
        <row r="14">
          <cell r="M14">
            <v>85.011450145680101</v>
          </cell>
          <cell r="N14">
            <v>78.378523086091903</v>
          </cell>
        </row>
        <row r="15">
          <cell r="M15">
            <v>86.270263408159593</v>
          </cell>
          <cell r="N15">
            <v>79.426159467349706</v>
          </cell>
        </row>
        <row r="16">
          <cell r="M16">
            <v>90.398963314401698</v>
          </cell>
          <cell r="N16">
            <v>80.853675285268906</v>
          </cell>
        </row>
        <row r="17">
          <cell r="M17">
            <v>91.629112215047101</v>
          </cell>
          <cell r="N17">
            <v>82.257434799401096</v>
          </cell>
        </row>
        <row r="18">
          <cell r="M18">
            <v>91.972488946983106</v>
          </cell>
          <cell r="N18">
            <v>82.390174696207197</v>
          </cell>
        </row>
        <row r="19">
          <cell r="M19">
            <v>88.213076308063805</v>
          </cell>
          <cell r="N19">
            <v>82.649108452195193</v>
          </cell>
        </row>
        <row r="20">
          <cell r="M20">
            <v>86.684973147204005</v>
          </cell>
          <cell r="N20">
            <v>83.122923743156406</v>
          </cell>
        </row>
        <row r="21">
          <cell r="M21">
            <v>86.873042677919997</v>
          </cell>
          <cell r="N21">
            <v>84.414454470780399</v>
          </cell>
        </row>
        <row r="22">
          <cell r="M22">
            <v>91.940861942768606</v>
          </cell>
          <cell r="N22">
            <v>85.291781133442697</v>
          </cell>
        </row>
        <row r="23">
          <cell r="M23">
            <v>94.476415318172101</v>
          </cell>
          <cell r="N23">
            <v>86.257663104788904</v>
          </cell>
        </row>
        <row r="24">
          <cell r="M24">
            <v>97.195361961309402</v>
          </cell>
          <cell r="N24">
            <v>86.290671581199604</v>
          </cell>
        </row>
        <row r="25">
          <cell r="M25">
            <v>95.455932552087802</v>
          </cell>
          <cell r="N25">
            <v>86.893308790726707</v>
          </cell>
        </row>
        <row r="26">
          <cell r="M26">
            <v>95.5471694758197</v>
          </cell>
          <cell r="N26">
            <v>87.342244275278205</v>
          </cell>
        </row>
        <row r="27">
          <cell r="M27">
            <v>93.891918780997898</v>
          </cell>
          <cell r="N27">
            <v>88.273856228017607</v>
          </cell>
        </row>
        <row r="28">
          <cell r="M28">
            <v>96.076637296683899</v>
          </cell>
          <cell r="N28">
            <v>89.252847852105802</v>
          </cell>
        </row>
        <row r="29">
          <cell r="M29">
            <v>95.979290500646698</v>
          </cell>
          <cell r="N29">
            <v>90.126580245537099</v>
          </cell>
        </row>
        <row r="30">
          <cell r="M30">
            <v>98.130653952333205</v>
          </cell>
          <cell r="N30">
            <v>91.084376767267898</v>
          </cell>
        </row>
        <row r="31">
          <cell r="M31">
            <v>97.610675512042306</v>
          </cell>
          <cell r="N31">
            <v>91.593616927996393</v>
          </cell>
        </row>
        <row r="32">
          <cell r="M32">
            <v>98.271974992959997</v>
          </cell>
          <cell r="N32">
            <v>92.137524557211094</v>
          </cell>
        </row>
        <row r="33">
          <cell r="M33">
            <v>96.993287036258806</v>
          </cell>
          <cell r="N33">
            <v>93.025490866510196</v>
          </cell>
        </row>
        <row r="34">
          <cell r="M34">
            <v>98.681466071672503</v>
          </cell>
          <cell r="N34">
            <v>94.931538594280497</v>
          </cell>
        </row>
        <row r="35">
          <cell r="M35">
            <v>101.82014345197</v>
          </cell>
          <cell r="N35">
            <v>96.718496528692796</v>
          </cell>
        </row>
        <row r="36">
          <cell r="M36">
            <v>105.771366217531</v>
          </cell>
          <cell r="N36">
            <v>96.6852301898912</v>
          </cell>
        </row>
        <row r="37">
          <cell r="M37">
            <v>106.818032636792</v>
          </cell>
          <cell r="N37">
            <v>95.769386630541504</v>
          </cell>
        </row>
        <row r="38">
          <cell r="M38">
            <v>104.722969202914</v>
          </cell>
          <cell r="N38">
            <v>95.395194567752199</v>
          </cell>
        </row>
        <row r="39">
          <cell r="M39">
            <v>101.70101277233501</v>
          </cell>
          <cell r="N39">
            <v>96.976162780386105</v>
          </cell>
        </row>
        <row r="40">
          <cell r="M40">
            <v>99.973156941569798</v>
          </cell>
          <cell r="N40">
            <v>98.8577503404765</v>
          </cell>
        </row>
        <row r="41">
          <cell r="M41">
            <v>100</v>
          </cell>
          <cell r="N41">
            <v>100</v>
          </cell>
        </row>
        <row r="42">
          <cell r="M42">
            <v>101.653924932728</v>
          </cell>
          <cell r="N42">
            <v>99.943520720672296</v>
          </cell>
        </row>
        <row r="43">
          <cell r="M43">
            <v>104.261201691067</v>
          </cell>
          <cell r="N43">
            <v>99.771264127765306</v>
          </cell>
        </row>
        <row r="44">
          <cell r="M44">
            <v>105.209083650712</v>
          </cell>
          <cell r="N44">
            <v>99.598341979624095</v>
          </cell>
        </row>
        <row r="45">
          <cell r="M45">
            <v>103.95819840453601</v>
          </cell>
          <cell r="N45">
            <v>99.633445237308294</v>
          </cell>
        </row>
        <row r="46">
          <cell r="M46">
            <v>103.085976977469</v>
          </cell>
          <cell r="N46">
            <v>100.208012700052</v>
          </cell>
        </row>
        <row r="47">
          <cell r="M47">
            <v>103.60872098204899</v>
          </cell>
          <cell r="N47">
            <v>101.78109590543799</v>
          </cell>
        </row>
        <row r="48">
          <cell r="M48">
            <v>105.94441445578001</v>
          </cell>
          <cell r="N48">
            <v>103.552117332628</v>
          </cell>
        </row>
        <row r="49">
          <cell r="M49">
            <v>108.122279014672</v>
          </cell>
          <cell r="N49">
            <v>105.522379623571</v>
          </cell>
        </row>
        <row r="50">
          <cell r="M50">
            <v>107.757401185014</v>
          </cell>
          <cell r="N50">
            <v>106.641985766389</v>
          </cell>
        </row>
        <row r="51">
          <cell r="M51">
            <v>104.457050717998</v>
          </cell>
          <cell r="N51">
            <v>106.364351122622</v>
          </cell>
        </row>
        <row r="52">
          <cell r="M52">
            <v>103.32477568093501</v>
          </cell>
          <cell r="N52">
            <v>105.340686758944</v>
          </cell>
        </row>
        <row r="53">
          <cell r="M53">
            <v>103.245403298947</v>
          </cell>
          <cell r="N53">
            <v>103.95584989837801</v>
          </cell>
        </row>
        <row r="54">
          <cell r="M54">
            <v>104.74671149140001</v>
          </cell>
          <cell r="N54">
            <v>104.343545742557</v>
          </cell>
        </row>
        <row r="55">
          <cell r="M55">
            <v>103.641708578677</v>
          </cell>
          <cell r="N55">
            <v>105.938974609737</v>
          </cell>
        </row>
        <row r="56">
          <cell r="M56">
            <v>102.235614809892</v>
          </cell>
          <cell r="N56">
            <v>108.392977984444</v>
          </cell>
        </row>
        <row r="57">
          <cell r="M57">
            <v>101.115995070658</v>
          </cell>
          <cell r="N57">
            <v>109.53746837122701</v>
          </cell>
        </row>
        <row r="58">
          <cell r="M58">
            <v>100.87392874875501</v>
          </cell>
          <cell r="N58">
            <v>110.394850045816</v>
          </cell>
        </row>
        <row r="59">
          <cell r="M59">
            <v>101.489149046557</v>
          </cell>
          <cell r="N59">
            <v>110.90276152998899</v>
          </cell>
        </row>
        <row r="60">
          <cell r="M60">
            <v>102.30522503250199</v>
          </cell>
          <cell r="N60">
            <v>111.754089870474</v>
          </cell>
        </row>
        <row r="61">
          <cell r="M61">
            <v>105.260843119535</v>
          </cell>
          <cell r="N61">
            <v>112.669590914048</v>
          </cell>
        </row>
        <row r="62">
          <cell r="M62">
            <v>107.50957908599401</v>
          </cell>
          <cell r="N62">
            <v>113.96245360088599</v>
          </cell>
        </row>
        <row r="63">
          <cell r="M63">
            <v>110.12814475407799</v>
          </cell>
          <cell r="N63">
            <v>115.647044754737</v>
          </cell>
        </row>
        <row r="64">
          <cell r="M64">
            <v>110.061000951911</v>
          </cell>
          <cell r="N64">
            <v>117.874699680951</v>
          </cell>
        </row>
        <row r="65">
          <cell r="M65">
            <v>109.45435439095</v>
          </cell>
          <cell r="N65">
            <v>119.328931750009</v>
          </cell>
        </row>
        <row r="66">
          <cell r="M66">
            <v>107.852762147737</v>
          </cell>
          <cell r="N66">
            <v>119.409833277432</v>
          </cell>
        </row>
        <row r="67">
          <cell r="M67">
            <v>108.612684450974</v>
          </cell>
          <cell r="N67">
            <v>119.055058985963</v>
          </cell>
        </row>
        <row r="68">
          <cell r="M68">
            <v>110.94076173682301</v>
          </cell>
          <cell r="N68">
            <v>119.60011856215399</v>
          </cell>
        </row>
        <row r="69">
          <cell r="M69">
            <v>113.41880007311801</v>
          </cell>
          <cell r="N69">
            <v>121.04771937111499</v>
          </cell>
        </row>
        <row r="70">
          <cell r="M70">
            <v>114.626494975189</v>
          </cell>
          <cell r="N70">
            <v>122.736864585501</v>
          </cell>
        </row>
        <row r="71">
          <cell r="M71">
            <v>114.122342826381</v>
          </cell>
          <cell r="N71">
            <v>123.93089956711</v>
          </cell>
        </row>
        <row r="72">
          <cell r="M72">
            <v>113.17279707403701</v>
          </cell>
          <cell r="N72">
            <v>125.28906495360199</v>
          </cell>
        </row>
        <row r="73">
          <cell r="M73">
            <v>112.89220198972301</v>
          </cell>
          <cell r="N73">
            <v>126.97710537835199</v>
          </cell>
        </row>
        <row r="74">
          <cell r="M74">
            <v>113.715478856112</v>
          </cell>
          <cell r="N74">
            <v>128.84344141025599</v>
          </cell>
        </row>
        <row r="75">
          <cell r="M75">
            <v>115.15897071311601</v>
          </cell>
          <cell r="N75">
            <v>129.73194152835799</v>
          </cell>
        </row>
        <row r="76">
          <cell r="M76">
            <v>116.446870852033</v>
          </cell>
          <cell r="N76">
            <v>130.11934155603399</v>
          </cell>
        </row>
        <row r="77">
          <cell r="M77">
            <v>116.996513047362</v>
          </cell>
          <cell r="N77">
            <v>130.754570229812</v>
          </cell>
        </row>
        <row r="78">
          <cell r="M78">
            <v>117.24011559701</v>
          </cell>
          <cell r="N78">
            <v>132.02570706604499</v>
          </cell>
        </row>
        <row r="79">
          <cell r="M79">
            <v>119.261913668112</v>
          </cell>
          <cell r="N79">
            <v>134.59005663903201</v>
          </cell>
        </row>
        <row r="80">
          <cell r="M80">
            <v>121.682419313926</v>
          </cell>
          <cell r="N80">
            <v>137.09962205323501</v>
          </cell>
        </row>
        <row r="81">
          <cell r="M81">
            <v>123.861142807089</v>
          </cell>
          <cell r="N81">
            <v>139.64192852012101</v>
          </cell>
        </row>
        <row r="82">
          <cell r="M82">
            <v>124.57058307429</v>
          </cell>
          <cell r="N82">
            <v>141.47387491776399</v>
          </cell>
        </row>
        <row r="83">
          <cell r="M83">
            <v>125.52583124986501</v>
          </cell>
          <cell r="N83">
            <v>143.920826330013</v>
          </cell>
        </row>
        <row r="84">
          <cell r="M84">
            <v>126.024921509302</v>
          </cell>
          <cell r="N84">
            <v>146.060634838509</v>
          </cell>
        </row>
        <row r="85">
          <cell r="M85">
            <v>127.99112955019</v>
          </cell>
          <cell r="N85">
            <v>148.45607041398199</v>
          </cell>
        </row>
        <row r="86">
          <cell r="M86">
            <v>129.608436128395</v>
          </cell>
          <cell r="N86">
            <v>149.16587206159201</v>
          </cell>
        </row>
        <row r="87">
          <cell r="M87">
            <v>131.463706838245</v>
          </cell>
          <cell r="N87">
            <v>148.39527136638901</v>
          </cell>
        </row>
        <row r="88">
          <cell r="M88">
            <v>131.61970123340799</v>
          </cell>
          <cell r="N88">
            <v>148.23190212863699</v>
          </cell>
        </row>
        <row r="89">
          <cell r="M89">
            <v>132.37139725638201</v>
          </cell>
          <cell r="N89">
            <v>149.74751657793701</v>
          </cell>
        </row>
        <row r="90">
          <cell r="M90">
            <v>131.684184504667</v>
          </cell>
          <cell r="N90">
            <v>153.58045072973201</v>
          </cell>
        </row>
        <row r="91">
          <cell r="M91">
            <v>134.13121604150101</v>
          </cell>
          <cell r="N91">
            <v>157.631019865155</v>
          </cell>
        </row>
        <row r="92">
          <cell r="M92">
            <v>135.63245871464599</v>
          </cell>
          <cell r="N92">
            <v>161.43187597320801</v>
          </cell>
        </row>
        <row r="93">
          <cell r="M93">
            <v>137.734537900851</v>
          </cell>
          <cell r="N93">
            <v>163.597066153523</v>
          </cell>
        </row>
        <row r="94">
          <cell r="M94">
            <v>139.16199163310699</v>
          </cell>
          <cell r="N94">
            <v>165.66315234292699</v>
          </cell>
        </row>
        <row r="95">
          <cell r="M95">
            <v>140.482502325827</v>
          </cell>
          <cell r="N95">
            <v>167.32910516976199</v>
          </cell>
        </row>
        <row r="96">
          <cell r="M96">
            <v>143.81829898688099</v>
          </cell>
          <cell r="N96">
            <v>168.70219323493399</v>
          </cell>
        </row>
        <row r="97">
          <cell r="M97">
            <v>147.81351747122099</v>
          </cell>
          <cell r="N97">
            <v>170.551575513947</v>
          </cell>
        </row>
        <row r="98">
          <cell r="M98">
            <v>152.026660408829</v>
          </cell>
          <cell r="N98">
            <v>171.565930887669</v>
          </cell>
        </row>
        <row r="99">
          <cell r="M99">
            <v>152.592106983425</v>
          </cell>
          <cell r="N99">
            <v>172.75443665930899</v>
          </cell>
        </row>
        <row r="100">
          <cell r="M100">
            <v>151.52126152107101</v>
          </cell>
          <cell r="N100">
            <v>173.04438726464301</v>
          </cell>
        </row>
        <row r="101">
          <cell r="M101">
            <v>150.90836468877899</v>
          </cell>
          <cell r="N101">
            <v>175.23058927875701</v>
          </cell>
        </row>
        <row r="102">
          <cell r="M102">
            <v>151.384026980849</v>
          </cell>
          <cell r="N102">
            <v>177.03384941103599</v>
          </cell>
        </row>
        <row r="103">
          <cell r="M103">
            <v>153.803037251022</v>
          </cell>
          <cell r="N103">
            <v>179.782895131077</v>
          </cell>
        </row>
        <row r="104">
          <cell r="M104">
            <v>154.39394840161</v>
          </cell>
          <cell r="N104">
            <v>180.28641015661699</v>
          </cell>
        </row>
        <row r="105">
          <cell r="M105">
            <v>155.24257784491701</v>
          </cell>
          <cell r="N105">
            <v>181.38147308243899</v>
          </cell>
        </row>
        <row r="106">
          <cell r="M106">
            <v>155.09472293181099</v>
          </cell>
          <cell r="N106">
            <v>182.13647819517499</v>
          </cell>
        </row>
        <row r="107">
          <cell r="M107">
            <v>156.35584810783101</v>
          </cell>
          <cell r="N107">
            <v>184.00989338334301</v>
          </cell>
        </row>
        <row r="108">
          <cell r="M108">
            <v>156.180546636044</v>
          </cell>
          <cell r="N108">
            <v>183.63341883380301</v>
          </cell>
        </row>
        <row r="109">
          <cell r="M109">
            <v>157.181617720297</v>
          </cell>
          <cell r="N109">
            <v>182.76136767661001</v>
          </cell>
        </row>
        <row r="110">
          <cell r="M110">
            <v>156.36699282556</v>
          </cell>
          <cell r="N110">
            <v>180.57535332416001</v>
          </cell>
        </row>
        <row r="111">
          <cell r="M111">
            <v>157.157498788998</v>
          </cell>
          <cell r="N111">
            <v>178.61225615767</v>
          </cell>
        </row>
        <row r="112">
          <cell r="M112">
            <v>158.291328318534</v>
          </cell>
          <cell r="N112">
            <v>178.728905922942</v>
          </cell>
        </row>
        <row r="113">
          <cell r="M113">
            <v>162.17616933987699</v>
          </cell>
          <cell r="N113">
            <v>179.63605302297901</v>
          </cell>
        </row>
        <row r="114">
          <cell r="M114">
            <v>164.77642204134801</v>
          </cell>
          <cell r="N114">
            <v>182.41311993730801</v>
          </cell>
        </row>
        <row r="115">
          <cell r="M115">
            <v>167.69420368564101</v>
          </cell>
          <cell r="N115">
            <v>184.44820448793399</v>
          </cell>
        </row>
        <row r="116">
          <cell r="M116">
            <v>167.42695031916199</v>
          </cell>
          <cell r="N116">
            <v>186.65761411557099</v>
          </cell>
        </row>
        <row r="117">
          <cell r="M117">
            <v>168.85836390788899</v>
          </cell>
          <cell r="N117">
            <v>188.18023540260899</v>
          </cell>
        </row>
        <row r="118">
          <cell r="M118">
            <v>168.71470207422499</v>
          </cell>
          <cell r="N118">
            <v>188.62412307721601</v>
          </cell>
        </row>
        <row r="119">
          <cell r="M119">
            <v>170.89992834019</v>
          </cell>
          <cell r="N119">
            <v>189.34758475224899</v>
          </cell>
        </row>
        <row r="120">
          <cell r="M120">
            <v>170.31872947788301</v>
          </cell>
          <cell r="N120">
            <v>189.07567702492699</v>
          </cell>
        </row>
        <row r="121">
          <cell r="M121">
            <v>170.62597177002499</v>
          </cell>
          <cell r="N121">
            <v>190.15004556422201</v>
          </cell>
        </row>
        <row r="122">
          <cell r="M122">
            <v>166.45878627754701</v>
          </cell>
          <cell r="N122">
            <v>188.86761084961799</v>
          </cell>
        </row>
        <row r="123">
          <cell r="M123">
            <v>161.951896063655</v>
          </cell>
          <cell r="N123">
            <v>186.16179264397101</v>
          </cell>
        </row>
        <row r="124">
          <cell r="M124">
            <v>156.30533656092999</v>
          </cell>
          <cell r="N124">
            <v>183.98024863204699</v>
          </cell>
        </row>
        <row r="125">
          <cell r="M125">
            <v>154.33210494151001</v>
          </cell>
          <cell r="N125">
            <v>183.82803941578899</v>
          </cell>
        </row>
        <row r="126">
          <cell r="M126">
            <v>154.434063946393</v>
          </cell>
          <cell r="N126">
            <v>185.52982945258901</v>
          </cell>
        </row>
        <row r="127">
          <cell r="M127">
            <v>159.48431083515001</v>
          </cell>
          <cell r="N127">
            <v>184.40732295143599</v>
          </cell>
        </row>
        <row r="128">
          <cell r="M128">
            <v>162.01642679944601</v>
          </cell>
          <cell r="N128">
            <v>181.603820937394</v>
          </cell>
        </row>
        <row r="129">
          <cell r="M129">
            <v>161.698827590929</v>
          </cell>
          <cell r="N129">
            <v>177.790400945366</v>
          </cell>
        </row>
        <row r="130">
          <cell r="M130">
            <v>156.847285922818</v>
          </cell>
          <cell r="N130">
            <v>176.797796410854</v>
          </cell>
        </row>
        <row r="131">
          <cell r="M131">
            <v>153.99498324926299</v>
          </cell>
          <cell r="N131">
            <v>176.63039189331801</v>
          </cell>
        </row>
        <row r="132">
          <cell r="M132">
            <v>154.06578443940299</v>
          </cell>
          <cell r="N132">
            <v>176.25054580707899</v>
          </cell>
        </row>
        <row r="133">
          <cell r="M133">
            <v>156.55840555571001</v>
          </cell>
          <cell r="N133">
            <v>174.64652011837299</v>
          </cell>
        </row>
        <row r="134">
          <cell r="M134">
            <v>154.160737502513</v>
          </cell>
          <cell r="N134">
            <v>170.77526566474199</v>
          </cell>
        </row>
        <row r="135">
          <cell r="M135">
            <v>145.453760278065</v>
          </cell>
          <cell r="N135">
            <v>167.082900447735</v>
          </cell>
        </row>
        <row r="136">
          <cell r="M136">
            <v>135.00606769649099</v>
          </cell>
          <cell r="N136">
            <v>161.89183981326099</v>
          </cell>
        </row>
        <row r="137">
          <cell r="M137">
            <v>130.513158880059</v>
          </cell>
          <cell r="N137">
            <v>159.294801366836</v>
          </cell>
        </row>
        <row r="138">
          <cell r="M138">
            <v>128.585290306731</v>
          </cell>
          <cell r="N138">
            <v>155.29405844089899</v>
          </cell>
        </row>
        <row r="139">
          <cell r="M139">
            <v>126.608376656318</v>
          </cell>
          <cell r="N139">
            <v>152.951181204508</v>
          </cell>
        </row>
        <row r="140">
          <cell r="M140">
            <v>118.799596948515</v>
          </cell>
          <cell r="N140">
            <v>148.74084154492601</v>
          </cell>
        </row>
        <row r="141">
          <cell r="M141">
            <v>114.389548940094</v>
          </cell>
          <cell r="N141">
            <v>145.614346402314</v>
          </cell>
        </row>
        <row r="142">
          <cell r="M142">
            <v>110.612494105282</v>
          </cell>
          <cell r="N142">
            <v>143.82142176564</v>
          </cell>
        </row>
        <row r="143">
          <cell r="M143">
            <v>111.371351014688</v>
          </cell>
          <cell r="N143">
            <v>144.13880537135199</v>
          </cell>
        </row>
        <row r="144">
          <cell r="M144">
            <v>109.57798255693</v>
          </cell>
          <cell r="N144">
            <v>145.19251082937299</v>
          </cell>
        </row>
        <row r="145">
          <cell r="M145">
            <v>108.017950932907</v>
          </cell>
          <cell r="N145">
            <v>144.90406474107999</v>
          </cell>
        </row>
        <row r="146">
          <cell r="M146">
            <v>104.743086312168</v>
          </cell>
          <cell r="N146">
            <v>141.608623162008</v>
          </cell>
        </row>
        <row r="147">
          <cell r="M147">
            <v>102.228835917669</v>
          </cell>
          <cell r="N147">
            <v>136.52656991080701</v>
          </cell>
        </row>
        <row r="148">
          <cell r="M148">
            <v>101.600817129508</v>
          </cell>
          <cell r="N148">
            <v>134.12799526101799</v>
          </cell>
        </row>
        <row r="149">
          <cell r="M149">
            <v>101.682685039161</v>
          </cell>
          <cell r="N149">
            <v>134.36810298790601</v>
          </cell>
        </row>
        <row r="150">
          <cell r="M150">
            <v>101.42809824180701</v>
          </cell>
          <cell r="N150">
            <v>136.628235701873</v>
          </cell>
        </row>
        <row r="151">
          <cell r="M151">
            <v>100.974506106809</v>
          </cell>
          <cell r="N151">
            <v>138.043070473114</v>
          </cell>
        </row>
        <row r="152">
          <cell r="M152">
            <v>102.333305251807</v>
          </cell>
          <cell r="N152">
            <v>137.12800519905801</v>
          </cell>
        </row>
        <row r="153">
          <cell r="M153">
            <v>106.02705240478799</v>
          </cell>
          <cell r="N153">
            <v>133.52978331096801</v>
          </cell>
        </row>
        <row r="154">
          <cell r="M154">
            <v>108.364066445923</v>
          </cell>
          <cell r="N154">
            <v>129.274074642953</v>
          </cell>
        </row>
        <row r="155">
          <cell r="M155">
            <v>108.283145896113</v>
          </cell>
          <cell r="N155">
            <v>127.064611051958</v>
          </cell>
        </row>
        <row r="156">
          <cell r="M156">
            <v>104.775806069971</v>
          </cell>
          <cell r="N156">
            <v>127.641962524208</v>
          </cell>
        </row>
        <row r="157">
          <cell r="M157">
            <v>103.58035247256601</v>
          </cell>
          <cell r="N157">
            <v>128.98297299776601</v>
          </cell>
        </row>
        <row r="158">
          <cell r="M158">
            <v>103.45129544844001</v>
          </cell>
          <cell r="N158">
            <v>128.58339393322601</v>
          </cell>
        </row>
        <row r="159">
          <cell r="M159">
            <v>106.503552142087</v>
          </cell>
          <cell r="N159">
            <v>126.47889550215901</v>
          </cell>
        </row>
        <row r="160">
          <cell r="M160">
            <v>109.498995837948</v>
          </cell>
          <cell r="N160">
            <v>124.863850558458</v>
          </cell>
        </row>
        <row r="161">
          <cell r="M161">
            <v>112.473504784249</v>
          </cell>
          <cell r="N161">
            <v>124.754977985097</v>
          </cell>
        </row>
        <row r="162">
          <cell r="M162">
            <v>111.330929407574</v>
          </cell>
          <cell r="N162">
            <v>124.052348032273</v>
          </cell>
        </row>
        <row r="163">
          <cell r="M163">
            <v>106.68477237698799</v>
          </cell>
          <cell r="N163">
            <v>123.431618456743</v>
          </cell>
        </row>
        <row r="164">
          <cell r="M164">
            <v>102.09879780503</v>
          </cell>
          <cell r="N164">
            <v>122.992753799032</v>
          </cell>
        </row>
        <row r="165">
          <cell r="M165">
            <v>100.98364738376701</v>
          </cell>
          <cell r="N165">
            <v>123.95323982892999</v>
          </cell>
        </row>
        <row r="166">
          <cell r="M166">
            <v>103.230851706319</v>
          </cell>
          <cell r="N166">
            <v>124.388342209418</v>
          </cell>
        </row>
        <row r="167">
          <cell r="M167">
            <v>105.94977734161</v>
          </cell>
          <cell r="N167">
            <v>123.60930042704901</v>
          </cell>
        </row>
        <row r="168">
          <cell r="M168">
            <v>108.637543673781</v>
          </cell>
          <cell r="N168">
            <v>122.56071647544501</v>
          </cell>
        </row>
        <row r="169">
          <cell r="M169">
            <v>110.980400600438</v>
          </cell>
          <cell r="N169">
            <v>122.935258901754</v>
          </cell>
        </row>
        <row r="170">
          <cell r="M170">
            <v>112.465516494689</v>
          </cell>
          <cell r="N170">
            <v>124.41763295861701</v>
          </cell>
        </row>
        <row r="171">
          <cell r="M171">
            <v>114.56129695646401</v>
          </cell>
          <cell r="N171">
            <v>125.332402369337</v>
          </cell>
        </row>
        <row r="172">
          <cell r="M172">
            <v>114.496665833376</v>
          </cell>
          <cell r="N172">
            <v>125.478378228252</v>
          </cell>
        </row>
        <row r="173">
          <cell r="M173">
            <v>114.590748126964</v>
          </cell>
          <cell r="N173">
            <v>124.826095282452</v>
          </cell>
        </row>
        <row r="174">
          <cell r="M174">
            <v>111.32423495390501</v>
          </cell>
          <cell r="N174">
            <v>123.834131068088</v>
          </cell>
        </row>
        <row r="175">
          <cell r="M175">
            <v>109.470453702434</v>
          </cell>
          <cell r="N175">
            <v>122.125926246354</v>
          </cell>
        </row>
        <row r="176">
          <cell r="M176">
            <v>108.514776904671</v>
          </cell>
          <cell r="N176">
            <v>122.386010346232</v>
          </cell>
        </row>
        <row r="177">
          <cell r="M177">
            <v>110.120986070456</v>
          </cell>
          <cell r="N177">
            <v>122.785748646665</v>
          </cell>
        </row>
        <row r="178">
          <cell r="M178">
            <v>111.366774765516</v>
          </cell>
          <cell r="N178">
            <v>124.443026411386</v>
          </cell>
        </row>
        <row r="179">
          <cell r="M179">
            <v>112.93439908147801</v>
          </cell>
          <cell r="N179">
            <v>124.92941384811699</v>
          </cell>
        </row>
        <row r="180">
          <cell r="M180">
            <v>114.585708982486</v>
          </cell>
          <cell r="N180">
            <v>125.864682375276</v>
          </cell>
        </row>
        <row r="181">
          <cell r="M181">
            <v>117.32771430033</v>
          </cell>
          <cell r="N181">
            <v>126.86158845282</v>
          </cell>
        </row>
        <row r="182">
          <cell r="M182">
            <v>117.919928461537</v>
          </cell>
          <cell r="N182">
            <v>128.26817098991401</v>
          </cell>
        </row>
        <row r="183">
          <cell r="M183">
            <v>118.01305812467599</v>
          </cell>
          <cell r="N183">
            <v>130.307740167595</v>
          </cell>
        </row>
        <row r="184">
          <cell r="M184">
            <v>116.99176175317101</v>
          </cell>
          <cell r="N184">
            <v>131.77315311393599</v>
          </cell>
        </row>
        <row r="185">
          <cell r="M185">
            <v>117.595433245984</v>
          </cell>
          <cell r="N185">
            <v>132.53945739118501</v>
          </cell>
        </row>
        <row r="186">
          <cell r="M186">
            <v>116.126367758705</v>
          </cell>
          <cell r="N186">
            <v>130.89467119036499</v>
          </cell>
        </row>
        <row r="187">
          <cell r="M187">
            <v>117.29792066766601</v>
          </cell>
          <cell r="N187">
            <v>128.77687764408901</v>
          </cell>
        </row>
        <row r="188">
          <cell r="M188">
            <v>118.487830428027</v>
          </cell>
          <cell r="N188">
            <v>128.18768121113001</v>
          </cell>
        </row>
        <row r="189">
          <cell r="M189">
            <v>122.503893920216</v>
          </cell>
          <cell r="N189">
            <v>130.019205609062</v>
          </cell>
        </row>
        <row r="190">
          <cell r="M190">
            <v>123.77023197816401</v>
          </cell>
          <cell r="N190">
            <v>133.08126605936599</v>
          </cell>
        </row>
        <row r="191">
          <cell r="M191">
            <v>124.969098917737</v>
          </cell>
          <cell r="N191">
            <v>135.79801541977599</v>
          </cell>
        </row>
        <row r="192">
          <cell r="M192">
            <v>124.050766528346</v>
          </cell>
          <cell r="N192">
            <v>137.31333770852899</v>
          </cell>
        </row>
        <row r="193">
          <cell r="M193">
            <v>124.624907431056</v>
          </cell>
          <cell r="N193">
            <v>138.13870906544199</v>
          </cell>
        </row>
        <row r="194">
          <cell r="M194">
            <v>125.052637846412</v>
          </cell>
          <cell r="N194">
            <v>138.842521260387</v>
          </cell>
        </row>
        <row r="195">
          <cell r="M195">
            <v>125.96249662443201</v>
          </cell>
          <cell r="N195">
            <v>139.33229400684201</v>
          </cell>
        </row>
        <row r="196">
          <cell r="M196">
            <v>127.272315012219</v>
          </cell>
          <cell r="N196">
            <v>140.15761844035799</v>
          </cell>
        </row>
        <row r="197">
          <cell r="M197">
            <v>127.983001794524</v>
          </cell>
          <cell r="N197">
            <v>141.73672158079501</v>
          </cell>
        </row>
        <row r="198">
          <cell r="M198">
            <v>129.806931583931</v>
          </cell>
          <cell r="N198">
            <v>143.82077139225001</v>
          </cell>
        </row>
        <row r="199">
          <cell r="M199">
            <v>130.77309026766699</v>
          </cell>
          <cell r="N199">
            <v>144.59640323699099</v>
          </cell>
        </row>
        <row r="200">
          <cell r="M200">
            <v>133.23967885955301</v>
          </cell>
          <cell r="N200">
            <v>144.61146319623401</v>
          </cell>
        </row>
        <row r="201">
          <cell r="M201">
            <v>134.61533615069001</v>
          </cell>
          <cell r="N201">
            <v>144.561987692434</v>
          </cell>
        </row>
        <row r="202">
          <cell r="M202">
            <v>136.255185698395</v>
          </cell>
          <cell r="N202">
            <v>146.74048011180099</v>
          </cell>
        </row>
        <row r="203">
          <cell r="M203">
            <v>136.952166820629</v>
          </cell>
          <cell r="N203">
            <v>149.43065933970999</v>
          </cell>
        </row>
        <row r="204">
          <cell r="M204">
            <v>137.673825697577</v>
          </cell>
          <cell r="N204">
            <v>152.40725924581</v>
          </cell>
        </row>
        <row r="205">
          <cell r="M205">
            <v>139.094385897065</v>
          </cell>
          <cell r="N205">
            <v>153.92496431825299</v>
          </cell>
        </row>
        <row r="206">
          <cell r="M206">
            <v>140.871018939603</v>
          </cell>
          <cell r="N206">
            <v>154.85466559962001</v>
          </cell>
        </row>
        <row r="207">
          <cell r="M207">
            <v>142.40601870561201</v>
          </cell>
          <cell r="N207">
            <v>154.990865493402</v>
          </cell>
        </row>
        <row r="208">
          <cell r="M208">
            <v>144.07237551519501</v>
          </cell>
          <cell r="N208">
            <v>155.77134574218999</v>
          </cell>
        </row>
        <row r="209">
          <cell r="M209">
            <v>145.78118348024699</v>
          </cell>
          <cell r="N209">
            <v>156.73953504529001</v>
          </cell>
        </row>
        <row r="210">
          <cell r="M210">
            <v>148.32972252804299</v>
          </cell>
          <cell r="N210">
            <v>158.17290055841599</v>
          </cell>
        </row>
        <row r="211">
          <cell r="M211">
            <v>149.293483382977</v>
          </cell>
          <cell r="N211">
            <v>158.96957459142101</v>
          </cell>
        </row>
        <row r="212">
          <cell r="M212">
            <v>150.605278540359</v>
          </cell>
          <cell r="N212">
            <v>159.81724386020301</v>
          </cell>
        </row>
        <row r="213">
          <cell r="M213">
            <v>150.581618435114</v>
          </cell>
          <cell r="N213">
            <v>160.62561568731601</v>
          </cell>
        </row>
        <row r="214">
          <cell r="M214">
            <v>151.68051894155599</v>
          </cell>
          <cell r="N214">
            <v>162.82323034151599</v>
          </cell>
        </row>
        <row r="215">
          <cell r="M215">
            <v>151.72011921158199</v>
          </cell>
          <cell r="N215">
            <v>165.406086223805</v>
          </cell>
        </row>
        <row r="216">
          <cell r="M216">
            <v>153.39932618231799</v>
          </cell>
          <cell r="N216">
            <v>167.773131548956</v>
          </cell>
        </row>
        <row r="217">
          <cell r="M217">
            <v>155.22420277594699</v>
          </cell>
          <cell r="N217">
            <v>168.98838981192901</v>
          </cell>
        </row>
        <row r="218">
          <cell r="M218">
            <v>155.983425558975</v>
          </cell>
          <cell r="N218">
            <v>168.967838168448</v>
          </cell>
        </row>
        <row r="219">
          <cell r="M219">
            <v>153.95810760898499</v>
          </cell>
          <cell r="N219">
            <v>167.85585218381601</v>
          </cell>
        </row>
        <row r="220">
          <cell r="M220">
            <v>153.40758678485301</v>
          </cell>
          <cell r="N220">
            <v>168.025807844394</v>
          </cell>
        </row>
        <row r="221">
          <cell r="M221">
            <v>154.783829999239</v>
          </cell>
          <cell r="N221">
            <v>169.267379091642</v>
          </cell>
        </row>
        <row r="222">
          <cell r="M222">
            <v>159.27167378524999</v>
          </cell>
          <cell r="N222">
            <v>172.18678741225199</v>
          </cell>
        </row>
        <row r="223">
          <cell r="M223">
            <v>161.125185433962</v>
          </cell>
          <cell r="N223">
            <v>173.36977569034099</v>
          </cell>
        </row>
        <row r="224">
          <cell r="M224">
            <v>160.722749361149</v>
          </cell>
          <cell r="N224">
            <v>173.67713894999599</v>
          </cell>
        </row>
        <row r="225">
          <cell r="M225">
            <v>158.40519692283601</v>
          </cell>
          <cell r="N225">
            <v>172.761957519975</v>
          </cell>
        </row>
        <row r="226">
          <cell r="M226">
            <v>159.57372818122201</v>
          </cell>
          <cell r="N226">
            <v>174.43565712338599</v>
          </cell>
        </row>
        <row r="227">
          <cell r="M227">
            <v>162.328186643908</v>
          </cell>
          <cell r="N227">
            <v>176.852855262183</v>
          </cell>
        </row>
        <row r="228">
          <cell r="M228">
            <v>166.45803588993999</v>
          </cell>
          <cell r="N228">
            <v>181.043011711584</v>
          </cell>
        </row>
        <row r="229">
          <cell r="M229">
            <v>168.93617511499599</v>
          </cell>
          <cell r="N229">
            <v>183.32131925387301</v>
          </cell>
        </row>
        <row r="230">
          <cell r="M230">
            <v>170.250074660466</v>
          </cell>
          <cell r="N230">
            <v>184.719520420685</v>
          </cell>
        </row>
        <row r="231">
          <cell r="M231">
            <v>168.963390326785</v>
          </cell>
          <cell r="N231">
            <v>183.869691416097</v>
          </cell>
        </row>
        <row r="232">
          <cell r="M232">
            <v>167.36393171470499</v>
          </cell>
          <cell r="N232">
            <v>183.688180672736</v>
          </cell>
        </row>
        <row r="233">
          <cell r="M233">
            <v>165.50852243067999</v>
          </cell>
          <cell r="N233">
            <v>185.36576628506799</v>
          </cell>
        </row>
        <row r="234">
          <cell r="M234">
            <v>166.765699443622</v>
          </cell>
          <cell r="N234">
            <v>189.65048571325801</v>
          </cell>
        </row>
        <row r="235">
          <cell r="M235">
            <v>169.68682361695801</v>
          </cell>
          <cell r="N235">
            <v>194.873494849774</v>
          </cell>
        </row>
        <row r="236">
          <cell r="M236">
            <v>173.70868097511399</v>
          </cell>
          <cell r="N236">
            <v>197.66608539820501</v>
          </cell>
        </row>
        <row r="237">
          <cell r="M237">
            <v>176.05832703269499</v>
          </cell>
          <cell r="N237">
            <v>199.661601552565</v>
          </cell>
        </row>
        <row r="238">
          <cell r="M238">
            <v>176.58716372742501</v>
          </cell>
          <cell r="N238">
            <v>202.43955364489901</v>
          </cell>
        </row>
        <row r="239">
          <cell r="M239">
            <v>176.80514629611599</v>
          </cell>
          <cell r="N239">
            <v>208.07909747225301</v>
          </cell>
        </row>
        <row r="240">
          <cell r="M240">
            <v>175.802636522369</v>
          </cell>
          <cell r="N240">
            <v>211.731217108393</v>
          </cell>
        </row>
        <row r="241">
          <cell r="M241">
            <v>177.41218987595701</v>
          </cell>
          <cell r="N241">
            <v>211.53088644563601</v>
          </cell>
        </row>
        <row r="242">
          <cell r="M242">
            <v>178.935889669777</v>
          </cell>
          <cell r="N242">
            <v>208.40010905169601</v>
          </cell>
        </row>
        <row r="243">
          <cell r="M243">
            <v>181.80348153396599</v>
          </cell>
          <cell r="N243">
            <v>206.613315383311</v>
          </cell>
        </row>
        <row r="244">
          <cell r="M244">
            <v>181.39203958547</v>
          </cell>
          <cell r="N244">
            <v>209.01845592659899</v>
          </cell>
        </row>
        <row r="245">
          <cell r="M245">
            <v>182.24078190609401</v>
          </cell>
          <cell r="N245">
            <v>212.657352044216</v>
          </cell>
        </row>
        <row r="246">
          <cell r="M246">
            <v>183.306949442171</v>
          </cell>
          <cell r="N246">
            <v>214.992575806069</v>
          </cell>
        </row>
        <row r="247">
          <cell r="M247">
            <v>187.825012522126</v>
          </cell>
          <cell r="N247">
            <v>212.27840269969701</v>
          </cell>
        </row>
        <row r="248">
          <cell r="M248">
            <v>190.54368050161199</v>
          </cell>
          <cell r="N248">
            <v>208.44592103957501</v>
          </cell>
        </row>
        <row r="249">
          <cell r="M249">
            <v>190.32829222000299</v>
          </cell>
          <cell r="N249">
            <v>207.97659072254299</v>
          </cell>
        </row>
        <row r="250">
          <cell r="M250">
            <v>188.103438501651</v>
          </cell>
          <cell r="N250">
            <v>210.95496205186001</v>
          </cell>
        </row>
        <row r="251">
          <cell r="M251">
            <v>188.17462290901901</v>
          </cell>
          <cell r="N251">
            <v>216.80172716710001</v>
          </cell>
        </row>
        <row r="252">
          <cell r="M252">
            <v>190.63615810111</v>
          </cell>
          <cell r="N252">
            <v>219.19316225066899</v>
          </cell>
        </row>
        <row r="253">
          <cell r="M253">
            <v>194.626821116164</v>
          </cell>
          <cell r="N253">
            <v>219.696365488445</v>
          </cell>
        </row>
        <row r="254">
          <cell r="M254">
            <v>197.11475653364801</v>
          </cell>
          <cell r="N254">
            <v>217.325627307763</v>
          </cell>
        </row>
        <row r="255">
          <cell r="M255">
            <v>197.71953000847199</v>
          </cell>
          <cell r="N255">
            <v>217.98977539386701</v>
          </cell>
        </row>
        <row r="256">
          <cell r="M256">
            <v>196.09179009138199</v>
          </cell>
          <cell r="N256">
            <v>219.90763771016799</v>
          </cell>
        </row>
        <row r="257">
          <cell r="M257">
            <v>194.64093790601899</v>
          </cell>
          <cell r="N257">
            <v>223.01007258731499</v>
          </cell>
        </row>
        <row r="258">
          <cell r="M258">
            <v>195.51758985717501</v>
          </cell>
          <cell r="N258">
            <v>224.51233426035699</v>
          </cell>
        </row>
        <row r="259">
          <cell r="M259">
            <v>199.153917789312</v>
          </cell>
          <cell r="N259">
            <v>223.612570320326</v>
          </cell>
        </row>
        <row r="260">
          <cell r="M260">
            <v>203.55106435946601</v>
          </cell>
          <cell r="N260">
            <v>222.60158605167899</v>
          </cell>
        </row>
        <row r="261">
          <cell r="M261">
            <v>204.75971271026501</v>
          </cell>
          <cell r="N261">
            <v>222.63268859511899</v>
          </cell>
        </row>
        <row r="262">
          <cell r="M262">
            <v>205.37890250872499</v>
          </cell>
          <cell r="N262">
            <v>224.1740652881</v>
          </cell>
        </row>
        <row r="263">
          <cell r="M263">
            <v>205.343159542531</v>
          </cell>
          <cell r="N263">
            <v>226.02246005122501</v>
          </cell>
        </row>
        <row r="264">
          <cell r="M264">
            <v>205.78767431571401</v>
          </cell>
          <cell r="N264">
            <v>228.34412350714899</v>
          </cell>
        </row>
        <row r="265">
          <cell r="M265">
            <v>203.31500243987401</v>
          </cell>
          <cell r="N265">
            <v>231.369968496843</v>
          </cell>
        </row>
        <row r="266">
          <cell r="M266">
            <v>202.60158490070401</v>
          </cell>
          <cell r="N266">
            <v>232.280798001444</v>
          </cell>
        </row>
        <row r="267">
          <cell r="M267">
            <v>202.91987942946199</v>
          </cell>
          <cell r="N267">
            <v>231.17949559070701</v>
          </cell>
        </row>
        <row r="268">
          <cell r="M268">
            <v>206.96995251094901</v>
          </cell>
          <cell r="N268">
            <v>228.865983873738</v>
          </cell>
        </row>
        <row r="269">
          <cell r="M269">
            <v>210.12358909341199</v>
          </cell>
          <cell r="N269">
            <v>229.25037911417101</v>
          </cell>
        </row>
        <row r="270">
          <cell r="M270">
            <v>215.683218098021</v>
          </cell>
          <cell r="N270">
            <v>231.538802144058</v>
          </cell>
        </row>
        <row r="271">
          <cell r="M271">
            <v>218.22646714195801</v>
          </cell>
          <cell r="N271">
            <v>235.434776636289</v>
          </cell>
        </row>
        <row r="272">
          <cell r="M272">
            <v>219.413512184241</v>
          </cell>
          <cell r="N272">
            <v>236.95380733037001</v>
          </cell>
        </row>
        <row r="273">
          <cell r="M273">
            <v>213.939523708823</v>
          </cell>
          <cell r="N273">
            <v>237.13718980336699</v>
          </cell>
        </row>
        <row r="274">
          <cell r="M274">
            <v>206.627181019907</v>
          </cell>
          <cell r="N274">
            <v>235.062800795274</v>
          </cell>
        </row>
        <row r="275">
          <cell r="M275">
            <v>204.958141831978</v>
          </cell>
          <cell r="N275">
            <v>234.14607245260501</v>
          </cell>
        </row>
        <row r="276">
          <cell r="M276">
            <v>204.26326456807001</v>
          </cell>
          <cell r="N276">
            <v>234.140036858851</v>
          </cell>
        </row>
        <row r="277">
          <cell r="M277">
            <v>208.32199753946901</v>
          </cell>
          <cell r="N277">
            <v>235.94459681481101</v>
          </cell>
        </row>
        <row r="278">
          <cell r="M278">
            <v>210.22786036163001</v>
          </cell>
          <cell r="N278">
            <v>239.39337875382901</v>
          </cell>
        </row>
        <row r="279">
          <cell r="M279">
            <v>218.971790190218</v>
          </cell>
          <cell r="N279">
            <v>245.149601274188</v>
          </cell>
        </row>
        <row r="280">
          <cell r="M280">
            <v>224.47043761829099</v>
          </cell>
          <cell r="N280">
            <v>248.74925798433</v>
          </cell>
        </row>
        <row r="281">
          <cell r="M281">
            <v>230.12868075033401</v>
          </cell>
          <cell r="N281">
            <v>250.00478604389701</v>
          </cell>
        </row>
        <row r="282">
          <cell r="M282">
            <v>230.11758626731199</v>
          </cell>
          <cell r="N282">
            <v>248.69868794973701</v>
          </cell>
        </row>
        <row r="283">
          <cell r="M283">
            <v>228.46038780356</v>
          </cell>
          <cell r="N283">
            <v>248.00732469798399</v>
          </cell>
        </row>
        <row r="284">
          <cell r="M284">
            <v>228.35217428975301</v>
          </cell>
          <cell r="N284">
            <v>249.99168901705201</v>
          </cell>
        </row>
        <row r="285">
          <cell r="M285">
            <v>232.56060794623099</v>
          </cell>
          <cell r="N285">
            <v>254.37541089080401</v>
          </cell>
        </row>
        <row r="286">
          <cell r="M286">
            <v>237.26179955272801</v>
          </cell>
          <cell r="N286">
            <v>258.264923664592</v>
          </cell>
        </row>
        <row r="287">
          <cell r="M287">
            <v>240.69378551453701</v>
          </cell>
          <cell r="N287">
            <v>262.521818262838</v>
          </cell>
        </row>
        <row r="288">
          <cell r="M288">
            <v>245.39024524876601</v>
          </cell>
          <cell r="N288">
            <v>266.07278385993698</v>
          </cell>
        </row>
        <row r="289">
          <cell r="M289">
            <v>250.30532397724801</v>
          </cell>
          <cell r="N289">
            <v>270.08206482485502</v>
          </cell>
        </row>
        <row r="290">
          <cell r="M290">
            <v>255.75673922688799</v>
          </cell>
          <cell r="N290">
            <v>271.845206610356</v>
          </cell>
        </row>
        <row r="291">
          <cell r="M291">
            <v>264.81400216947401</v>
          </cell>
          <cell r="N291">
            <v>277.50971164161302</v>
          </cell>
        </row>
        <row r="292">
          <cell r="M292">
            <v>268.27274841366898</v>
          </cell>
          <cell r="N292">
            <v>281.21344698907097</v>
          </cell>
        </row>
        <row r="293">
          <cell r="M293">
            <v>269.00524481128298</v>
          </cell>
          <cell r="N293">
            <v>285.27533375226199</v>
          </cell>
        </row>
        <row r="294">
          <cell r="M294">
            <v>263.03479983389002</v>
          </cell>
          <cell r="N294">
            <v>285.77777115276001</v>
          </cell>
        </row>
        <row r="295">
          <cell r="M295">
            <v>258.78700601192901</v>
          </cell>
          <cell r="N295">
            <v>286.32727512375902</v>
          </cell>
        </row>
        <row r="296">
          <cell r="M296">
            <v>263.13912104719702</v>
          </cell>
          <cell r="N296">
            <v>289.77918438652699</v>
          </cell>
        </row>
        <row r="297">
          <cell r="M297">
            <v>281.16636138510398</v>
          </cell>
          <cell r="N297">
            <v>297.3931381653</v>
          </cell>
        </row>
        <row r="298">
          <cell r="M298">
            <v>292.52282871447699</v>
          </cell>
          <cell r="N298">
            <v>302.32881835968197</v>
          </cell>
        </row>
        <row r="299">
          <cell r="M299">
            <v>293.45314988441402</v>
          </cell>
          <cell r="N299">
            <v>304.16748338404398</v>
          </cell>
        </row>
        <row r="300">
          <cell r="M300">
            <v>285.93729271923598</v>
          </cell>
          <cell r="N300">
            <v>304.43115973976501</v>
          </cell>
        </row>
        <row r="301">
          <cell r="M301">
            <v>280.85386086561198</v>
          </cell>
          <cell r="N301">
            <v>304.86616378149</v>
          </cell>
        </row>
        <row r="302">
          <cell r="M302">
            <v>278.53698547397801</v>
          </cell>
          <cell r="N302">
            <v>304.49531528295103</v>
          </cell>
        </row>
        <row r="303">
          <cell r="M303">
            <v>279.16623621143702</v>
          </cell>
          <cell r="N303">
            <v>307.10971394695298</v>
          </cell>
        </row>
        <row r="304">
          <cell r="M304">
            <v>271.422147892429</v>
          </cell>
          <cell r="N304">
            <v>305.82191832460802</v>
          </cell>
        </row>
        <row r="305">
          <cell r="M305">
            <v>265.93836881048702</v>
          </cell>
          <cell r="N305">
            <v>304.73602830254703</v>
          </cell>
        </row>
        <row r="306">
          <cell r="M306">
            <v>261.79225471630798</v>
          </cell>
          <cell r="N306">
            <v>304.57876417685202</v>
          </cell>
        </row>
        <row r="307">
          <cell r="M307">
            <v>259.87044663578899</v>
          </cell>
          <cell r="N307">
            <v>304.46440600171098</v>
          </cell>
        </row>
        <row r="308">
          <cell r="M308">
            <v>251.62203674249</v>
          </cell>
          <cell r="N308">
            <v>306.31625414177</v>
          </cell>
        </row>
        <row r="309">
          <cell r="M309">
            <v>249.65808966150701</v>
          </cell>
          <cell r="N309">
            <v>307.786368393825</v>
          </cell>
        </row>
        <row r="310">
          <cell r="M310">
            <v>253.812976832603</v>
          </cell>
          <cell r="N310">
            <v>310.13289303118302</v>
          </cell>
        </row>
        <row r="311">
          <cell r="M311">
            <v>261.87128769978602</v>
          </cell>
          <cell r="N311">
            <v>310.96934284657402</v>
          </cell>
        </row>
        <row r="312">
          <cell r="M312">
            <v>269.96174219252401</v>
          </cell>
          <cell r="N312">
            <v>317.06473659023601</v>
          </cell>
        </row>
        <row r="313">
          <cell r="M313">
            <v>261.609603518965</v>
          </cell>
          <cell r="N313">
            <v>318.72768992381498</v>
          </cell>
        </row>
        <row r="314">
          <cell r="M314">
            <v>252.19082664711499</v>
          </cell>
          <cell r="N314">
            <v>322.12620962038102</v>
          </cell>
        </row>
        <row r="315">
          <cell r="M315">
            <v>235.69167718889</v>
          </cell>
          <cell r="N315">
            <v>322.87112219058099</v>
          </cell>
        </row>
        <row r="316">
          <cell r="M316">
            <v>236.03144576865699</v>
          </cell>
          <cell r="N316">
            <v>322.33245431180302</v>
          </cell>
        </row>
        <row r="317">
          <cell r="M317">
            <v>232.348297053826</v>
          </cell>
          <cell r="N317">
            <v>320.00816184046602</v>
          </cell>
        </row>
        <row r="318">
          <cell r="M318">
            <v>244.57750542096599</v>
          </cell>
          <cell r="N318">
            <v>322.57519491303299</v>
          </cell>
        </row>
        <row r="319">
          <cell r="M319">
            <v>241.24949809160501</v>
          </cell>
          <cell r="N319">
            <v>322.12679467029301</v>
          </cell>
        </row>
        <row r="320">
          <cell r="M320">
            <v>250.568465846256</v>
          </cell>
          <cell r="N320">
            <v>323.06205293010498</v>
          </cell>
        </row>
        <row r="321">
          <cell r="M321">
            <v>245.85755707914899</v>
          </cell>
          <cell r="N321">
            <v>323.262878206604</v>
          </cell>
        </row>
        <row r="322">
          <cell r="M322">
            <v>249.584378500978</v>
          </cell>
          <cell r="N322">
            <v>322.85982093778199</v>
          </cell>
        </row>
        <row r="323">
          <cell r="M323">
            <v>242.70300181213199</v>
          </cell>
          <cell r="N323">
            <v>321.06494014646302</v>
          </cell>
        </row>
        <row r="324">
          <cell r="M324">
            <v>245.44013512014601</v>
          </cell>
          <cell r="N324">
            <v>321.26404468085701</v>
          </cell>
        </row>
        <row r="325">
          <cell r="M325">
            <v>240.298469725372</v>
          </cell>
          <cell r="N325">
            <v>323.56114906663697</v>
          </cell>
        </row>
        <row r="326">
          <cell r="M326">
            <v>244.355556825435</v>
          </cell>
          <cell r="N326">
            <v>328.05704319846302</v>
          </cell>
        </row>
        <row r="327">
          <cell r="M327">
            <v>239.01260405686</v>
          </cell>
          <cell r="N327">
            <v>331.25537008202002</v>
          </cell>
        </row>
        <row r="328">
          <cell r="M328">
            <v>239.538627268505</v>
          </cell>
          <cell r="N328">
            <v>328.86133046996002</v>
          </cell>
        </row>
        <row r="329">
          <cell r="M329">
            <v>232.67976733907901</v>
          </cell>
          <cell r="N329">
            <v>324.74367975087603</v>
          </cell>
        </row>
        <row r="330">
          <cell r="M330">
            <v>240.02121476991701</v>
          </cell>
          <cell r="N330">
            <v>322.48737585785301</v>
          </cell>
        </row>
        <row r="331">
          <cell r="M331">
            <v>241.11173031323199</v>
          </cell>
          <cell r="N331">
            <v>326.03235837772303</v>
          </cell>
        </row>
        <row r="332">
          <cell r="M332">
            <v>244.61335041759801</v>
          </cell>
          <cell r="N332">
            <v>329.67010100696598</v>
          </cell>
        </row>
      </sheetData>
      <sheetData sheetId="2">
        <row r="5">
          <cell r="L5" t="str">
            <v xml:space="preserve">U.S. Composite Excluding MultiFamily -  Value Weighted </v>
          </cell>
          <cell r="M5" t="str">
            <v xml:space="preserve">U.S. MultiFamily -  Value Weighted </v>
          </cell>
        </row>
        <row r="6">
          <cell r="L6">
            <v>64.494513175446301</v>
          </cell>
          <cell r="M6">
            <v>69.8582777524325</v>
          </cell>
        </row>
        <row r="7">
          <cell r="L7">
            <v>63.970485919568098</v>
          </cell>
          <cell r="M7">
            <v>67.695807787401407</v>
          </cell>
        </row>
        <row r="8">
          <cell r="L8">
            <v>63.635329158033798</v>
          </cell>
          <cell r="M8">
            <v>65.928544235203105</v>
          </cell>
        </row>
        <row r="9">
          <cell r="L9">
            <v>63.646687753259997</v>
          </cell>
          <cell r="M9">
            <v>65.298579179888307</v>
          </cell>
        </row>
        <row r="10">
          <cell r="L10">
            <v>63.412448767163802</v>
          </cell>
          <cell r="M10">
            <v>64.305541733998098</v>
          </cell>
        </row>
        <row r="11">
          <cell r="L11">
            <v>63.589119014394001</v>
          </cell>
          <cell r="M11">
            <v>65.377324348371303</v>
          </cell>
        </row>
        <row r="12">
          <cell r="L12">
            <v>63.702290892650197</v>
          </cell>
          <cell r="M12">
            <v>66.598686468077005</v>
          </cell>
        </row>
        <row r="13">
          <cell r="L13">
            <v>63.476992730580903</v>
          </cell>
          <cell r="M13">
            <v>68.207405283206299</v>
          </cell>
        </row>
        <row r="14">
          <cell r="L14">
            <v>63.237787225052799</v>
          </cell>
          <cell r="M14">
            <v>68.242376976471604</v>
          </cell>
        </row>
        <row r="15">
          <cell r="L15">
            <v>62.797626164455103</v>
          </cell>
          <cell r="M15">
            <v>68.0361551918662</v>
          </cell>
        </row>
        <row r="16">
          <cell r="L16">
            <v>64.425358311035097</v>
          </cell>
          <cell r="M16">
            <v>67.216389599316699</v>
          </cell>
        </row>
        <row r="17">
          <cell r="L17">
            <v>67.175007927318404</v>
          </cell>
          <cell r="M17">
            <v>67.651373139582105</v>
          </cell>
        </row>
        <row r="18">
          <cell r="L18">
            <v>70.653070890106207</v>
          </cell>
          <cell r="M18">
            <v>67.636904340904707</v>
          </cell>
        </row>
        <row r="19">
          <cell r="L19">
            <v>72.103877812188102</v>
          </cell>
          <cell r="M19">
            <v>68.7995664101025</v>
          </cell>
        </row>
        <row r="20">
          <cell r="L20">
            <v>72.338360281813095</v>
          </cell>
          <cell r="M20">
            <v>68.623025819705006</v>
          </cell>
        </row>
        <row r="21">
          <cell r="L21">
            <v>71.731882736411706</v>
          </cell>
          <cell r="M21">
            <v>69.146685068476103</v>
          </cell>
        </row>
        <row r="22">
          <cell r="L22">
            <v>71.956833632364805</v>
          </cell>
          <cell r="M22">
            <v>69.617429133117199</v>
          </cell>
        </row>
        <row r="23">
          <cell r="L23">
            <v>72.489381424729501</v>
          </cell>
          <cell r="M23">
            <v>70.135000008900505</v>
          </cell>
        </row>
        <row r="24">
          <cell r="L24">
            <v>73.462489762488602</v>
          </cell>
          <cell r="M24">
            <v>70.883574092084103</v>
          </cell>
        </row>
        <row r="25">
          <cell r="L25">
            <v>73.686274199967102</v>
          </cell>
          <cell r="M25">
            <v>71.391425010789604</v>
          </cell>
        </row>
        <row r="26">
          <cell r="L26">
            <v>74.702148580037004</v>
          </cell>
          <cell r="M26">
            <v>73.595341566101396</v>
          </cell>
        </row>
        <row r="27">
          <cell r="L27">
            <v>75.527385019541398</v>
          </cell>
          <cell r="M27">
            <v>75.298523328671095</v>
          </cell>
        </row>
        <row r="28">
          <cell r="L28">
            <v>78.922287841898296</v>
          </cell>
          <cell r="M28">
            <v>76.319212601387306</v>
          </cell>
        </row>
        <row r="29">
          <cell r="L29">
            <v>81.436782726945097</v>
          </cell>
          <cell r="M29">
            <v>77.203431068365603</v>
          </cell>
        </row>
        <row r="30">
          <cell r="L30">
            <v>85.5763804875331</v>
          </cell>
          <cell r="M30">
            <v>78.002478063291207</v>
          </cell>
        </row>
        <row r="31">
          <cell r="L31">
            <v>84.404165479092995</v>
          </cell>
          <cell r="M31">
            <v>79.572580481822996</v>
          </cell>
        </row>
        <row r="32">
          <cell r="L32">
            <v>82.914200747622402</v>
          </cell>
          <cell r="M32">
            <v>79.521908742793201</v>
          </cell>
        </row>
        <row r="33">
          <cell r="L33">
            <v>81.020342967114104</v>
          </cell>
          <cell r="M33">
            <v>79.466094848893704</v>
          </cell>
        </row>
        <row r="34">
          <cell r="L34">
            <v>83.155614555692495</v>
          </cell>
          <cell r="M34">
            <v>78.753614114798097</v>
          </cell>
        </row>
        <row r="35">
          <cell r="L35">
            <v>86.356165781024998</v>
          </cell>
          <cell r="M35">
            <v>79.196439377316693</v>
          </cell>
        </row>
        <row r="36">
          <cell r="L36">
            <v>87.052556260634603</v>
          </cell>
          <cell r="M36">
            <v>80.317240765949705</v>
          </cell>
        </row>
        <row r="37">
          <cell r="L37">
            <v>87.096152454792403</v>
          </cell>
          <cell r="M37">
            <v>81.759626575366298</v>
          </cell>
        </row>
        <row r="38">
          <cell r="L38">
            <v>86.423809448417202</v>
          </cell>
          <cell r="M38">
            <v>81.747713062268303</v>
          </cell>
        </row>
        <row r="39">
          <cell r="L39">
            <v>87.690865837676398</v>
          </cell>
          <cell r="M39">
            <v>79.998596057595094</v>
          </cell>
        </row>
        <row r="40">
          <cell r="L40">
            <v>87.997643338138602</v>
          </cell>
          <cell r="M40">
            <v>80.310366988596797</v>
          </cell>
        </row>
        <row r="41">
          <cell r="L41">
            <v>88.038631822891801</v>
          </cell>
          <cell r="M41">
            <v>81.002208665672995</v>
          </cell>
        </row>
        <row r="42">
          <cell r="L42">
            <v>87.580920420817193</v>
          </cell>
          <cell r="M42">
            <v>83.228588448642796</v>
          </cell>
        </row>
        <row r="43">
          <cell r="L43">
            <v>86.594921414808397</v>
          </cell>
          <cell r="M43">
            <v>81.635104104413202</v>
          </cell>
        </row>
        <row r="44">
          <cell r="L44">
            <v>84.900816617416297</v>
          </cell>
          <cell r="M44">
            <v>81.062049713566196</v>
          </cell>
        </row>
        <row r="45">
          <cell r="L45">
            <v>83.399504483847593</v>
          </cell>
          <cell r="M45">
            <v>80.5471008963804</v>
          </cell>
        </row>
        <row r="46">
          <cell r="L46">
            <v>83.113202711256704</v>
          </cell>
          <cell r="M46">
            <v>81.621106763993197</v>
          </cell>
        </row>
        <row r="47">
          <cell r="L47">
            <v>84.794803999113796</v>
          </cell>
          <cell r="M47">
            <v>83.000174316808994</v>
          </cell>
        </row>
        <row r="48">
          <cell r="L48">
            <v>86.604768376697905</v>
          </cell>
          <cell r="M48">
            <v>84.847970208234102</v>
          </cell>
        </row>
        <row r="49">
          <cell r="L49">
            <v>88.675087956941695</v>
          </cell>
          <cell r="M49">
            <v>88.889004562594593</v>
          </cell>
        </row>
        <row r="50">
          <cell r="L50">
            <v>89.334745887216997</v>
          </cell>
          <cell r="M50">
            <v>92.607666963049596</v>
          </cell>
        </row>
        <row r="51">
          <cell r="L51">
            <v>90.098660864442095</v>
          </cell>
          <cell r="M51">
            <v>94.877528115789403</v>
          </cell>
        </row>
        <row r="52">
          <cell r="L52">
            <v>90.264586630913399</v>
          </cell>
          <cell r="M52">
            <v>94.402006467190901</v>
          </cell>
        </row>
        <row r="53">
          <cell r="L53">
            <v>90.524238247381206</v>
          </cell>
          <cell r="M53">
            <v>93.221763954411799</v>
          </cell>
        </row>
        <row r="54">
          <cell r="L54">
            <v>91.190733909843601</v>
          </cell>
          <cell r="M54">
            <v>93.033806525705501</v>
          </cell>
        </row>
        <row r="55">
          <cell r="L55">
            <v>88.319537625043594</v>
          </cell>
          <cell r="M55">
            <v>93.361711875911496</v>
          </cell>
        </row>
        <row r="56">
          <cell r="L56">
            <v>86.008894281356206</v>
          </cell>
          <cell r="M56">
            <v>94.613817185889701</v>
          </cell>
        </row>
        <row r="57">
          <cell r="L57">
            <v>84.198436975202199</v>
          </cell>
          <cell r="M57">
            <v>94.488773128020597</v>
          </cell>
        </row>
        <row r="58">
          <cell r="L58">
            <v>87.788903996799505</v>
          </cell>
          <cell r="M58">
            <v>94.254580766124505</v>
          </cell>
        </row>
        <row r="59">
          <cell r="L59">
            <v>92.060336663971597</v>
          </cell>
          <cell r="M59">
            <v>93.277623650501994</v>
          </cell>
        </row>
        <row r="60">
          <cell r="L60">
            <v>95.186955786373801</v>
          </cell>
          <cell r="M60">
            <v>94.010797151919505</v>
          </cell>
        </row>
        <row r="61">
          <cell r="L61">
            <v>96.710370350199</v>
          </cell>
          <cell r="M61">
            <v>94.925228867906597</v>
          </cell>
        </row>
        <row r="62">
          <cell r="L62">
            <v>98.168966385580504</v>
          </cell>
          <cell r="M62">
            <v>96.2393053794666</v>
          </cell>
        </row>
        <row r="63">
          <cell r="L63">
            <v>99.5685090260626</v>
          </cell>
          <cell r="M63">
            <v>97.460634288406496</v>
          </cell>
        </row>
        <row r="64">
          <cell r="L64">
            <v>100.390587027953</v>
          </cell>
          <cell r="M64">
            <v>98.653333090059704</v>
          </cell>
        </row>
        <row r="65">
          <cell r="L65">
            <v>100</v>
          </cell>
          <cell r="M65">
            <v>100</v>
          </cell>
        </row>
        <row r="66">
          <cell r="L66">
            <v>99.748412541564093</v>
          </cell>
          <cell r="M66">
            <v>100.548699910205</v>
          </cell>
        </row>
        <row r="67">
          <cell r="L67">
            <v>98.938173467064701</v>
          </cell>
          <cell r="M67">
            <v>101.07030735757</v>
          </cell>
        </row>
        <row r="68">
          <cell r="L68">
            <v>98.813273940526201</v>
          </cell>
          <cell r="M68">
            <v>100.683735239333</v>
          </cell>
        </row>
        <row r="69">
          <cell r="L69">
            <v>98.875018195986598</v>
          </cell>
          <cell r="M69">
            <v>100.329814009842</v>
          </cell>
        </row>
        <row r="70">
          <cell r="L70">
            <v>99.3807810217601</v>
          </cell>
          <cell r="M70">
            <v>100.836249151768</v>
          </cell>
        </row>
        <row r="71">
          <cell r="L71">
            <v>99.816396542920799</v>
          </cell>
          <cell r="M71">
            <v>102.146696037148</v>
          </cell>
        </row>
        <row r="72">
          <cell r="L72">
            <v>100.500185788229</v>
          </cell>
          <cell r="M72">
            <v>103.430510973149</v>
          </cell>
        </row>
        <row r="73">
          <cell r="L73">
            <v>100.705727797902</v>
          </cell>
          <cell r="M73">
            <v>103.861331913272</v>
          </cell>
        </row>
        <row r="74">
          <cell r="L74">
            <v>100.43376151894201</v>
          </cell>
          <cell r="M74">
            <v>104.11789945263401</v>
          </cell>
        </row>
        <row r="75">
          <cell r="L75">
            <v>98.605527883555595</v>
          </cell>
          <cell r="M75">
            <v>104.205646135592</v>
          </cell>
        </row>
        <row r="76">
          <cell r="L76">
            <v>96.921631009041704</v>
          </cell>
          <cell r="M76">
            <v>104.199320903697</v>
          </cell>
        </row>
        <row r="77">
          <cell r="L77">
            <v>95.411474464573004</v>
          </cell>
          <cell r="M77">
            <v>104.429713748456</v>
          </cell>
        </row>
        <row r="78">
          <cell r="L78">
            <v>96.099931953364404</v>
          </cell>
          <cell r="M78">
            <v>105.65808968276301</v>
          </cell>
        </row>
        <row r="79">
          <cell r="L79">
            <v>97.187179043317101</v>
          </cell>
          <cell r="M79">
            <v>107.63549814326601</v>
          </cell>
        </row>
        <row r="80">
          <cell r="L80">
            <v>98.148173286352502</v>
          </cell>
          <cell r="M80">
            <v>108.880514180807</v>
          </cell>
        </row>
        <row r="81">
          <cell r="L81">
            <v>97.274358341315093</v>
          </cell>
          <cell r="M81">
            <v>110.51128115861501</v>
          </cell>
        </row>
        <row r="82">
          <cell r="L82">
            <v>96.801039927978593</v>
          </cell>
          <cell r="M82">
            <v>110.65036207267801</v>
          </cell>
        </row>
        <row r="83">
          <cell r="L83">
            <v>96.862239555646298</v>
          </cell>
          <cell r="M83">
            <v>111.511940904467</v>
          </cell>
        </row>
        <row r="84">
          <cell r="L84">
            <v>97.783150744999602</v>
          </cell>
          <cell r="M84">
            <v>110.225668881243</v>
          </cell>
        </row>
        <row r="85">
          <cell r="L85">
            <v>98.241838173339403</v>
          </cell>
          <cell r="M85">
            <v>109.844008302687</v>
          </cell>
        </row>
        <row r="86">
          <cell r="L86">
            <v>98.590400054653301</v>
          </cell>
          <cell r="M86">
            <v>109.07651322950301</v>
          </cell>
        </row>
        <row r="87">
          <cell r="L87">
            <v>98.985159543021396</v>
          </cell>
          <cell r="M87">
            <v>110.383508165744</v>
          </cell>
        </row>
        <row r="88">
          <cell r="L88">
            <v>100.45639637478899</v>
          </cell>
          <cell r="M88">
            <v>112.212167146466</v>
          </cell>
        </row>
        <row r="89">
          <cell r="L89">
            <v>102.390988547332</v>
          </cell>
          <cell r="M89">
            <v>114.72907484938101</v>
          </cell>
        </row>
        <row r="90">
          <cell r="L90">
            <v>105.238848308602</v>
          </cell>
          <cell r="M90">
            <v>116.208058285151</v>
          </cell>
        </row>
        <row r="91">
          <cell r="L91">
            <v>106.305226730077</v>
          </cell>
          <cell r="M91">
            <v>117.35858504853501</v>
          </cell>
        </row>
        <row r="92">
          <cell r="L92">
            <v>106.530180634383</v>
          </cell>
          <cell r="M92">
            <v>117.82624853256701</v>
          </cell>
        </row>
        <row r="93">
          <cell r="L93">
            <v>104.93729288888299</v>
          </cell>
          <cell r="M93">
            <v>118.876258329004</v>
          </cell>
        </row>
        <row r="94">
          <cell r="L94">
            <v>105.438783641556</v>
          </cell>
          <cell r="M94">
            <v>119.73659216828899</v>
          </cell>
        </row>
        <row r="95">
          <cell r="L95">
            <v>105.477936765693</v>
          </cell>
          <cell r="M95">
            <v>121.05404732014701</v>
          </cell>
        </row>
        <row r="96">
          <cell r="L96">
            <v>106.00857407248</v>
          </cell>
          <cell r="M96">
            <v>121.729425160248</v>
          </cell>
        </row>
        <row r="97">
          <cell r="L97">
            <v>103.75948986412</v>
          </cell>
          <cell r="M97">
            <v>122.115939106517</v>
          </cell>
        </row>
        <row r="98">
          <cell r="L98">
            <v>102.580538473743</v>
          </cell>
          <cell r="M98">
            <v>121.388088594119</v>
          </cell>
        </row>
        <row r="99">
          <cell r="L99">
            <v>102.25861142509601</v>
          </cell>
          <cell r="M99">
            <v>120.781630935415</v>
          </cell>
        </row>
        <row r="100">
          <cell r="L100">
            <v>103.143590384349</v>
          </cell>
          <cell r="M100">
            <v>121.017949933807</v>
          </cell>
        </row>
        <row r="101">
          <cell r="L101">
            <v>104.230717562099</v>
          </cell>
          <cell r="M101">
            <v>122.556292827984</v>
          </cell>
        </row>
        <row r="102">
          <cell r="L102">
            <v>104.865635491642</v>
          </cell>
          <cell r="M102">
            <v>123.585065839433</v>
          </cell>
        </row>
        <row r="103">
          <cell r="L103">
            <v>108.367330788522</v>
          </cell>
          <cell r="M103">
            <v>123.828324583906</v>
          </cell>
        </row>
        <row r="104">
          <cell r="L104">
            <v>110.547329945765</v>
          </cell>
          <cell r="M104">
            <v>124.0208998311</v>
          </cell>
        </row>
        <row r="105">
          <cell r="L105">
            <v>113.35222388874899</v>
          </cell>
          <cell r="M105">
            <v>125.197056267585</v>
          </cell>
        </row>
        <row r="106">
          <cell r="L106">
            <v>113.753115867714</v>
          </cell>
          <cell r="M106">
            <v>127.005596098791</v>
          </cell>
        </row>
        <row r="107">
          <cell r="L107">
            <v>116.473475661685</v>
          </cell>
          <cell r="M107">
            <v>128.49828798718201</v>
          </cell>
        </row>
        <row r="108">
          <cell r="L108">
            <v>119.245316771868</v>
          </cell>
          <cell r="M108">
            <v>130.875583419295</v>
          </cell>
        </row>
        <row r="109">
          <cell r="L109">
            <v>121.97033222751401</v>
          </cell>
          <cell r="M109">
            <v>133.56858261671201</v>
          </cell>
        </row>
        <row r="110">
          <cell r="L110">
            <v>123.500246134054</v>
          </cell>
          <cell r="M110">
            <v>136.50113443649701</v>
          </cell>
        </row>
        <row r="111">
          <cell r="L111">
            <v>124.40003369732599</v>
          </cell>
          <cell r="M111">
            <v>137.16074053762301</v>
          </cell>
        </row>
        <row r="112">
          <cell r="L112">
            <v>123.873435153415</v>
          </cell>
          <cell r="M112">
            <v>137.91114086791899</v>
          </cell>
        </row>
        <row r="113">
          <cell r="L113">
            <v>123.388211780722</v>
          </cell>
          <cell r="M113">
            <v>137.98166598086101</v>
          </cell>
        </row>
        <row r="114">
          <cell r="L114">
            <v>122.73184656340101</v>
          </cell>
          <cell r="M114">
            <v>140.11361867223999</v>
          </cell>
        </row>
        <row r="115">
          <cell r="L115">
            <v>125.87721226000799</v>
          </cell>
          <cell r="M115">
            <v>141.730268260836</v>
          </cell>
        </row>
        <row r="116">
          <cell r="L116">
            <v>127.86704119453999</v>
          </cell>
          <cell r="M116">
            <v>144.513259763626</v>
          </cell>
        </row>
        <row r="117">
          <cell r="L117">
            <v>129.83078252750099</v>
          </cell>
          <cell r="M117">
            <v>146.097926806646</v>
          </cell>
        </row>
        <row r="118">
          <cell r="L118">
            <v>129.24723059800399</v>
          </cell>
          <cell r="M118">
            <v>147.42511188547201</v>
          </cell>
        </row>
        <row r="119">
          <cell r="L119">
            <v>130.03435752602999</v>
          </cell>
          <cell r="M119">
            <v>149.115396159787</v>
          </cell>
        </row>
        <row r="120">
          <cell r="L120">
            <v>131.81381558280401</v>
          </cell>
          <cell r="M120">
            <v>151.79128052195</v>
          </cell>
        </row>
        <row r="121">
          <cell r="L121">
            <v>133.65801661325301</v>
          </cell>
          <cell r="M121">
            <v>155.55048931641201</v>
          </cell>
        </row>
        <row r="122">
          <cell r="L122">
            <v>135.939080064092</v>
          </cell>
          <cell r="M122">
            <v>159.292802207851</v>
          </cell>
        </row>
        <row r="123">
          <cell r="L123">
            <v>137.98658537716699</v>
          </cell>
          <cell r="M123">
            <v>163.90793923270701</v>
          </cell>
        </row>
        <row r="124">
          <cell r="L124">
            <v>139.880374561352</v>
          </cell>
          <cell r="M124">
            <v>166.95940593841701</v>
          </cell>
        </row>
        <row r="125">
          <cell r="L125">
            <v>140.20319807247799</v>
          </cell>
          <cell r="M125">
            <v>168.068630364717</v>
          </cell>
        </row>
        <row r="126">
          <cell r="L126">
            <v>140.44628258875699</v>
          </cell>
          <cell r="M126">
            <v>165.88423228210601</v>
          </cell>
        </row>
        <row r="127">
          <cell r="L127">
            <v>141.705052979247</v>
          </cell>
          <cell r="M127">
            <v>164.91196555864701</v>
          </cell>
        </row>
        <row r="128">
          <cell r="L128">
            <v>144.59937145063401</v>
          </cell>
          <cell r="M128">
            <v>164.62498084208201</v>
          </cell>
        </row>
        <row r="129">
          <cell r="L129">
            <v>147.226095785713</v>
          </cell>
          <cell r="M129">
            <v>165.00745903542199</v>
          </cell>
        </row>
        <row r="130">
          <cell r="L130">
            <v>149.08975239456799</v>
          </cell>
          <cell r="M130">
            <v>164.09155023163001</v>
          </cell>
        </row>
        <row r="131">
          <cell r="L131">
            <v>150.760533741507</v>
          </cell>
          <cell r="M131">
            <v>162.58110816667599</v>
          </cell>
        </row>
        <row r="132">
          <cell r="L132">
            <v>152.94563411927501</v>
          </cell>
          <cell r="M132">
            <v>161.752477007571</v>
          </cell>
        </row>
        <row r="133">
          <cell r="L133">
            <v>154.76664635014299</v>
          </cell>
          <cell r="M133">
            <v>161.060912411586</v>
          </cell>
        </row>
        <row r="134">
          <cell r="L134">
            <v>154.82972860406301</v>
          </cell>
          <cell r="M134">
            <v>160.779334323185</v>
          </cell>
        </row>
        <row r="135">
          <cell r="L135">
            <v>154.58940009540299</v>
          </cell>
          <cell r="M135">
            <v>167.46350654430799</v>
          </cell>
        </row>
        <row r="136">
          <cell r="L136">
            <v>155.65786347797399</v>
          </cell>
          <cell r="M136">
            <v>174.18185637550101</v>
          </cell>
        </row>
        <row r="137">
          <cell r="L137">
            <v>158.64285023821401</v>
          </cell>
          <cell r="M137">
            <v>181.80236530343899</v>
          </cell>
        </row>
        <row r="138">
          <cell r="L138">
            <v>160.92213704088701</v>
          </cell>
          <cell r="M138">
            <v>177.407373374965</v>
          </cell>
        </row>
        <row r="139">
          <cell r="L139">
            <v>162.748270403091</v>
          </cell>
          <cell r="M139">
            <v>174.33382959054899</v>
          </cell>
        </row>
        <row r="140">
          <cell r="L140">
            <v>163.11191551460101</v>
          </cell>
          <cell r="M140">
            <v>170.67005016013101</v>
          </cell>
        </row>
        <row r="141">
          <cell r="L141">
            <v>165.14110545251401</v>
          </cell>
          <cell r="M141">
            <v>170.11850968998101</v>
          </cell>
        </row>
        <row r="142">
          <cell r="L142">
            <v>166.913229371228</v>
          </cell>
          <cell r="M142">
            <v>170.43372500692001</v>
          </cell>
        </row>
        <row r="143">
          <cell r="L143">
            <v>169.681308690865</v>
          </cell>
          <cell r="M143">
            <v>170.02160946168499</v>
          </cell>
        </row>
        <row r="144">
          <cell r="L144">
            <v>171.526977164545</v>
          </cell>
          <cell r="M144">
            <v>172.159765296789</v>
          </cell>
        </row>
        <row r="145">
          <cell r="L145">
            <v>172.627872528811</v>
          </cell>
          <cell r="M145">
            <v>170.70653982488199</v>
          </cell>
        </row>
        <row r="146">
          <cell r="L146">
            <v>172.94939888611799</v>
          </cell>
          <cell r="M146">
            <v>171.14472891793099</v>
          </cell>
        </row>
        <row r="147">
          <cell r="L147">
            <v>172.43917042899599</v>
          </cell>
          <cell r="M147">
            <v>168.385675372051</v>
          </cell>
        </row>
        <row r="148">
          <cell r="L148">
            <v>172.21450509062601</v>
          </cell>
          <cell r="M148">
            <v>167.63155853670901</v>
          </cell>
        </row>
        <row r="149">
          <cell r="L149">
            <v>170.982944273275</v>
          </cell>
          <cell r="M149">
            <v>165.26029288811699</v>
          </cell>
        </row>
        <row r="150">
          <cell r="L150">
            <v>169.18785857763399</v>
          </cell>
          <cell r="M150">
            <v>164.43375822330501</v>
          </cell>
        </row>
        <row r="151">
          <cell r="L151">
            <v>163.18669361509501</v>
          </cell>
          <cell r="M151">
            <v>163.71098157863901</v>
          </cell>
        </row>
        <row r="152">
          <cell r="L152">
            <v>157.696070136337</v>
          </cell>
          <cell r="M152">
            <v>163.279154079775</v>
          </cell>
        </row>
        <row r="153">
          <cell r="L153">
            <v>152.88817367902899</v>
          </cell>
          <cell r="M153">
            <v>161.44254985731101</v>
          </cell>
        </row>
        <row r="154">
          <cell r="L154">
            <v>155.80768780046199</v>
          </cell>
          <cell r="M154">
            <v>159.124587921992</v>
          </cell>
        </row>
        <row r="155">
          <cell r="L155">
            <v>159.96414616829401</v>
          </cell>
          <cell r="M155">
            <v>156.96643602293901</v>
          </cell>
        </row>
        <row r="156">
          <cell r="L156">
            <v>163.44716686388199</v>
          </cell>
          <cell r="M156">
            <v>157.25981348379301</v>
          </cell>
        </row>
        <row r="157">
          <cell r="L157">
            <v>159.618983008502</v>
          </cell>
          <cell r="M157">
            <v>157.38847687958</v>
          </cell>
        </row>
        <row r="158">
          <cell r="L158">
            <v>156.00159680037001</v>
          </cell>
          <cell r="M158">
            <v>157.01417676772999</v>
          </cell>
        </row>
        <row r="159">
          <cell r="L159">
            <v>153.281978235276</v>
          </cell>
          <cell r="M159">
            <v>154.42912178834399</v>
          </cell>
        </row>
        <row r="160">
          <cell r="L160">
            <v>152.72982193947001</v>
          </cell>
          <cell r="M160">
            <v>148.54431823159999</v>
          </cell>
        </row>
        <row r="161">
          <cell r="L161">
            <v>151.380259542641</v>
          </cell>
          <cell r="M161">
            <v>141.97489098445899</v>
          </cell>
        </row>
        <row r="162">
          <cell r="L162">
            <v>150.493769702778</v>
          </cell>
          <cell r="M162">
            <v>136.27002371118201</v>
          </cell>
        </row>
        <row r="163">
          <cell r="L163">
            <v>147.51903743583199</v>
          </cell>
          <cell r="M163">
            <v>136.33026244119199</v>
          </cell>
        </row>
        <row r="164">
          <cell r="L164">
            <v>142.270452305145</v>
          </cell>
          <cell r="M164">
            <v>134.59989689301099</v>
          </cell>
        </row>
        <row r="165">
          <cell r="L165">
            <v>134.878007641171</v>
          </cell>
          <cell r="M165">
            <v>132.13934501208399</v>
          </cell>
        </row>
        <row r="166">
          <cell r="L166">
            <v>125.264341145969</v>
          </cell>
          <cell r="M166">
            <v>126.49212128555099</v>
          </cell>
        </row>
        <row r="167">
          <cell r="L167">
            <v>117.59005329857899</v>
          </cell>
          <cell r="M167">
            <v>123.958301016193</v>
          </cell>
        </row>
        <row r="168">
          <cell r="L168">
            <v>112.129680137649</v>
          </cell>
          <cell r="M168">
            <v>121.322360298444</v>
          </cell>
        </row>
        <row r="169">
          <cell r="L169">
            <v>113.096317013782</v>
          </cell>
          <cell r="M169">
            <v>120.931874909632</v>
          </cell>
        </row>
        <row r="170">
          <cell r="L170">
            <v>114.414551820486</v>
          </cell>
          <cell r="M170">
            <v>119.518128652336</v>
          </cell>
        </row>
        <row r="171">
          <cell r="L171">
            <v>113.628864043015</v>
          </cell>
          <cell r="M171">
            <v>119.431983274274</v>
          </cell>
        </row>
        <row r="172">
          <cell r="L172">
            <v>109.82414463376</v>
          </cell>
          <cell r="M172">
            <v>117.897244463405</v>
          </cell>
        </row>
        <row r="173">
          <cell r="L173">
            <v>105.87144745511399</v>
          </cell>
          <cell r="M173">
            <v>117.519211300812</v>
          </cell>
        </row>
        <row r="174">
          <cell r="L174">
            <v>104.673327087624</v>
          </cell>
          <cell r="M174">
            <v>117.54606617981401</v>
          </cell>
        </row>
        <row r="175">
          <cell r="L175">
            <v>105.895955580332</v>
          </cell>
          <cell r="M175">
            <v>118.328238070872</v>
          </cell>
        </row>
        <row r="176">
          <cell r="L176">
            <v>109.398565343743</v>
          </cell>
          <cell r="M176">
            <v>119.07660474706201</v>
          </cell>
        </row>
        <row r="177">
          <cell r="L177">
            <v>114.02353299174899</v>
          </cell>
          <cell r="M177">
            <v>120.06446273762</v>
          </cell>
        </row>
        <row r="178">
          <cell r="L178">
            <v>117.301684216807</v>
          </cell>
          <cell r="M178">
            <v>120.903469249542</v>
          </cell>
        </row>
        <row r="179">
          <cell r="L179">
            <v>117.845107926205</v>
          </cell>
          <cell r="M179">
            <v>122.521477539789</v>
          </cell>
        </row>
        <row r="180">
          <cell r="L180">
            <v>116.33670732781999</v>
          </cell>
          <cell r="M180">
            <v>124.132432576258</v>
          </cell>
        </row>
        <row r="181">
          <cell r="L181">
            <v>115.968327381493</v>
          </cell>
          <cell r="M181">
            <v>128.889031616854</v>
          </cell>
        </row>
        <row r="182">
          <cell r="L182">
            <v>116.66092115491701</v>
          </cell>
          <cell r="M182">
            <v>133.78830912233201</v>
          </cell>
        </row>
        <row r="183">
          <cell r="L183">
            <v>118.275830749693</v>
          </cell>
          <cell r="M183">
            <v>138.188996139631</v>
          </cell>
        </row>
        <row r="184">
          <cell r="L184">
            <v>117.519624107581</v>
          </cell>
          <cell r="M184">
            <v>139.80295893833701</v>
          </cell>
        </row>
        <row r="185">
          <cell r="L185">
            <v>118.27331665915101</v>
          </cell>
          <cell r="M185">
            <v>141.23305184905101</v>
          </cell>
        </row>
        <row r="186">
          <cell r="L186">
            <v>119.130093459127</v>
          </cell>
          <cell r="M186">
            <v>142.98296737046201</v>
          </cell>
        </row>
        <row r="187">
          <cell r="L187">
            <v>122.11481945229001</v>
          </cell>
          <cell r="M187">
            <v>141.77328586777401</v>
          </cell>
        </row>
        <row r="188">
          <cell r="L188">
            <v>122.028675370383</v>
          </cell>
          <cell r="M188">
            <v>139.47499876348999</v>
          </cell>
        </row>
        <row r="189">
          <cell r="L189">
            <v>120.98208208525</v>
          </cell>
          <cell r="M189">
            <v>137.54627397289201</v>
          </cell>
        </row>
        <row r="190">
          <cell r="L190">
            <v>119.490622120544</v>
          </cell>
          <cell r="M190">
            <v>139.05069084775101</v>
          </cell>
        </row>
        <row r="191">
          <cell r="L191">
            <v>119.551882645647</v>
          </cell>
          <cell r="M191">
            <v>141.0804392954</v>
          </cell>
        </row>
        <row r="192">
          <cell r="L192">
            <v>118.321990622011</v>
          </cell>
          <cell r="M192">
            <v>143.414613511651</v>
          </cell>
        </row>
        <row r="193">
          <cell r="L193">
            <v>117.757708449341</v>
          </cell>
          <cell r="M193">
            <v>145.23784255979999</v>
          </cell>
        </row>
        <row r="194">
          <cell r="L194">
            <v>118.31210346134699</v>
          </cell>
          <cell r="M194">
            <v>148.85063945807599</v>
          </cell>
        </row>
        <row r="195">
          <cell r="L195">
            <v>121.275513174059</v>
          </cell>
          <cell r="M195">
            <v>151.33687982023699</v>
          </cell>
        </row>
        <row r="196">
          <cell r="L196">
            <v>123.784048666723</v>
          </cell>
          <cell r="M196">
            <v>153.57876621468401</v>
          </cell>
        </row>
        <row r="197">
          <cell r="L197">
            <v>125.758048922219</v>
          </cell>
          <cell r="M197">
            <v>152.476476961137</v>
          </cell>
        </row>
        <row r="198">
          <cell r="L198">
            <v>126.338356652228</v>
          </cell>
          <cell r="M198">
            <v>151.220791979881</v>
          </cell>
        </row>
        <row r="199">
          <cell r="L199">
            <v>127.011379054445</v>
          </cell>
          <cell r="M199">
            <v>148.10678180354299</v>
          </cell>
        </row>
        <row r="200">
          <cell r="L200">
            <v>125.579311100761</v>
          </cell>
          <cell r="M200">
            <v>147.23749794180699</v>
          </cell>
        </row>
        <row r="201">
          <cell r="L201">
            <v>125.064520997386</v>
          </cell>
          <cell r="M201">
            <v>147.462266017724</v>
          </cell>
        </row>
        <row r="202">
          <cell r="L202">
            <v>123.722042425765</v>
          </cell>
          <cell r="M202">
            <v>149.85828190231501</v>
          </cell>
        </row>
        <row r="203">
          <cell r="L203">
            <v>124.910568341078</v>
          </cell>
          <cell r="M203">
            <v>150.82232345365301</v>
          </cell>
        </row>
        <row r="204">
          <cell r="L204">
            <v>126.009287225362</v>
          </cell>
          <cell r="M204">
            <v>153.46956505934</v>
          </cell>
        </row>
        <row r="205">
          <cell r="L205">
            <v>127.712681008711</v>
          </cell>
          <cell r="M205">
            <v>155.84683328972901</v>
          </cell>
        </row>
        <row r="206">
          <cell r="L206">
            <v>127.757985942061</v>
          </cell>
          <cell r="M206">
            <v>160.37482648254201</v>
          </cell>
        </row>
        <row r="207">
          <cell r="L207">
            <v>128.18475188213</v>
          </cell>
          <cell r="M207">
            <v>162.38156388866099</v>
          </cell>
        </row>
        <row r="208">
          <cell r="L208">
            <v>128.4992796967</v>
          </cell>
          <cell r="M208">
            <v>163.39530593599201</v>
          </cell>
        </row>
        <row r="209">
          <cell r="L209">
            <v>129.91601897499299</v>
          </cell>
          <cell r="M209">
            <v>162.862994305482</v>
          </cell>
        </row>
        <row r="210">
          <cell r="L210">
            <v>129.932729015147</v>
          </cell>
          <cell r="M210">
            <v>162.09218901254599</v>
          </cell>
        </row>
        <row r="211">
          <cell r="L211">
            <v>130.391172366848</v>
          </cell>
          <cell r="M211">
            <v>163.01205300412599</v>
          </cell>
        </row>
        <row r="212">
          <cell r="L212">
            <v>131.01027011647</v>
          </cell>
          <cell r="M212">
            <v>163.35620384927</v>
          </cell>
        </row>
        <row r="213">
          <cell r="L213">
            <v>132.47261204233999</v>
          </cell>
          <cell r="M213">
            <v>165.07578387453199</v>
          </cell>
        </row>
        <row r="214">
          <cell r="L214">
            <v>135.15079353400199</v>
          </cell>
          <cell r="M214">
            <v>166.13538928504801</v>
          </cell>
        </row>
        <row r="215">
          <cell r="L215">
            <v>137.77995673997501</v>
          </cell>
          <cell r="M215">
            <v>168.71821103515001</v>
          </cell>
        </row>
        <row r="216">
          <cell r="L216">
            <v>141.81296102698801</v>
          </cell>
          <cell r="M216">
            <v>169.705340411332</v>
          </cell>
        </row>
        <row r="217">
          <cell r="L217">
            <v>143.41634723430101</v>
          </cell>
          <cell r="M217">
            <v>170.25747165145299</v>
          </cell>
        </row>
        <row r="218">
          <cell r="L218">
            <v>146.23791839615501</v>
          </cell>
          <cell r="M218">
            <v>171.492081125764</v>
          </cell>
        </row>
        <row r="219">
          <cell r="L219">
            <v>147.05313825813201</v>
          </cell>
          <cell r="M219">
            <v>174.19759238986401</v>
          </cell>
        </row>
        <row r="220">
          <cell r="L220">
            <v>148.45973411313901</v>
          </cell>
          <cell r="M220">
            <v>176.989596765686</v>
          </cell>
        </row>
        <row r="221">
          <cell r="L221">
            <v>147.00989615134699</v>
          </cell>
          <cell r="M221">
            <v>177.64183021245</v>
          </cell>
        </row>
        <row r="222">
          <cell r="L222">
            <v>146.03161850628399</v>
          </cell>
          <cell r="M222">
            <v>178.46133628979101</v>
          </cell>
        </row>
        <row r="223">
          <cell r="L223">
            <v>144.03069543031901</v>
          </cell>
          <cell r="M223">
            <v>179.19379464405</v>
          </cell>
        </row>
        <row r="224">
          <cell r="L224">
            <v>144.09264988350199</v>
          </cell>
          <cell r="M224">
            <v>180.66658129659999</v>
          </cell>
        </row>
        <row r="225">
          <cell r="L225">
            <v>145.19060624511701</v>
          </cell>
          <cell r="M225">
            <v>180.19370417683999</v>
          </cell>
        </row>
        <row r="226">
          <cell r="L226">
            <v>148.44025681807901</v>
          </cell>
          <cell r="M226">
            <v>176.895387878207</v>
          </cell>
        </row>
        <row r="227">
          <cell r="L227">
            <v>151.062389007186</v>
          </cell>
          <cell r="M227">
            <v>174.392229182991</v>
          </cell>
        </row>
        <row r="228">
          <cell r="L228">
            <v>152.50215979779</v>
          </cell>
          <cell r="M228">
            <v>173.78436935975799</v>
          </cell>
        </row>
        <row r="229">
          <cell r="L229">
            <v>153.37170368708101</v>
          </cell>
          <cell r="M229">
            <v>179.82752502815799</v>
          </cell>
        </row>
        <row r="230">
          <cell r="L230">
            <v>153.77671653846701</v>
          </cell>
          <cell r="M230">
            <v>185.01349791112301</v>
          </cell>
        </row>
        <row r="231">
          <cell r="L231">
            <v>154.681366902966</v>
          </cell>
          <cell r="M231">
            <v>189.949560011914</v>
          </cell>
        </row>
        <row r="232">
          <cell r="L232">
            <v>155.07188067772799</v>
          </cell>
          <cell r="M232">
            <v>192.04691003795301</v>
          </cell>
        </row>
        <row r="233">
          <cell r="L233">
            <v>158.50181470515801</v>
          </cell>
          <cell r="M233">
            <v>194.90338519167099</v>
          </cell>
        </row>
        <row r="234">
          <cell r="L234">
            <v>162.05385682923</v>
          </cell>
          <cell r="M234">
            <v>197.25691629391699</v>
          </cell>
        </row>
        <row r="235">
          <cell r="L235">
            <v>166.97977351254499</v>
          </cell>
          <cell r="M235">
            <v>197.90386517980801</v>
          </cell>
        </row>
        <row r="236">
          <cell r="L236">
            <v>165.88851679998101</v>
          </cell>
          <cell r="M236">
            <v>199.46020637026999</v>
          </cell>
        </row>
        <row r="237">
          <cell r="L237">
            <v>166.526874358361</v>
          </cell>
          <cell r="M237">
            <v>201.446403408561</v>
          </cell>
        </row>
        <row r="238">
          <cell r="L238">
            <v>166.33491719774801</v>
          </cell>
          <cell r="M238">
            <v>204.51493923754199</v>
          </cell>
        </row>
        <row r="239">
          <cell r="L239">
            <v>169.244198154912</v>
          </cell>
          <cell r="M239">
            <v>205.658193442526</v>
          </cell>
        </row>
        <row r="240">
          <cell r="L240">
            <v>169.43019688738499</v>
          </cell>
          <cell r="M240">
            <v>206.73056952757599</v>
          </cell>
        </row>
        <row r="241">
          <cell r="L241">
            <v>168.84114178243499</v>
          </cell>
          <cell r="M241">
            <v>207.08527834688499</v>
          </cell>
        </row>
        <row r="242">
          <cell r="L242">
            <v>169.12856802535799</v>
          </cell>
          <cell r="M242">
            <v>207.62000438957901</v>
          </cell>
        </row>
        <row r="243">
          <cell r="L243">
            <v>168.71014109726099</v>
          </cell>
          <cell r="M243">
            <v>206.489032402253</v>
          </cell>
        </row>
        <row r="244">
          <cell r="L244">
            <v>169.11225287364499</v>
          </cell>
          <cell r="M244">
            <v>206.94131409163401</v>
          </cell>
        </row>
        <row r="245">
          <cell r="L245">
            <v>167.81021577972601</v>
          </cell>
          <cell r="M245">
            <v>208.347207500682</v>
          </cell>
        </row>
        <row r="246">
          <cell r="L246">
            <v>167.14066673665101</v>
          </cell>
          <cell r="M246">
            <v>212.294684970508</v>
          </cell>
        </row>
        <row r="247">
          <cell r="L247">
            <v>164.99519303656101</v>
          </cell>
          <cell r="M247">
            <v>214.31469590542099</v>
          </cell>
        </row>
        <row r="248">
          <cell r="L248">
            <v>163.952104770311</v>
          </cell>
          <cell r="M248">
            <v>216.72284229425699</v>
          </cell>
        </row>
        <row r="249">
          <cell r="L249">
            <v>163.55087307707001</v>
          </cell>
          <cell r="M249">
            <v>217.44411609375001</v>
          </cell>
        </row>
        <row r="250">
          <cell r="L250">
            <v>166.50380512611301</v>
          </cell>
          <cell r="M250">
            <v>219.131887202614</v>
          </cell>
        </row>
        <row r="251">
          <cell r="L251">
            <v>169.837403610645</v>
          </cell>
          <cell r="M251">
            <v>220.03664235880501</v>
          </cell>
        </row>
        <row r="252">
          <cell r="L252">
            <v>173.86489758004501</v>
          </cell>
          <cell r="M252">
            <v>221.851722450474</v>
          </cell>
        </row>
        <row r="253">
          <cell r="L253">
            <v>175.61493531363601</v>
          </cell>
          <cell r="M253">
            <v>223.16267763275499</v>
          </cell>
        </row>
        <row r="254">
          <cell r="L254">
            <v>176.367163055942</v>
          </cell>
          <cell r="M254">
            <v>224.55467743113601</v>
          </cell>
        </row>
        <row r="255">
          <cell r="L255">
            <v>177.870330496707</v>
          </cell>
          <cell r="M255">
            <v>225.92993194217499</v>
          </cell>
        </row>
        <row r="256">
          <cell r="L256">
            <v>177.89615052202399</v>
          </cell>
          <cell r="M256">
            <v>227.77517474457599</v>
          </cell>
        </row>
        <row r="257">
          <cell r="L257">
            <v>177.21692353290899</v>
          </cell>
          <cell r="M257">
            <v>228.942475237363</v>
          </cell>
        </row>
        <row r="258">
          <cell r="L258">
            <v>173.77519803964199</v>
          </cell>
          <cell r="M258">
            <v>228.21119189304201</v>
          </cell>
        </row>
        <row r="259">
          <cell r="L259">
            <v>172.00203253712499</v>
          </cell>
          <cell r="M259">
            <v>226.74568129674799</v>
          </cell>
        </row>
        <row r="260">
          <cell r="L260">
            <v>173.24560137185301</v>
          </cell>
          <cell r="M260">
            <v>225.27564898204199</v>
          </cell>
        </row>
        <row r="261">
          <cell r="L261">
            <v>177.99301795257099</v>
          </cell>
          <cell r="M261">
            <v>226.127143152548</v>
          </cell>
        </row>
        <row r="262">
          <cell r="L262">
            <v>183.12738656133601</v>
          </cell>
          <cell r="M262">
            <v>228.90173478952701</v>
          </cell>
        </row>
        <row r="263">
          <cell r="L263">
            <v>186.534214532974</v>
          </cell>
          <cell r="M263">
            <v>232.569707749484</v>
          </cell>
        </row>
        <row r="264">
          <cell r="L264">
            <v>184.68291909310199</v>
          </cell>
          <cell r="M264">
            <v>235.51189610082099</v>
          </cell>
        </row>
        <row r="265">
          <cell r="L265">
            <v>183.42282445987999</v>
          </cell>
          <cell r="M265">
            <v>237.10800001919799</v>
          </cell>
        </row>
        <row r="266">
          <cell r="L266">
            <v>182.95541567487001</v>
          </cell>
          <cell r="M266">
            <v>238.41117081707401</v>
          </cell>
        </row>
        <row r="267">
          <cell r="L267">
            <v>186.62973067419301</v>
          </cell>
          <cell r="M267">
            <v>240.03429290632801</v>
          </cell>
        </row>
        <row r="268">
          <cell r="L268">
            <v>187.631802990409</v>
          </cell>
          <cell r="M268">
            <v>242.38929565661701</v>
          </cell>
        </row>
        <row r="269">
          <cell r="L269">
            <v>186.02002331383</v>
          </cell>
          <cell r="M269">
            <v>244.97720097717701</v>
          </cell>
        </row>
        <row r="270">
          <cell r="L270">
            <v>182.85935774483499</v>
          </cell>
          <cell r="M270">
            <v>247.60671205992401</v>
          </cell>
        </row>
        <row r="271">
          <cell r="L271">
            <v>184.24172838918699</v>
          </cell>
          <cell r="M271">
            <v>249.01039723094101</v>
          </cell>
        </row>
        <row r="272">
          <cell r="L272">
            <v>188.80028064432</v>
          </cell>
          <cell r="M272">
            <v>250.74937341967399</v>
          </cell>
        </row>
        <row r="273">
          <cell r="L273">
            <v>193.49408796473401</v>
          </cell>
          <cell r="M273">
            <v>251.25063862613399</v>
          </cell>
        </row>
        <row r="274">
          <cell r="L274">
            <v>191.91720839038899</v>
          </cell>
          <cell r="M274">
            <v>251.509460097291</v>
          </cell>
        </row>
        <row r="275">
          <cell r="L275">
            <v>188.14015585963</v>
          </cell>
          <cell r="M275">
            <v>250.89700876444999</v>
          </cell>
        </row>
        <row r="276">
          <cell r="L276">
            <v>186.096418671994</v>
          </cell>
          <cell r="M276">
            <v>252.54410568841899</v>
          </cell>
        </row>
        <row r="277">
          <cell r="L277">
            <v>187.77919632474001</v>
          </cell>
          <cell r="M277">
            <v>255.07840936838301</v>
          </cell>
        </row>
        <row r="278">
          <cell r="L278">
            <v>189.28693775954801</v>
          </cell>
          <cell r="M278">
            <v>257.75401494877798</v>
          </cell>
        </row>
        <row r="279">
          <cell r="L279">
            <v>188.21644911160499</v>
          </cell>
          <cell r="M279">
            <v>258.31229628034401</v>
          </cell>
        </row>
        <row r="280">
          <cell r="L280">
            <v>186.78694869295299</v>
          </cell>
          <cell r="M280">
            <v>257.89352536093901</v>
          </cell>
        </row>
        <row r="281">
          <cell r="L281">
            <v>186.86027351089101</v>
          </cell>
          <cell r="M281">
            <v>257.65488477153798</v>
          </cell>
        </row>
        <row r="282">
          <cell r="L282">
            <v>189.47387159325001</v>
          </cell>
          <cell r="M282">
            <v>257.83679119577101</v>
          </cell>
        </row>
        <row r="283">
          <cell r="L283">
            <v>192.310971603577</v>
          </cell>
          <cell r="M283">
            <v>259.82639908422402</v>
          </cell>
        </row>
        <row r="284">
          <cell r="L284">
            <v>193.87401124111</v>
          </cell>
          <cell r="M284">
            <v>261.858765721439</v>
          </cell>
        </row>
        <row r="285">
          <cell r="L285">
            <v>195.48929426421</v>
          </cell>
          <cell r="M285">
            <v>265.86766754279898</v>
          </cell>
        </row>
        <row r="286">
          <cell r="L286">
            <v>198.11045842264801</v>
          </cell>
          <cell r="M286">
            <v>268.38170467360402</v>
          </cell>
        </row>
        <row r="287">
          <cell r="L287">
            <v>202.24321966136901</v>
          </cell>
          <cell r="M287">
            <v>270.67226785651599</v>
          </cell>
        </row>
        <row r="288">
          <cell r="L288">
            <v>204.40246593705299</v>
          </cell>
          <cell r="M288">
            <v>270.50682974216801</v>
          </cell>
        </row>
        <row r="289">
          <cell r="L289">
            <v>203.76005078411299</v>
          </cell>
          <cell r="M289">
            <v>270.899750000925</v>
          </cell>
        </row>
        <row r="290">
          <cell r="L290">
            <v>201.52895080618401</v>
          </cell>
          <cell r="M290">
            <v>271.92693128314801</v>
          </cell>
        </row>
        <row r="291">
          <cell r="L291">
            <v>199.119832427885</v>
          </cell>
          <cell r="M291">
            <v>273.715535127463</v>
          </cell>
        </row>
        <row r="292">
          <cell r="L292">
            <v>198.07383571035899</v>
          </cell>
          <cell r="M292">
            <v>276.62662267631498</v>
          </cell>
        </row>
        <row r="293">
          <cell r="L293">
            <v>198.33782792276699</v>
          </cell>
          <cell r="M293">
            <v>279.30511920410902</v>
          </cell>
        </row>
        <row r="294">
          <cell r="L294">
            <v>199.40388462474499</v>
          </cell>
          <cell r="M294">
            <v>281.08836956804703</v>
          </cell>
        </row>
        <row r="295">
          <cell r="L295">
            <v>200.998553335087</v>
          </cell>
          <cell r="M295">
            <v>281.96937168288503</v>
          </cell>
        </row>
        <row r="296">
          <cell r="L296">
            <v>202.26358714986401</v>
          </cell>
          <cell r="M296">
            <v>282.72405470249601</v>
          </cell>
        </row>
        <row r="297">
          <cell r="L297">
            <v>201.89406032189899</v>
          </cell>
          <cell r="M297">
            <v>286.78195274322701</v>
          </cell>
        </row>
        <row r="298">
          <cell r="L298">
            <v>199.46443064356501</v>
          </cell>
          <cell r="M298">
            <v>287.551264826053</v>
          </cell>
        </row>
        <row r="299">
          <cell r="L299">
            <v>197.25498538280601</v>
          </cell>
          <cell r="M299">
            <v>288.68336422159803</v>
          </cell>
        </row>
        <row r="300">
          <cell r="L300">
            <v>197.45363629645399</v>
          </cell>
          <cell r="M300">
            <v>287.011371137102</v>
          </cell>
        </row>
        <row r="301">
          <cell r="L301">
            <v>199.270482471051</v>
          </cell>
          <cell r="M301">
            <v>290.51402115291597</v>
          </cell>
        </row>
        <row r="302">
          <cell r="L302">
            <v>200.23154152609601</v>
          </cell>
          <cell r="M302">
            <v>293.72444198862797</v>
          </cell>
        </row>
        <row r="303">
          <cell r="L303">
            <v>201.552065181106</v>
          </cell>
          <cell r="M303">
            <v>298.00536749580499</v>
          </cell>
        </row>
        <row r="304">
          <cell r="L304">
            <v>204.08371948858701</v>
          </cell>
          <cell r="M304">
            <v>299.63129340596703</v>
          </cell>
        </row>
        <row r="305">
          <cell r="L305">
            <v>204.909903988856</v>
          </cell>
          <cell r="M305">
            <v>301.28148484054799</v>
          </cell>
        </row>
        <row r="306">
          <cell r="L306">
            <v>204.68131188632299</v>
          </cell>
          <cell r="M306">
            <v>301.903350816498</v>
          </cell>
        </row>
        <row r="307">
          <cell r="L307">
            <v>202.95214922552299</v>
          </cell>
          <cell r="M307">
            <v>304.05373139873501</v>
          </cell>
        </row>
        <row r="308">
          <cell r="L308">
            <v>206.47499576407</v>
          </cell>
          <cell r="M308">
            <v>306.76154590117898</v>
          </cell>
        </row>
        <row r="309">
          <cell r="L309">
            <v>208.81125617052999</v>
          </cell>
          <cell r="M309">
            <v>310.742236747692</v>
          </cell>
        </row>
        <row r="310">
          <cell r="L310">
            <v>210.56849299434299</v>
          </cell>
          <cell r="M310">
            <v>317.63620716050502</v>
          </cell>
        </row>
        <row r="311">
          <cell r="L311">
            <v>211.14833589084799</v>
          </cell>
          <cell r="M311">
            <v>327.64671919571299</v>
          </cell>
        </row>
        <row r="312">
          <cell r="L312">
            <v>215.85548291907199</v>
          </cell>
          <cell r="M312">
            <v>338.24332293008001</v>
          </cell>
        </row>
        <row r="313">
          <cell r="L313">
            <v>223.57138360221799</v>
          </cell>
          <cell r="M313">
            <v>345.94866680389703</v>
          </cell>
        </row>
        <row r="314">
          <cell r="L314">
            <v>229.37061354273399</v>
          </cell>
          <cell r="M314">
            <v>351.67502463447698</v>
          </cell>
        </row>
        <row r="315">
          <cell r="L315">
            <v>231.77481305181001</v>
          </cell>
          <cell r="M315">
            <v>358.68030539078501</v>
          </cell>
        </row>
        <row r="316">
          <cell r="L316">
            <v>234.209155578045</v>
          </cell>
          <cell r="M316">
            <v>368.51004273308001</v>
          </cell>
        </row>
        <row r="317">
          <cell r="L317">
            <v>237.503131331627</v>
          </cell>
          <cell r="M317">
            <v>377.02170222438298</v>
          </cell>
        </row>
        <row r="318">
          <cell r="L318">
            <v>240.16355976542701</v>
          </cell>
          <cell r="M318">
            <v>383.6907185174</v>
          </cell>
        </row>
        <row r="319">
          <cell r="L319">
            <v>236.61745178547801</v>
          </cell>
          <cell r="M319">
            <v>384.41551733927503</v>
          </cell>
        </row>
        <row r="320">
          <cell r="L320">
            <v>232.034548381566</v>
          </cell>
          <cell r="M320">
            <v>388.13470139460702</v>
          </cell>
        </row>
        <row r="321">
          <cell r="L321">
            <v>229.783235051231</v>
          </cell>
          <cell r="M321">
            <v>394.80459876881099</v>
          </cell>
        </row>
        <row r="322">
          <cell r="L322">
            <v>232.19552896290401</v>
          </cell>
          <cell r="M322">
            <v>405.45050840787098</v>
          </cell>
        </row>
        <row r="323">
          <cell r="L323">
            <v>234.477802642017</v>
          </cell>
          <cell r="M323">
            <v>412.33835806250897</v>
          </cell>
        </row>
        <row r="324">
          <cell r="L324">
            <v>237.90269634665</v>
          </cell>
          <cell r="M324">
            <v>412.64879897275398</v>
          </cell>
        </row>
        <row r="325">
          <cell r="L325">
            <v>236.41345695227801</v>
          </cell>
          <cell r="M325">
            <v>410.17793668417897</v>
          </cell>
        </row>
        <row r="326">
          <cell r="L326">
            <v>236.01193538874699</v>
          </cell>
          <cell r="M326">
            <v>403.68292886931999</v>
          </cell>
        </row>
        <row r="327">
          <cell r="L327">
            <v>229.82635438397401</v>
          </cell>
          <cell r="M327">
            <v>396.24357444424999</v>
          </cell>
        </row>
        <row r="328">
          <cell r="L328">
            <v>231.13925708980599</v>
          </cell>
          <cell r="M328">
            <v>381.70037746906502</v>
          </cell>
        </row>
        <row r="329">
          <cell r="L329">
            <v>232.84294260248799</v>
          </cell>
          <cell r="M329">
            <v>369.77278578239702</v>
          </cell>
        </row>
        <row r="330">
          <cell r="L330">
            <v>238.320639086841</v>
          </cell>
          <cell r="M330">
            <v>357.28917657042001</v>
          </cell>
        </row>
        <row r="331">
          <cell r="L331">
            <v>237.37428580901801</v>
          </cell>
          <cell r="M331">
            <v>353.85385865000399</v>
          </cell>
        </row>
        <row r="332">
          <cell r="L332">
            <v>232.92791919448399</v>
          </cell>
          <cell r="M332">
            <v>346.16866606782298</v>
          </cell>
        </row>
        <row r="333">
          <cell r="L333">
            <v>230.55972149087299</v>
          </cell>
          <cell r="M333">
            <v>343.71956995428002</v>
          </cell>
        </row>
        <row r="334">
          <cell r="L334">
            <v>232.29852475260901</v>
          </cell>
          <cell r="M334">
            <v>335.095220278243</v>
          </cell>
        </row>
        <row r="335">
          <cell r="L335">
            <v>239.11144800584901</v>
          </cell>
          <cell r="M335">
            <v>336.72130386376602</v>
          </cell>
        </row>
        <row r="336">
          <cell r="L336">
            <v>240.67665403233801</v>
          </cell>
          <cell r="M336">
            <v>335.50883159982101</v>
          </cell>
        </row>
        <row r="337">
          <cell r="L337">
            <v>240.78176630824299</v>
          </cell>
          <cell r="M337">
            <v>338.63684448888102</v>
          </cell>
        </row>
        <row r="338">
          <cell r="L338">
            <v>233.84387350111399</v>
          </cell>
          <cell r="M338">
            <v>335.51623181213398</v>
          </cell>
        </row>
        <row r="339">
          <cell r="L339">
            <v>228.472492581442</v>
          </cell>
          <cell r="M339">
            <v>333.469826515497</v>
          </cell>
        </row>
        <row r="340">
          <cell r="L340">
            <v>219.84181760741799</v>
          </cell>
          <cell r="M340">
            <v>331.01535396294702</v>
          </cell>
        </row>
        <row r="341">
          <cell r="L341">
            <v>217.25121655276999</v>
          </cell>
          <cell r="M341">
            <v>328.358368885549</v>
          </cell>
        </row>
        <row r="342">
          <cell r="L342">
            <v>212.94090598013599</v>
          </cell>
          <cell r="M342">
            <v>319.899867041172</v>
          </cell>
        </row>
        <row r="343">
          <cell r="L343">
            <v>213.744456110291</v>
          </cell>
          <cell r="M343">
            <v>310.57714004389601</v>
          </cell>
        </row>
        <row r="344">
          <cell r="L344">
            <v>210.771914773388</v>
          </cell>
          <cell r="M344">
            <v>303.064069810418</v>
          </cell>
        </row>
        <row r="345">
          <cell r="L345">
            <v>213.36772587361801</v>
          </cell>
          <cell r="M345">
            <v>304.07670189114299</v>
          </cell>
        </row>
        <row r="346">
          <cell r="L346">
            <v>212.226268824204</v>
          </cell>
          <cell r="M346">
            <v>305.58502771472399</v>
          </cell>
        </row>
        <row r="347">
          <cell r="L347">
            <v>211.44824655187</v>
          </cell>
          <cell r="M347">
            <v>306.64906117513601</v>
          </cell>
        </row>
        <row r="348">
          <cell r="L348">
            <v>207.584251459802</v>
          </cell>
          <cell r="M348">
            <v>304.57045330916299</v>
          </cell>
        </row>
        <row r="349">
          <cell r="L349">
            <v>206.48967426019499</v>
          </cell>
          <cell r="M349">
            <v>303.52851172720898</v>
          </cell>
        </row>
        <row r="350">
          <cell r="L350">
            <v>208.162829829001</v>
          </cell>
          <cell r="M350">
            <v>305.45104743103201</v>
          </cell>
        </row>
        <row r="351">
          <cell r="L351">
            <v>211.344107092478</v>
          </cell>
          <cell r="M351">
            <v>309.00803025183802</v>
          </cell>
        </row>
        <row r="352">
          <cell r="L352">
            <v>210.80502421410401</v>
          </cell>
          <cell r="M352">
            <v>315.55413157167698</v>
          </cell>
        </row>
        <row r="353">
          <cell r="L353">
            <v>209.42100381253999</v>
          </cell>
          <cell r="M353">
            <v>319.278090693119</v>
          </cell>
        </row>
        <row r="354">
          <cell r="L354">
            <v>206.04268066163701</v>
          </cell>
          <cell r="M354">
            <v>322.003851604982</v>
          </cell>
        </row>
        <row r="355">
          <cell r="L355">
            <v>206.013029701356</v>
          </cell>
          <cell r="M355">
            <v>320.764679765864</v>
          </cell>
        </row>
        <row r="356">
          <cell r="L356">
            <v>207.10520170880301</v>
          </cell>
          <cell r="M356">
            <v>320.28279287880201</v>
          </cell>
        </row>
      </sheetData>
      <sheetData sheetId="3">
        <row r="6">
          <cell r="Q6" t="str">
            <v>U.S. Office</v>
          </cell>
          <cell r="R6" t="str">
            <v>U.S. Industrial</v>
          </cell>
          <cell r="S6" t="str">
            <v>U.S. Retail</v>
          </cell>
          <cell r="T6" t="str">
            <v>U.S. Multifamily</v>
          </cell>
          <cell r="U6" t="str">
            <v>U.S. Land</v>
          </cell>
          <cell r="V6" t="str">
            <v>U.S. Hospitality</v>
          </cell>
          <cell r="W6" t="str">
            <v>U.S. Office</v>
          </cell>
          <cell r="X6" t="str">
            <v>U.S. Industrial</v>
          </cell>
          <cell r="Y6" t="str">
            <v>U.S. Retail</v>
          </cell>
          <cell r="Z6" t="str">
            <v>U.S. Multifamily</v>
          </cell>
        </row>
        <row r="7">
          <cell r="Q7">
            <v>58.486964986627797</v>
          </cell>
          <cell r="R7">
            <v>68.053394145329804</v>
          </cell>
          <cell r="S7">
            <v>68.816541928164199</v>
          </cell>
          <cell r="T7">
            <v>62.3202921266871</v>
          </cell>
          <cell r="W7">
            <v>61.025031058293997</v>
          </cell>
          <cell r="X7">
            <v>69.119842709438998</v>
          </cell>
          <cell r="Y7">
            <v>78.650572400706395</v>
          </cell>
          <cell r="Z7">
            <v>66.8497522638622</v>
          </cell>
        </row>
        <row r="8">
          <cell r="Q8">
            <v>62.217241857271603</v>
          </cell>
          <cell r="R8">
            <v>70.265943307680402</v>
          </cell>
          <cell r="S8">
            <v>67.8283659675119</v>
          </cell>
          <cell r="T8">
            <v>63.156956839588098</v>
          </cell>
          <cell r="W8">
            <v>61.211175411653798</v>
          </cell>
          <cell r="X8">
            <v>68.448398706576398</v>
          </cell>
          <cell r="Y8">
            <v>73.063943282852705</v>
          </cell>
          <cell r="Z8">
            <v>66.357185291842896</v>
          </cell>
        </row>
        <row r="9">
          <cell r="Q9">
            <v>65.776826781700194</v>
          </cell>
          <cell r="R9">
            <v>71.847953512812694</v>
          </cell>
          <cell r="S9">
            <v>69.671212468602803</v>
          </cell>
          <cell r="T9">
            <v>64.228342780113394</v>
          </cell>
          <cell r="W9">
            <v>64.524380072183106</v>
          </cell>
          <cell r="X9">
            <v>70.021867644285805</v>
          </cell>
          <cell r="Y9">
            <v>67.684913963258694</v>
          </cell>
          <cell r="Z9">
            <v>67.568620367444694</v>
          </cell>
        </row>
        <row r="10">
          <cell r="Q10">
            <v>65.403627800139304</v>
          </cell>
          <cell r="R10">
            <v>70.635869679404294</v>
          </cell>
          <cell r="S10">
            <v>73.979670369758196</v>
          </cell>
          <cell r="T10">
            <v>65.107692445914097</v>
          </cell>
          <cell r="W10">
            <v>66.756302966413699</v>
          </cell>
          <cell r="X10">
            <v>72.6328876365084</v>
          </cell>
          <cell r="Y10">
            <v>70.570824521930405</v>
          </cell>
          <cell r="Z10">
            <v>68.314189618709904</v>
          </cell>
        </row>
        <row r="11">
          <cell r="Q11">
            <v>65.803907923571799</v>
          </cell>
          <cell r="R11">
            <v>70.408923879653202</v>
          </cell>
          <cell r="S11">
            <v>76.237211943987205</v>
          </cell>
          <cell r="T11">
            <v>67.627596944368193</v>
          </cell>
          <cell r="W11">
            <v>67.173857019872798</v>
          </cell>
          <cell r="X11">
            <v>73.5454967151246</v>
          </cell>
          <cell r="Y11">
            <v>79.134517993656203</v>
          </cell>
          <cell r="Z11">
            <v>69.906915039923206</v>
          </cell>
        </row>
        <row r="12">
          <cell r="Q12">
            <v>69.624778824099906</v>
          </cell>
          <cell r="R12">
            <v>73.024797248981997</v>
          </cell>
          <cell r="S12">
            <v>77.104159421743603</v>
          </cell>
          <cell r="T12">
            <v>70.971820634740496</v>
          </cell>
          <cell r="W12">
            <v>67.797890247720701</v>
          </cell>
          <cell r="X12">
            <v>72.992342240260697</v>
          </cell>
          <cell r="Y12">
            <v>83.877509731417405</v>
          </cell>
          <cell r="Z12">
            <v>71.979962633809095</v>
          </cell>
        </row>
        <row r="13">
          <cell r="Q13">
            <v>74.680018447042499</v>
          </cell>
          <cell r="R13">
            <v>77.118772842522503</v>
          </cell>
          <cell r="S13">
            <v>79.304056515358297</v>
          </cell>
          <cell r="T13">
            <v>72.544652478750095</v>
          </cell>
          <cell r="W13">
            <v>73.868935356328507</v>
          </cell>
          <cell r="X13">
            <v>74.485773597392196</v>
          </cell>
          <cell r="Y13">
            <v>85.087591957800001</v>
          </cell>
          <cell r="Z13">
            <v>74.004258363990104</v>
          </cell>
        </row>
        <row r="14">
          <cell r="Q14">
            <v>77.231936169366605</v>
          </cell>
          <cell r="R14">
            <v>79.341196427759698</v>
          </cell>
          <cell r="S14">
            <v>81.869277158796194</v>
          </cell>
          <cell r="T14">
            <v>73.303101305883601</v>
          </cell>
          <cell r="W14">
            <v>81.948930060633998</v>
          </cell>
          <cell r="X14">
            <v>78.556290046928495</v>
          </cell>
          <cell r="Y14">
            <v>84.754756280120404</v>
          </cell>
          <cell r="Z14">
            <v>76.997809678205996</v>
          </cell>
        </row>
        <row r="15">
          <cell r="Q15">
            <v>77.702574001264097</v>
          </cell>
          <cell r="R15">
            <v>79.479881641333805</v>
          </cell>
          <cell r="S15">
            <v>83.242766991482398</v>
          </cell>
          <cell r="T15">
            <v>75.007643607681899</v>
          </cell>
          <cell r="U15">
            <v>74.994446880613694</v>
          </cell>
          <cell r="V15">
            <v>87.026209188019095</v>
          </cell>
          <cell r="W15">
            <v>83.0031538829098</v>
          </cell>
          <cell r="X15">
            <v>81.089639273297195</v>
          </cell>
          <cell r="Y15">
            <v>84.739860270378003</v>
          </cell>
          <cell r="Z15">
            <v>79.373786361923607</v>
          </cell>
        </row>
        <row r="16">
          <cell r="Q16">
            <v>78.458745746592001</v>
          </cell>
          <cell r="R16">
            <v>79.629715052597206</v>
          </cell>
          <cell r="S16">
            <v>84.4061845804776</v>
          </cell>
          <cell r="T16">
            <v>77.609434993294798</v>
          </cell>
          <cell r="U16">
            <v>73.403769251801407</v>
          </cell>
          <cell r="V16">
            <v>84.755632761833994</v>
          </cell>
          <cell r="W16">
            <v>84.033270270457805</v>
          </cell>
          <cell r="X16">
            <v>81.621676799413805</v>
          </cell>
          <cell r="Y16">
            <v>88.282773319450399</v>
          </cell>
          <cell r="Z16">
            <v>80.514826911984599</v>
          </cell>
        </row>
        <row r="17">
          <cell r="Q17">
            <v>80.355416120503193</v>
          </cell>
          <cell r="R17">
            <v>81.335661981876299</v>
          </cell>
          <cell r="S17">
            <v>84.705971618887602</v>
          </cell>
          <cell r="T17">
            <v>80.142926701446797</v>
          </cell>
          <cell r="U17">
            <v>74.800823075031303</v>
          </cell>
          <cell r="V17">
            <v>85.146602128120904</v>
          </cell>
          <cell r="W17">
            <v>86.723379822981499</v>
          </cell>
          <cell r="X17">
            <v>81.999748530140096</v>
          </cell>
          <cell r="Y17">
            <v>91.233908560064506</v>
          </cell>
          <cell r="Z17">
            <v>82.426046746301097</v>
          </cell>
        </row>
        <row r="18">
          <cell r="Q18">
            <v>82.674069456039604</v>
          </cell>
          <cell r="R18">
            <v>84.152567863155795</v>
          </cell>
          <cell r="S18">
            <v>85.302813112064399</v>
          </cell>
          <cell r="T18">
            <v>82.258042124720504</v>
          </cell>
          <cell r="U18">
            <v>79.299174610292198</v>
          </cell>
          <cell r="V18">
            <v>82.223668601472696</v>
          </cell>
          <cell r="W18">
            <v>86.708997999006002</v>
          </cell>
          <cell r="X18">
            <v>82.023385220674498</v>
          </cell>
          <cell r="Y18">
            <v>92.606306257658602</v>
          </cell>
          <cell r="Z18">
            <v>82.990542547019402</v>
          </cell>
        </row>
        <row r="19">
          <cell r="Q19">
            <v>85.364325877547202</v>
          </cell>
          <cell r="R19">
            <v>86.881651049150605</v>
          </cell>
          <cell r="S19">
            <v>87.682083837237897</v>
          </cell>
          <cell r="T19">
            <v>84.797967386621195</v>
          </cell>
          <cell r="U19">
            <v>82.309302116534298</v>
          </cell>
          <cell r="V19">
            <v>88.4430149601952</v>
          </cell>
          <cell r="W19">
            <v>85.339905191902901</v>
          </cell>
          <cell r="X19">
            <v>83.844904669522904</v>
          </cell>
          <cell r="Y19">
            <v>93.837472666007599</v>
          </cell>
          <cell r="Z19">
            <v>81.929944493812798</v>
          </cell>
        </row>
        <row r="20">
          <cell r="Q20">
            <v>89.137868998341006</v>
          </cell>
          <cell r="R20">
            <v>87.930927217280697</v>
          </cell>
          <cell r="S20">
            <v>91.081059773914703</v>
          </cell>
          <cell r="T20">
            <v>87.117661003943198</v>
          </cell>
          <cell r="U20">
            <v>86.141298394034806</v>
          </cell>
          <cell r="V20">
            <v>89.233940488719398</v>
          </cell>
          <cell r="W20">
            <v>87.0046975123783</v>
          </cell>
          <cell r="X20">
            <v>87.412160115522795</v>
          </cell>
          <cell r="Y20">
            <v>93.335707726107302</v>
          </cell>
          <cell r="Z20">
            <v>85.321207671310901</v>
          </cell>
        </row>
        <row r="21">
          <cell r="Q21">
            <v>90.539887014617193</v>
          </cell>
          <cell r="R21">
            <v>88.233764359046305</v>
          </cell>
          <cell r="S21">
            <v>93.775530843167601</v>
          </cell>
          <cell r="T21">
            <v>88.938188481423097</v>
          </cell>
          <cell r="U21">
            <v>89.781959422061306</v>
          </cell>
          <cell r="V21">
            <v>87.401033829840401</v>
          </cell>
          <cell r="W21">
            <v>90.454237267893902</v>
          </cell>
          <cell r="X21">
            <v>90.003383943932207</v>
          </cell>
          <cell r="Y21">
            <v>93.400977673665295</v>
          </cell>
          <cell r="Z21">
            <v>91.709566290405107</v>
          </cell>
        </row>
        <row r="22">
          <cell r="Q22">
            <v>90.350776747307194</v>
          </cell>
          <cell r="R22">
            <v>90.649133585038001</v>
          </cell>
          <cell r="S22">
            <v>94.848687486302296</v>
          </cell>
          <cell r="T22">
            <v>91.358068494551702</v>
          </cell>
          <cell r="U22">
            <v>89.738760947984204</v>
          </cell>
          <cell r="V22">
            <v>91.690242502802306</v>
          </cell>
          <cell r="W22">
            <v>88.294427207010003</v>
          </cell>
          <cell r="X22">
            <v>91.428031036484597</v>
          </cell>
          <cell r="Y22">
            <v>94.798114102298399</v>
          </cell>
          <cell r="Z22">
            <v>94.318321943291593</v>
          </cell>
        </row>
        <row r="23">
          <cell r="Q23">
            <v>93.059373942403894</v>
          </cell>
          <cell r="R23">
            <v>94.546781520664993</v>
          </cell>
          <cell r="S23">
            <v>95.945317678643406</v>
          </cell>
          <cell r="T23">
            <v>95.817323163317994</v>
          </cell>
          <cell r="U23">
            <v>93.655423971113507</v>
          </cell>
          <cell r="V23">
            <v>90.697155674393201</v>
          </cell>
          <cell r="W23">
            <v>86.752258477786597</v>
          </cell>
          <cell r="X23">
            <v>91.3754269046768</v>
          </cell>
          <cell r="Y23">
            <v>95.348075146583497</v>
          </cell>
          <cell r="Z23">
            <v>94.357890620857702</v>
          </cell>
        </row>
        <row r="24">
          <cell r="Q24">
            <v>98.606570675343605</v>
          </cell>
          <cell r="R24">
            <v>98.327137583250106</v>
          </cell>
          <cell r="S24">
            <v>97.855843643242594</v>
          </cell>
          <cell r="T24">
            <v>100.54379754033999</v>
          </cell>
          <cell r="U24">
            <v>95.731370325442001</v>
          </cell>
          <cell r="V24">
            <v>94.198931292628103</v>
          </cell>
          <cell r="W24">
            <v>92.391806179821501</v>
          </cell>
          <cell r="X24">
            <v>93.840316465148604</v>
          </cell>
          <cell r="Y24">
            <v>95.705672826136194</v>
          </cell>
          <cell r="Z24">
            <v>95.010327033176495</v>
          </cell>
        </row>
        <row r="25">
          <cell r="Q25">
            <v>101.273257158757</v>
          </cell>
          <cell r="R25">
            <v>99.803464271005595</v>
          </cell>
          <cell r="S25">
            <v>99.058716700112299</v>
          </cell>
          <cell r="T25">
            <v>100.57913764236</v>
          </cell>
          <cell r="U25">
            <v>97.438177368090905</v>
          </cell>
          <cell r="V25">
            <v>98.531324629553197</v>
          </cell>
          <cell r="W25">
            <v>98.4771324876709</v>
          </cell>
          <cell r="X25">
            <v>98.631931893723305</v>
          </cell>
          <cell r="Y25">
            <v>97.752836617235801</v>
          </cell>
          <cell r="Z25">
            <v>97.400069352411094</v>
          </cell>
        </row>
        <row r="26"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  <cell r="W26">
            <v>100</v>
          </cell>
          <cell r="X26">
            <v>100</v>
          </cell>
          <cell r="Y26">
            <v>100</v>
          </cell>
          <cell r="Z26">
            <v>100</v>
          </cell>
        </row>
        <row r="27">
          <cell r="Q27">
            <v>100.21704062792</v>
          </cell>
          <cell r="R27">
            <v>101.53596021627899</v>
          </cell>
          <cell r="S27">
            <v>102.121283363922</v>
          </cell>
          <cell r="T27">
            <v>104.32001633390399</v>
          </cell>
          <cell r="U27">
            <v>99.792244355215203</v>
          </cell>
          <cell r="V27">
            <v>101.001865387366</v>
          </cell>
          <cell r="W27">
            <v>99.771595633407003</v>
          </cell>
          <cell r="X27">
            <v>99.369724666980602</v>
          </cell>
          <cell r="Y27">
            <v>100.59651768115199</v>
          </cell>
          <cell r="Z27">
            <v>101.852972820343</v>
          </cell>
        </row>
        <row r="28">
          <cell r="Q28">
            <v>102.543820321659</v>
          </cell>
          <cell r="R28">
            <v>102.88316696547599</v>
          </cell>
          <cell r="S28">
            <v>105.043245269683</v>
          </cell>
          <cell r="T28">
            <v>110.32610707516901</v>
          </cell>
          <cell r="U28">
            <v>102.96542867817899</v>
          </cell>
          <cell r="V28">
            <v>99.217779616141996</v>
          </cell>
          <cell r="W28">
            <v>100.151735321633</v>
          </cell>
          <cell r="X28">
            <v>100.777835596591</v>
          </cell>
          <cell r="Y28">
            <v>102.425674052796</v>
          </cell>
          <cell r="Z28">
            <v>103.684994792276</v>
          </cell>
        </row>
        <row r="29">
          <cell r="Q29">
            <v>103.286808033197</v>
          </cell>
          <cell r="R29">
            <v>102.73081204870699</v>
          </cell>
          <cell r="S29">
            <v>107.279789870371</v>
          </cell>
          <cell r="T29">
            <v>112.84892570516899</v>
          </cell>
          <cell r="U29">
            <v>103.90865296792801</v>
          </cell>
          <cell r="V29">
            <v>100.23690744791</v>
          </cell>
          <cell r="W29">
            <v>98.922497311540099</v>
          </cell>
          <cell r="X29">
            <v>102.409359371364</v>
          </cell>
          <cell r="Y29">
            <v>104.17710233816599</v>
          </cell>
          <cell r="Z29">
            <v>104.733878930812</v>
          </cell>
        </row>
        <row r="30">
          <cell r="Q30">
            <v>102.514559662944</v>
          </cell>
          <cell r="R30">
            <v>102.878430491809</v>
          </cell>
          <cell r="S30">
            <v>108.43897722070599</v>
          </cell>
          <cell r="T30">
            <v>113.64441631960899</v>
          </cell>
          <cell r="U30">
            <v>105.96981457223499</v>
          </cell>
          <cell r="V30">
            <v>98.528957874576406</v>
          </cell>
          <cell r="W30">
            <v>98.549156899782702</v>
          </cell>
          <cell r="X30">
            <v>101.15871241512301</v>
          </cell>
          <cell r="Y30">
            <v>103.49950473907801</v>
          </cell>
          <cell r="Z30">
            <v>106.32314342746101</v>
          </cell>
        </row>
        <row r="31">
          <cell r="Q31">
            <v>103.55335169739099</v>
          </cell>
          <cell r="R31">
            <v>104.178318621532</v>
          </cell>
          <cell r="S31">
            <v>109.748890339298</v>
          </cell>
          <cell r="T31">
            <v>117.16780291289101</v>
          </cell>
          <cell r="U31">
            <v>109.35471923233899</v>
          </cell>
          <cell r="V31">
            <v>99.931811720215293</v>
          </cell>
          <cell r="W31">
            <v>99.548298302925701</v>
          </cell>
          <cell r="X31">
            <v>99.462639565714099</v>
          </cell>
          <cell r="Y31">
            <v>103.73629509835</v>
          </cell>
          <cell r="Z31">
            <v>109.435366733956</v>
          </cell>
        </row>
        <row r="32">
          <cell r="Q32">
            <v>106.301780870294</v>
          </cell>
          <cell r="R32">
            <v>107.019295819939</v>
          </cell>
          <cell r="S32">
            <v>112.323752389804</v>
          </cell>
          <cell r="T32">
            <v>122.61841414604901</v>
          </cell>
          <cell r="U32">
            <v>112.392065534918</v>
          </cell>
          <cell r="V32">
            <v>100.549252821118</v>
          </cell>
          <cell r="W32">
            <v>98.729857949934996</v>
          </cell>
          <cell r="X32">
            <v>99.490516880963597</v>
          </cell>
          <cell r="Y32">
            <v>105.39902465044401</v>
          </cell>
          <cell r="Z32">
            <v>111.174269896303</v>
          </cell>
        </row>
        <row r="33">
          <cell r="Q33">
            <v>108.615476602386</v>
          </cell>
          <cell r="R33">
            <v>110.565662874597</v>
          </cell>
          <cell r="S33">
            <v>116.599316315682</v>
          </cell>
          <cell r="T33">
            <v>127.764350487618</v>
          </cell>
          <cell r="U33">
            <v>117.472665172688</v>
          </cell>
          <cell r="V33">
            <v>101.67872063686799</v>
          </cell>
          <cell r="W33">
            <v>98.389279362484103</v>
          </cell>
          <cell r="X33">
            <v>100.52000321154399</v>
          </cell>
          <cell r="Y33">
            <v>109.367738768167</v>
          </cell>
          <cell r="Z33">
            <v>112.123470418431</v>
          </cell>
        </row>
        <row r="34">
          <cell r="Q34">
            <v>109.889612866908</v>
          </cell>
          <cell r="R34">
            <v>112.017756341168</v>
          </cell>
          <cell r="S34">
            <v>120.742354111875</v>
          </cell>
          <cell r="T34">
            <v>131.46688478714</v>
          </cell>
          <cell r="U34">
            <v>122.399600637281</v>
          </cell>
          <cell r="V34">
            <v>102.979946263638</v>
          </cell>
          <cell r="W34">
            <v>101.109880026811</v>
          </cell>
          <cell r="X34">
            <v>102.866136580697</v>
          </cell>
          <cell r="Y34">
            <v>114.35532972095299</v>
          </cell>
          <cell r="Z34">
            <v>115.356312298417</v>
          </cell>
        </row>
        <row r="35">
          <cell r="Q35">
            <v>112.52721476308599</v>
          </cell>
          <cell r="R35">
            <v>112.332449546487</v>
          </cell>
          <cell r="S35">
            <v>124.774861935109</v>
          </cell>
          <cell r="T35">
            <v>135.724179258573</v>
          </cell>
          <cell r="U35">
            <v>128.53506494742601</v>
          </cell>
          <cell r="V35">
            <v>104.372321414989</v>
          </cell>
          <cell r="W35">
            <v>105.254490557959</v>
          </cell>
          <cell r="X35">
            <v>105.68213658257601</v>
          </cell>
          <cell r="Y35">
            <v>117.276271157468</v>
          </cell>
          <cell r="Z35">
            <v>119.105901548937</v>
          </cell>
        </row>
        <row r="36">
          <cell r="Q36">
            <v>116.039458727629</v>
          </cell>
          <cell r="R36">
            <v>113.783995011164</v>
          </cell>
          <cell r="S36">
            <v>128.69597323199099</v>
          </cell>
          <cell r="T36">
            <v>140.749092989985</v>
          </cell>
          <cell r="U36">
            <v>131.605002955353</v>
          </cell>
          <cell r="V36">
            <v>106.126150645099</v>
          </cell>
          <cell r="W36">
            <v>103.351338604543</v>
          </cell>
          <cell r="X36">
            <v>108.06698787350101</v>
          </cell>
          <cell r="Y36">
            <v>121.372521894241</v>
          </cell>
          <cell r="Z36">
            <v>121.58707677515901</v>
          </cell>
        </row>
        <row r="37">
          <cell r="Q37">
            <v>118.263229395858</v>
          </cell>
          <cell r="R37">
            <v>116.803653734411</v>
          </cell>
          <cell r="S37">
            <v>132.53125467778599</v>
          </cell>
          <cell r="T37">
            <v>143.74923009842999</v>
          </cell>
          <cell r="U37">
            <v>134.84077608667201</v>
          </cell>
          <cell r="V37">
            <v>108.35724912010799</v>
          </cell>
          <cell r="W37">
            <v>98.684069405735599</v>
          </cell>
          <cell r="X37">
            <v>109.72341139951</v>
          </cell>
          <cell r="Y37">
            <v>125.441325218467</v>
          </cell>
          <cell r="Z37">
            <v>122.98915336856101</v>
          </cell>
        </row>
        <row r="38">
          <cell r="Q38">
            <v>120.656178438262</v>
          </cell>
          <cell r="R38">
            <v>120.671746312819</v>
          </cell>
          <cell r="S38">
            <v>137.959453316626</v>
          </cell>
          <cell r="T38">
            <v>146.73777526886599</v>
          </cell>
          <cell r="U38">
            <v>135.66206128779299</v>
          </cell>
          <cell r="V38">
            <v>112.649715093449</v>
          </cell>
          <cell r="W38">
            <v>101.27703701658599</v>
          </cell>
          <cell r="X38">
            <v>111.202369846298</v>
          </cell>
          <cell r="Y38">
            <v>128.20426902277799</v>
          </cell>
          <cell r="Z38">
            <v>123.91378892336699</v>
          </cell>
        </row>
        <row r="39">
          <cell r="Q39">
            <v>125.10296895686599</v>
          </cell>
          <cell r="R39">
            <v>126.89501213821001</v>
          </cell>
          <cell r="S39">
            <v>145.159330266045</v>
          </cell>
          <cell r="T39">
            <v>153.85728520296101</v>
          </cell>
          <cell r="U39">
            <v>142.403601650073</v>
          </cell>
          <cell r="V39">
            <v>115.791978393908</v>
          </cell>
          <cell r="W39">
            <v>107.966802403952</v>
          </cell>
          <cell r="X39">
            <v>113.97695452986</v>
          </cell>
          <cell r="Y39">
            <v>134.02767214997201</v>
          </cell>
          <cell r="Z39">
            <v>125.88441899401801</v>
          </cell>
        </row>
        <row r="40">
          <cell r="Q40">
            <v>129.834823704836</v>
          </cell>
          <cell r="R40">
            <v>134.05217970672899</v>
          </cell>
          <cell r="S40">
            <v>151.96942291203399</v>
          </cell>
          <cell r="T40">
            <v>162.86882313799401</v>
          </cell>
          <cell r="U40">
            <v>151.926720244743</v>
          </cell>
          <cell r="V40">
            <v>120.568185431738</v>
          </cell>
          <cell r="W40">
            <v>112.959957828209</v>
          </cell>
          <cell r="X40">
            <v>118.084794782104</v>
          </cell>
          <cell r="Y40">
            <v>141.721945471233</v>
          </cell>
          <cell r="Z40">
            <v>130.732779795292</v>
          </cell>
        </row>
        <row r="41">
          <cell r="Q41">
            <v>134.270000152808</v>
          </cell>
          <cell r="R41">
            <v>135.38837905961299</v>
          </cell>
          <cell r="S41">
            <v>155.37680611181599</v>
          </cell>
          <cell r="T41">
            <v>166.99087006816899</v>
          </cell>
          <cell r="U41">
            <v>165.849177372681</v>
          </cell>
          <cell r="V41">
            <v>127.301962801549</v>
          </cell>
          <cell r="W41">
            <v>116.19329929616499</v>
          </cell>
          <cell r="X41">
            <v>122.768670393381</v>
          </cell>
          <cell r="Y41">
            <v>148.16543709948101</v>
          </cell>
          <cell r="Z41">
            <v>136.66902951471499</v>
          </cell>
        </row>
        <row r="42">
          <cell r="Q42">
            <v>138.86950015503999</v>
          </cell>
          <cell r="R42">
            <v>136.165983522933</v>
          </cell>
          <cell r="S42">
            <v>159.17381117967301</v>
          </cell>
          <cell r="T42">
            <v>168.454278703368</v>
          </cell>
          <cell r="U42">
            <v>170.42178481103701</v>
          </cell>
          <cell r="V42">
            <v>127.96958956293101</v>
          </cell>
          <cell r="W42">
            <v>119.465594398126</v>
          </cell>
          <cell r="X42">
            <v>126.127010059239</v>
          </cell>
          <cell r="Y42">
            <v>151.45580619312699</v>
          </cell>
          <cell r="Z42">
            <v>141.16269700901901</v>
          </cell>
        </row>
        <row r="43">
          <cell r="Q43">
            <v>144.322798909249</v>
          </cell>
          <cell r="R43">
            <v>143.922880636933</v>
          </cell>
          <cell r="S43">
            <v>169.50448396634499</v>
          </cell>
          <cell r="T43">
            <v>174.29507089599699</v>
          </cell>
          <cell r="U43">
            <v>188.62131413568201</v>
          </cell>
          <cell r="V43">
            <v>136.36321466256601</v>
          </cell>
          <cell r="W43">
            <v>123.400841881592</v>
          </cell>
          <cell r="X43">
            <v>129.92016862792499</v>
          </cell>
          <cell r="Y43">
            <v>154.666835528268</v>
          </cell>
          <cell r="Z43">
            <v>145.21072115308601</v>
          </cell>
        </row>
        <row r="44">
          <cell r="Q44">
            <v>150.90133838077301</v>
          </cell>
          <cell r="R44">
            <v>152.96265867041899</v>
          </cell>
          <cell r="S44">
            <v>181.79297694718599</v>
          </cell>
          <cell r="T44">
            <v>183.99880457159199</v>
          </cell>
          <cell r="U44">
            <v>199.183820551438</v>
          </cell>
          <cell r="V44">
            <v>140.54065785592999</v>
          </cell>
          <cell r="W44">
            <v>125.539847613943</v>
          </cell>
          <cell r="X44">
            <v>134.89224775740499</v>
          </cell>
          <cell r="Y44">
            <v>162.213994719705</v>
          </cell>
          <cell r="Z44">
            <v>151.57800573383699</v>
          </cell>
        </row>
        <row r="45">
          <cell r="Q45">
            <v>155.86131117479999</v>
          </cell>
          <cell r="R45">
            <v>156.32134809621601</v>
          </cell>
          <cell r="S45">
            <v>182.907098921087</v>
          </cell>
          <cell r="T45">
            <v>190.33685723526901</v>
          </cell>
          <cell r="U45">
            <v>203.39438416981201</v>
          </cell>
          <cell r="V45">
            <v>143.550017750926</v>
          </cell>
          <cell r="W45">
            <v>128.66445368216</v>
          </cell>
          <cell r="X45">
            <v>138.92247821548099</v>
          </cell>
          <cell r="Y45">
            <v>169.03504066484101</v>
          </cell>
          <cell r="Z45">
            <v>160.367305220883</v>
          </cell>
        </row>
        <row r="46">
          <cell r="Q46">
            <v>158.90252083635801</v>
          </cell>
          <cell r="R46">
            <v>158.47334996999501</v>
          </cell>
          <cell r="S46">
            <v>181.056888398864</v>
          </cell>
          <cell r="T46">
            <v>191.139578342584</v>
          </cell>
          <cell r="U46">
            <v>217.64953863680199</v>
          </cell>
          <cell r="V46">
            <v>151.42329424793601</v>
          </cell>
          <cell r="W46">
            <v>134.052109193717</v>
          </cell>
          <cell r="X46">
            <v>143.99240640994199</v>
          </cell>
          <cell r="Y46">
            <v>172.34221679488999</v>
          </cell>
          <cell r="Z46">
            <v>166.73628689063901</v>
          </cell>
        </row>
        <row r="47">
          <cell r="Q47">
            <v>162.408901165359</v>
          </cell>
          <cell r="R47">
            <v>163.362765897217</v>
          </cell>
          <cell r="S47">
            <v>187.603431096268</v>
          </cell>
          <cell r="T47">
            <v>190.49627538198399</v>
          </cell>
          <cell r="U47">
            <v>212.52939128870599</v>
          </cell>
          <cell r="V47">
            <v>148.148702370617</v>
          </cell>
          <cell r="W47">
            <v>138.860048407313</v>
          </cell>
          <cell r="X47">
            <v>149.74304941858</v>
          </cell>
          <cell r="Y47">
            <v>173.965270383534</v>
          </cell>
          <cell r="Z47">
            <v>166.91850534271501</v>
          </cell>
        </row>
        <row r="48">
          <cell r="Q48">
            <v>166.09981104155099</v>
          </cell>
          <cell r="R48">
            <v>167.946556436729</v>
          </cell>
          <cell r="S48">
            <v>193.34458525345099</v>
          </cell>
          <cell r="T48">
            <v>188.87933491788601</v>
          </cell>
          <cell r="U48">
            <v>215.33095663815399</v>
          </cell>
          <cell r="V48">
            <v>148.015970155508</v>
          </cell>
          <cell r="W48">
            <v>145.35256085180001</v>
          </cell>
          <cell r="X48">
            <v>153.475048062274</v>
          </cell>
          <cell r="Y48">
            <v>174.78064754553901</v>
          </cell>
          <cell r="Z48">
            <v>164.36250051680901</v>
          </cell>
        </row>
        <row r="49">
          <cell r="Q49">
            <v>166.16975535365</v>
          </cell>
          <cell r="R49">
            <v>171.13255623411101</v>
          </cell>
          <cell r="S49">
            <v>189.461410629982</v>
          </cell>
          <cell r="T49">
            <v>186.62078874611399</v>
          </cell>
          <cell r="U49">
            <v>218.65215157160401</v>
          </cell>
          <cell r="V49">
            <v>151.42526065006399</v>
          </cell>
          <cell r="W49">
            <v>151.995205169652</v>
          </cell>
          <cell r="X49">
            <v>156.26770127791499</v>
          </cell>
          <cell r="Y49">
            <v>175.82350695117901</v>
          </cell>
          <cell r="Z49">
            <v>168.65624928465999</v>
          </cell>
        </row>
        <row r="50">
          <cell r="Q50">
            <v>164.83038733703299</v>
          </cell>
          <cell r="R50">
            <v>173.41747075039601</v>
          </cell>
          <cell r="S50">
            <v>187.03168677819599</v>
          </cell>
          <cell r="T50">
            <v>187.09449293248599</v>
          </cell>
          <cell r="U50">
            <v>219.37596236532701</v>
          </cell>
          <cell r="V50">
            <v>152.803712283626</v>
          </cell>
          <cell r="W50">
            <v>157.44834820145101</v>
          </cell>
          <cell r="X50">
            <v>159.12694674565</v>
          </cell>
          <cell r="Y50">
            <v>177.04820432870201</v>
          </cell>
          <cell r="Z50">
            <v>177.11095960080601</v>
          </cell>
        </row>
        <row r="51">
          <cell r="Q51">
            <v>168.39791260696899</v>
          </cell>
          <cell r="R51">
            <v>175.65950324807301</v>
          </cell>
          <cell r="S51">
            <v>193.75675742344799</v>
          </cell>
          <cell r="T51">
            <v>192.13850782568201</v>
          </cell>
          <cell r="U51">
            <v>218.639510872796</v>
          </cell>
          <cell r="V51">
            <v>158.79239019764199</v>
          </cell>
          <cell r="W51">
            <v>163.26702698371199</v>
          </cell>
          <cell r="X51">
            <v>164.24642312360001</v>
          </cell>
          <cell r="Y51">
            <v>179.20401821391599</v>
          </cell>
          <cell r="Z51">
            <v>176.60718676947101</v>
          </cell>
        </row>
        <row r="52">
          <cell r="Q52">
            <v>175.290501216748</v>
          </cell>
          <cell r="R52">
            <v>178.457180343723</v>
          </cell>
          <cell r="S52">
            <v>199.037264241446</v>
          </cell>
          <cell r="T52">
            <v>196.79003803309899</v>
          </cell>
          <cell r="U52">
            <v>218.06815259075501</v>
          </cell>
          <cell r="V52">
            <v>166.99019072215</v>
          </cell>
          <cell r="W52">
            <v>166.94053800011699</v>
          </cell>
          <cell r="X52">
            <v>170.125840295057</v>
          </cell>
          <cell r="Y52">
            <v>183.10154422472999</v>
          </cell>
          <cell r="Z52">
            <v>172.35523592678399</v>
          </cell>
        </row>
        <row r="53">
          <cell r="Q53">
            <v>173.29837161244399</v>
          </cell>
          <cell r="R53">
            <v>178.88953617649099</v>
          </cell>
          <cell r="S53">
            <v>194.11009322195599</v>
          </cell>
          <cell r="T53">
            <v>189.901007803402</v>
          </cell>
          <cell r="U53">
            <v>219.45792110814</v>
          </cell>
          <cell r="V53">
            <v>172.92273578568401</v>
          </cell>
          <cell r="W53">
            <v>169.87361470687301</v>
          </cell>
          <cell r="X53">
            <v>170.358290479479</v>
          </cell>
          <cell r="Y53">
            <v>187.231533049999</v>
          </cell>
          <cell r="Z53">
            <v>169.92777605716699</v>
          </cell>
        </row>
        <row r="54">
          <cell r="Q54">
            <v>166.04102529077801</v>
          </cell>
          <cell r="R54">
            <v>175.97453075794701</v>
          </cell>
          <cell r="S54">
            <v>186.94914141303801</v>
          </cell>
          <cell r="T54">
            <v>179.55696105389299</v>
          </cell>
          <cell r="U54">
            <v>224.195807786427</v>
          </cell>
          <cell r="V54">
            <v>173.72744422745299</v>
          </cell>
          <cell r="W54">
            <v>169.93248369070599</v>
          </cell>
          <cell r="X54">
            <v>168.394707711297</v>
          </cell>
          <cell r="Y54">
            <v>186.206014962344</v>
          </cell>
          <cell r="Z54">
            <v>167.46213170186499</v>
          </cell>
        </row>
        <row r="55">
          <cell r="Q55">
            <v>163.4888438289</v>
          </cell>
          <cell r="R55">
            <v>172.93902824243</v>
          </cell>
          <cell r="S55">
            <v>184.252508964226</v>
          </cell>
          <cell r="T55">
            <v>176.18084140071099</v>
          </cell>
          <cell r="U55">
            <v>214.56456778855201</v>
          </cell>
          <cell r="V55">
            <v>173.29811946463201</v>
          </cell>
          <cell r="W55">
            <v>160.88179697562299</v>
          </cell>
          <cell r="X55">
            <v>168.60934605884199</v>
          </cell>
          <cell r="Y55">
            <v>181.22528615133299</v>
          </cell>
          <cell r="Z55">
            <v>163.672433464091</v>
          </cell>
        </row>
        <row r="56">
          <cell r="Q56">
            <v>162.341210347431</v>
          </cell>
          <cell r="R56">
            <v>171.669519437421</v>
          </cell>
          <cell r="S56">
            <v>181.39717133010299</v>
          </cell>
          <cell r="T56">
            <v>174.83673337801099</v>
          </cell>
          <cell r="U56">
            <v>202.11019299212899</v>
          </cell>
          <cell r="V56">
            <v>162.046399096643</v>
          </cell>
          <cell r="W56">
            <v>155.01004963745601</v>
          </cell>
          <cell r="X56">
            <v>166.868006902666</v>
          </cell>
          <cell r="Y56">
            <v>177.24686649729199</v>
          </cell>
          <cell r="Z56">
            <v>159.48743635478201</v>
          </cell>
        </row>
        <row r="57">
          <cell r="Q57">
            <v>154.05170998806699</v>
          </cell>
          <cell r="R57">
            <v>165.35543074637201</v>
          </cell>
          <cell r="S57">
            <v>169.274096187704</v>
          </cell>
          <cell r="T57">
            <v>166.444376522044</v>
          </cell>
          <cell r="U57">
            <v>189.69947152294901</v>
          </cell>
          <cell r="V57">
            <v>152.50890444844899</v>
          </cell>
          <cell r="W57">
            <v>153.53638203258501</v>
          </cell>
          <cell r="X57">
            <v>162.92514396137599</v>
          </cell>
          <cell r="Y57">
            <v>168.57351228235299</v>
          </cell>
          <cell r="Z57">
            <v>154.60593378310099</v>
          </cell>
        </row>
        <row r="58">
          <cell r="Q58">
            <v>142.293867132016</v>
          </cell>
          <cell r="R58">
            <v>154.36878528978099</v>
          </cell>
          <cell r="S58">
            <v>156.717428446307</v>
          </cell>
          <cell r="T58">
            <v>156.39599898195601</v>
          </cell>
          <cell r="U58">
            <v>170.75480870721</v>
          </cell>
          <cell r="V58">
            <v>148.97177944929001</v>
          </cell>
          <cell r="W58">
            <v>150.12422157130399</v>
          </cell>
          <cell r="X58">
            <v>159.96428327219601</v>
          </cell>
          <cell r="Y58">
            <v>157.21161177805499</v>
          </cell>
          <cell r="Z58">
            <v>146.22197489768399</v>
          </cell>
        </row>
        <row r="59">
          <cell r="Q59">
            <v>131.29027097821699</v>
          </cell>
          <cell r="R59">
            <v>143.354323931224</v>
          </cell>
          <cell r="S59">
            <v>151.64301239161099</v>
          </cell>
          <cell r="T59">
            <v>148.742683571583</v>
          </cell>
          <cell r="U59">
            <v>163.528095240375</v>
          </cell>
          <cell r="V59">
            <v>136.38720667533701</v>
          </cell>
          <cell r="W59">
            <v>134.14462330726101</v>
          </cell>
          <cell r="X59">
            <v>149.93484504324201</v>
          </cell>
          <cell r="Y59">
            <v>147.824527698758</v>
          </cell>
          <cell r="Z59">
            <v>135.65539048736699</v>
          </cell>
        </row>
        <row r="60">
          <cell r="Q60">
            <v>121.436350295347</v>
          </cell>
          <cell r="R60">
            <v>136.18926410946699</v>
          </cell>
          <cell r="S60">
            <v>148.76957472091999</v>
          </cell>
          <cell r="T60">
            <v>138.039508845977</v>
          </cell>
          <cell r="U60">
            <v>155.18403081476399</v>
          </cell>
          <cell r="V60">
            <v>126.300260537307</v>
          </cell>
          <cell r="W60">
            <v>111.632560641642</v>
          </cell>
          <cell r="X60">
            <v>134.55661454797399</v>
          </cell>
          <cell r="Y60">
            <v>138.865855150372</v>
          </cell>
          <cell r="Z60">
            <v>126.307998459598</v>
          </cell>
        </row>
        <row r="61">
          <cell r="Q61">
            <v>120.297757550865</v>
          </cell>
          <cell r="R61">
            <v>133.19942586075101</v>
          </cell>
          <cell r="S61">
            <v>145.31013652670001</v>
          </cell>
          <cell r="T61">
            <v>128.71176301782501</v>
          </cell>
          <cell r="U61">
            <v>148.324703797182</v>
          </cell>
          <cell r="V61">
            <v>113.74252014025301</v>
          </cell>
          <cell r="W61">
            <v>101.07814030347799</v>
          </cell>
          <cell r="X61">
            <v>126.051541514173</v>
          </cell>
          <cell r="Y61">
            <v>132.30386506449699</v>
          </cell>
          <cell r="Z61">
            <v>121.33654302036</v>
          </cell>
        </row>
        <row r="62">
          <cell r="Q62">
            <v>122.293465333268</v>
          </cell>
          <cell r="R62">
            <v>129.671462692191</v>
          </cell>
          <cell r="S62">
            <v>141.12025914446201</v>
          </cell>
          <cell r="T62">
            <v>125.570504235275</v>
          </cell>
          <cell r="U62">
            <v>143.48105246753701</v>
          </cell>
          <cell r="V62">
            <v>99.839944254781599</v>
          </cell>
          <cell r="W62">
            <v>99.574689353239606</v>
          </cell>
          <cell r="X62">
            <v>123.037368608276</v>
          </cell>
          <cell r="Y62">
            <v>129.04369887623201</v>
          </cell>
          <cell r="Z62">
            <v>119.537561869344</v>
          </cell>
        </row>
        <row r="63">
          <cell r="Q63">
            <v>118.656459105021</v>
          </cell>
          <cell r="R63">
            <v>127.71533425969299</v>
          </cell>
          <cell r="S63">
            <v>136.955837111791</v>
          </cell>
          <cell r="T63">
            <v>126.615821280305</v>
          </cell>
          <cell r="U63">
            <v>136.57795259532401</v>
          </cell>
          <cell r="V63">
            <v>99.701234201239799</v>
          </cell>
          <cell r="W63">
            <v>109.84901389772401</v>
          </cell>
          <cell r="X63">
            <v>120.020842105201</v>
          </cell>
          <cell r="Y63">
            <v>129.48684512838301</v>
          </cell>
          <cell r="Z63">
            <v>120.33478981393699</v>
          </cell>
        </row>
        <row r="64">
          <cell r="Q64">
            <v>113.507134932954</v>
          </cell>
          <cell r="R64">
            <v>129.15354276385</v>
          </cell>
          <cell r="S64">
            <v>132.150668710308</v>
          </cell>
          <cell r="T64">
            <v>126.32129567218</v>
          </cell>
          <cell r="U64">
            <v>135.405923624259</v>
          </cell>
          <cell r="V64">
            <v>96.830275034685101</v>
          </cell>
          <cell r="W64">
            <v>118.016062139765</v>
          </cell>
          <cell r="X64">
            <v>119.890477766365</v>
          </cell>
          <cell r="Y64">
            <v>130.28283323322799</v>
          </cell>
          <cell r="Z64">
            <v>126.499448712717</v>
          </cell>
        </row>
        <row r="65">
          <cell r="Q65">
            <v>110.920876835846</v>
          </cell>
          <cell r="R65">
            <v>125.541670072664</v>
          </cell>
          <cell r="S65">
            <v>132.067431477421</v>
          </cell>
          <cell r="T65">
            <v>126.170696786954</v>
          </cell>
          <cell r="U65">
            <v>132.78052357757099</v>
          </cell>
          <cell r="V65">
            <v>98.844820281477695</v>
          </cell>
          <cell r="W65">
            <v>114.06556328568399</v>
          </cell>
          <cell r="X65">
            <v>120.913749446715</v>
          </cell>
          <cell r="Y65">
            <v>129.390078480515</v>
          </cell>
          <cell r="Z65">
            <v>135.58163458773799</v>
          </cell>
        </row>
        <row r="66">
          <cell r="Q66">
            <v>108.712673900859</v>
          </cell>
          <cell r="R66">
            <v>118.533440986434</v>
          </cell>
          <cell r="S66">
            <v>133.87518602842101</v>
          </cell>
          <cell r="T66">
            <v>128.20051383434301</v>
          </cell>
          <cell r="U66">
            <v>130.39389195268899</v>
          </cell>
          <cell r="V66">
            <v>101.408719237027</v>
          </cell>
          <cell r="W66">
            <v>115.852101020173</v>
          </cell>
          <cell r="X66">
            <v>120.006943538678</v>
          </cell>
          <cell r="Y66">
            <v>130.502894077636</v>
          </cell>
          <cell r="Z66">
            <v>140.41401063457701</v>
          </cell>
        </row>
        <row r="67">
          <cell r="Q67">
            <v>106.93634024528301</v>
          </cell>
          <cell r="R67">
            <v>118.293167625522</v>
          </cell>
          <cell r="S67">
            <v>131.86853979837599</v>
          </cell>
          <cell r="T67">
            <v>131.98741792095899</v>
          </cell>
          <cell r="U67">
            <v>131.17656161187099</v>
          </cell>
          <cell r="V67">
            <v>100.05212543302</v>
          </cell>
          <cell r="W67">
            <v>120.65583329420799</v>
          </cell>
          <cell r="X67">
            <v>120.155390713025</v>
          </cell>
          <cell r="Y67">
            <v>133.769959525232</v>
          </cell>
          <cell r="Z67">
            <v>141.21541957573601</v>
          </cell>
        </row>
        <row r="68">
          <cell r="Q68">
            <v>108.88563482158401</v>
          </cell>
          <cell r="R68">
            <v>123.09936611889</v>
          </cell>
          <cell r="S68">
            <v>129.43422437115501</v>
          </cell>
          <cell r="T68">
            <v>136.764375010469</v>
          </cell>
          <cell r="U68">
            <v>127.532471248918</v>
          </cell>
          <cell r="V68">
            <v>100.866440681854</v>
          </cell>
          <cell r="W68">
            <v>120.090560658725</v>
          </cell>
          <cell r="X68">
            <v>121.62588894659299</v>
          </cell>
          <cell r="Y68">
            <v>135.868737872141</v>
          </cell>
          <cell r="Z68">
            <v>143.69321487783401</v>
          </cell>
        </row>
        <row r="69">
          <cell r="Q69">
            <v>110.351139126372</v>
          </cell>
          <cell r="R69">
            <v>122.866321027301</v>
          </cell>
          <cell r="S69">
            <v>129.98617280262599</v>
          </cell>
          <cell r="T69">
            <v>140.965372773105</v>
          </cell>
          <cell r="U69">
            <v>125.817197670148</v>
          </cell>
          <cell r="V69">
            <v>102.738750708436</v>
          </cell>
          <cell r="W69">
            <v>118.797125321352</v>
          </cell>
          <cell r="X69">
            <v>123.88219164135801</v>
          </cell>
          <cell r="Y69">
            <v>136.36472380429601</v>
          </cell>
          <cell r="Z69">
            <v>149.32834885288199</v>
          </cell>
        </row>
        <row r="70">
          <cell r="Q70">
            <v>108.451139013795</v>
          </cell>
          <cell r="R70">
            <v>118.815134775746</v>
          </cell>
          <cell r="S70">
            <v>131.19815676111</v>
          </cell>
          <cell r="T70">
            <v>143.55843834005</v>
          </cell>
          <cell r="U70">
            <v>128.18548685273501</v>
          </cell>
          <cell r="V70">
            <v>101.943495120981</v>
          </cell>
          <cell r="W70">
            <v>122.68644098567199</v>
          </cell>
          <cell r="X70">
            <v>123.98765474515299</v>
          </cell>
          <cell r="Y70">
            <v>138.08240106828899</v>
          </cell>
          <cell r="Z70">
            <v>152.398939362156</v>
          </cell>
        </row>
        <row r="71">
          <cell r="Q71">
            <v>107.054913238792</v>
          </cell>
          <cell r="R71">
            <v>118.46783182302801</v>
          </cell>
          <cell r="S71">
            <v>131.67566108106101</v>
          </cell>
          <cell r="T71">
            <v>145.809106426754</v>
          </cell>
          <cell r="U71">
            <v>125.43509458417</v>
          </cell>
          <cell r="V71">
            <v>103.76791120611099</v>
          </cell>
          <cell r="W71">
            <v>126.220331915502</v>
          </cell>
          <cell r="X71">
            <v>124.36635681701</v>
          </cell>
          <cell r="Y71">
            <v>140.352909028341</v>
          </cell>
          <cell r="Z71">
            <v>151.186378244487</v>
          </cell>
        </row>
        <row r="72">
          <cell r="Q72">
            <v>107.70245488928499</v>
          </cell>
          <cell r="R72">
            <v>120.463597975087</v>
          </cell>
          <cell r="S72">
            <v>133.90683684145799</v>
          </cell>
          <cell r="T72">
            <v>149.772173678108</v>
          </cell>
          <cell r="U72">
            <v>124.254947570781</v>
          </cell>
          <cell r="V72">
            <v>105.182784200721</v>
          </cell>
          <cell r="W72">
            <v>127.721882229272</v>
          </cell>
          <cell r="X72">
            <v>128.08008029302701</v>
          </cell>
          <cell r="Y72">
            <v>141.33527231058301</v>
          </cell>
          <cell r="Z72">
            <v>153.90420380134901</v>
          </cell>
        </row>
        <row r="73">
          <cell r="Q73">
            <v>110.743227705246</v>
          </cell>
          <cell r="R73">
            <v>123.369046153995</v>
          </cell>
          <cell r="S73">
            <v>136.609842382723</v>
          </cell>
          <cell r="T73">
            <v>155.41287694776801</v>
          </cell>
          <cell r="U73">
            <v>127.778112064277</v>
          </cell>
          <cell r="V73">
            <v>105.188694701855</v>
          </cell>
          <cell r="W73">
            <v>129.79156866501</v>
          </cell>
          <cell r="X73">
            <v>130.013334212503</v>
          </cell>
          <cell r="Y73">
            <v>142.24354034025799</v>
          </cell>
          <cell r="Z73">
            <v>160.085837848203</v>
          </cell>
        </row>
        <row r="74">
          <cell r="Q74">
            <v>113.39388975763799</v>
          </cell>
          <cell r="R74">
            <v>124.400654924324</v>
          </cell>
          <cell r="S74">
            <v>137.69958845088601</v>
          </cell>
          <cell r="T74">
            <v>159.627800552633</v>
          </cell>
          <cell r="U74">
            <v>128.28550103253201</v>
          </cell>
          <cell r="V74">
            <v>110.324952623812</v>
          </cell>
          <cell r="W74">
            <v>130.97804055506899</v>
          </cell>
          <cell r="X74">
            <v>129.20018446216599</v>
          </cell>
          <cell r="Y74">
            <v>142.54428195653699</v>
          </cell>
          <cell r="Z74">
            <v>163.81418045820899</v>
          </cell>
        </row>
        <row r="75">
          <cell r="Q75">
            <v>114.65820816633401</v>
          </cell>
          <cell r="R75">
            <v>125.218005086796</v>
          </cell>
          <cell r="S75">
            <v>140.943185289263</v>
          </cell>
          <cell r="T75">
            <v>163.31622333423101</v>
          </cell>
          <cell r="U75">
            <v>127.98489782993801</v>
          </cell>
          <cell r="V75">
            <v>114.20311064896499</v>
          </cell>
          <cell r="W75">
            <v>136.336805195778</v>
          </cell>
          <cell r="X75">
            <v>130.70025426853201</v>
          </cell>
          <cell r="Y75">
            <v>145.321476145113</v>
          </cell>
          <cell r="Z75">
            <v>166.77248397895701</v>
          </cell>
        </row>
        <row r="76">
          <cell r="Q76">
            <v>116.33716248293101</v>
          </cell>
          <cell r="R76">
            <v>129.25675946664299</v>
          </cell>
          <cell r="S76">
            <v>148.981060716548</v>
          </cell>
          <cell r="T76">
            <v>170.01914336389299</v>
          </cell>
          <cell r="U76">
            <v>130.859984122387</v>
          </cell>
          <cell r="V76">
            <v>115.638402727722</v>
          </cell>
          <cell r="W76">
            <v>144.480482771233</v>
          </cell>
          <cell r="X76">
            <v>134.24089280673601</v>
          </cell>
          <cell r="Y76">
            <v>150.89994551294399</v>
          </cell>
          <cell r="Z76">
            <v>169.639109734096</v>
          </cell>
        </row>
        <row r="77">
          <cell r="Q77">
            <v>119.072163915818</v>
          </cell>
          <cell r="R77">
            <v>133.42373691287801</v>
          </cell>
          <cell r="S77">
            <v>152.299692830613</v>
          </cell>
          <cell r="T77">
            <v>176.497330617302</v>
          </cell>
          <cell r="U77">
            <v>130.314267828281</v>
          </cell>
          <cell r="V77">
            <v>117.261552582322</v>
          </cell>
          <cell r="W77">
            <v>148.15094499062599</v>
          </cell>
          <cell r="X77">
            <v>137.88459562787401</v>
          </cell>
          <cell r="Y77">
            <v>154.61397038210501</v>
          </cell>
          <cell r="Z77">
            <v>173.61017896421399</v>
          </cell>
        </row>
        <row r="78">
          <cell r="Q78">
            <v>121.946905523149</v>
          </cell>
          <cell r="R78">
            <v>135.32969741140801</v>
          </cell>
          <cell r="S78">
            <v>150.47487381863201</v>
          </cell>
          <cell r="T78">
            <v>180.12795558162199</v>
          </cell>
          <cell r="U78">
            <v>135.016175591733</v>
          </cell>
          <cell r="V78">
            <v>115.789551493544</v>
          </cell>
          <cell r="W78">
            <v>147.34707488965199</v>
          </cell>
          <cell r="X78">
            <v>141.828228986927</v>
          </cell>
          <cell r="Y78">
            <v>158.27708854231</v>
          </cell>
          <cell r="Z78">
            <v>178.807587182963</v>
          </cell>
        </row>
        <row r="79">
          <cell r="Q79">
            <v>125.669478368315</v>
          </cell>
          <cell r="R79">
            <v>139.60516717041401</v>
          </cell>
          <cell r="S79">
            <v>153.38577268757999</v>
          </cell>
          <cell r="T79">
            <v>186.35630361230801</v>
          </cell>
          <cell r="U79">
            <v>138.52829984446799</v>
          </cell>
          <cell r="V79">
            <v>119.449699329407</v>
          </cell>
          <cell r="W79">
            <v>148.03839489499899</v>
          </cell>
          <cell r="X79">
            <v>146.253174850248</v>
          </cell>
          <cell r="Y79">
            <v>161.56987022365701</v>
          </cell>
          <cell r="Z79">
            <v>177.28729387512999</v>
          </cell>
        </row>
        <row r="80">
          <cell r="Q80">
            <v>130.85035301435701</v>
          </cell>
          <cell r="R80">
            <v>146.90703549381701</v>
          </cell>
          <cell r="S80">
            <v>160.443917988289</v>
          </cell>
          <cell r="T80">
            <v>197.13015855104399</v>
          </cell>
          <cell r="U80">
            <v>143.26459052089299</v>
          </cell>
          <cell r="V80">
            <v>126.12087312518</v>
          </cell>
          <cell r="W80">
            <v>154.88196148020501</v>
          </cell>
          <cell r="X80">
            <v>149.316684168595</v>
          </cell>
          <cell r="Y80">
            <v>162.98716602746799</v>
          </cell>
          <cell r="Z80">
            <v>176.707651235859</v>
          </cell>
        </row>
        <row r="81">
          <cell r="Q81">
            <v>132.87714218788599</v>
          </cell>
          <cell r="R81">
            <v>150.81782637280199</v>
          </cell>
          <cell r="S81">
            <v>164.809555148698</v>
          </cell>
          <cell r="T81">
            <v>202.56600592952501</v>
          </cell>
          <cell r="U81">
            <v>149.741775747069</v>
          </cell>
          <cell r="V81">
            <v>131.50377993866201</v>
          </cell>
          <cell r="W81">
            <v>159.487524617714</v>
          </cell>
          <cell r="X81">
            <v>153.04069384653801</v>
          </cell>
          <cell r="Y81">
            <v>164.60433866870699</v>
          </cell>
          <cell r="Z81">
            <v>187.03002415711899</v>
          </cell>
        </row>
        <row r="82">
          <cell r="Q82">
            <v>133.49842162820099</v>
          </cell>
          <cell r="R82">
            <v>151.50474718503099</v>
          </cell>
          <cell r="S82">
            <v>165.76209647260501</v>
          </cell>
          <cell r="T82">
            <v>202.67627493224001</v>
          </cell>
          <cell r="U82">
            <v>157.018556302435</v>
          </cell>
          <cell r="V82">
            <v>138.85088441975199</v>
          </cell>
          <cell r="W82">
            <v>162.57413296875299</v>
          </cell>
          <cell r="X82">
            <v>158.83898780581501</v>
          </cell>
          <cell r="Y82">
            <v>168.53219750974</v>
          </cell>
          <cell r="Z82">
            <v>196.28279498508201</v>
          </cell>
        </row>
        <row r="83">
          <cell r="Q83">
            <v>137.902674757526</v>
          </cell>
          <cell r="R83">
            <v>154.997767145757</v>
          </cell>
          <cell r="S83">
            <v>168.65274742045901</v>
          </cell>
          <cell r="T83">
            <v>208.39558204796</v>
          </cell>
          <cell r="U83">
            <v>159.07460997432801</v>
          </cell>
          <cell r="V83">
            <v>139.5736314852</v>
          </cell>
          <cell r="W83">
            <v>169.56471332124701</v>
          </cell>
          <cell r="X83">
            <v>162.67167652407801</v>
          </cell>
          <cell r="Y83">
            <v>174.98648641878199</v>
          </cell>
          <cell r="Z83">
            <v>200.737473809161</v>
          </cell>
        </row>
        <row r="84">
          <cell r="Q84">
            <v>143.11509954101899</v>
          </cell>
          <cell r="R84">
            <v>161.785965835041</v>
          </cell>
          <cell r="S84">
            <v>172.347160064159</v>
          </cell>
          <cell r="T84">
            <v>220.10077649730499</v>
          </cell>
          <cell r="U84">
            <v>163.00706728178901</v>
          </cell>
          <cell r="V84">
            <v>140.810489174145</v>
          </cell>
          <cell r="W84">
            <v>174.21309690773501</v>
          </cell>
          <cell r="X84">
            <v>165.25278187831501</v>
          </cell>
          <cell r="Y84">
            <v>178.54231520332701</v>
          </cell>
          <cell r="Z84">
            <v>206.36838662775401</v>
          </cell>
        </row>
        <row r="85">
          <cell r="Q85">
            <v>143.08469782654501</v>
          </cell>
          <cell r="R85">
            <v>164.432207777586</v>
          </cell>
          <cell r="S85">
            <v>173.617988541296</v>
          </cell>
          <cell r="T85">
            <v>225.18488326729999</v>
          </cell>
          <cell r="U85">
            <v>164.76166213334801</v>
          </cell>
          <cell r="V85">
            <v>146.61088067901099</v>
          </cell>
          <cell r="W85">
            <v>174.21247514808101</v>
          </cell>
          <cell r="X85">
            <v>166.81120743017701</v>
          </cell>
          <cell r="Y85">
            <v>178.895320750926</v>
          </cell>
          <cell r="Z85">
            <v>209.89968407020399</v>
          </cell>
        </row>
        <row r="86">
          <cell r="Q86">
            <v>141.653665217059</v>
          </cell>
          <cell r="R86">
            <v>163.597121204031</v>
          </cell>
          <cell r="S86">
            <v>174.78148514090199</v>
          </cell>
          <cell r="T86">
            <v>224.58965874312599</v>
          </cell>
          <cell r="U86">
            <v>170.28190182464601</v>
          </cell>
          <cell r="V86">
            <v>151.54770271829901</v>
          </cell>
          <cell r="W86">
            <v>168.865162590106</v>
          </cell>
          <cell r="X86">
            <v>168.67009050689299</v>
          </cell>
          <cell r="Y86">
            <v>179.66538694783799</v>
          </cell>
          <cell r="Z86">
            <v>212.69187108729801</v>
          </cell>
        </row>
        <row r="87">
          <cell r="Q87">
            <v>144.24715032606599</v>
          </cell>
          <cell r="R87">
            <v>168.58133995637701</v>
          </cell>
          <cell r="S87">
            <v>178.94045144158099</v>
          </cell>
          <cell r="T87">
            <v>231.86400066846201</v>
          </cell>
          <cell r="U87">
            <v>174.082314021315</v>
          </cell>
          <cell r="V87">
            <v>153.86786114797101</v>
          </cell>
          <cell r="W87">
            <v>165.24488735376201</v>
          </cell>
          <cell r="X87">
            <v>173.33768765956501</v>
          </cell>
          <cell r="Y87">
            <v>180.28175695734001</v>
          </cell>
          <cell r="Z87">
            <v>217.38446050474101</v>
          </cell>
        </row>
        <row r="88">
          <cell r="Q88">
            <v>148.574014067234</v>
          </cell>
          <cell r="R88">
            <v>178.00634379314801</v>
          </cell>
          <cell r="S88">
            <v>184.36410459885599</v>
          </cell>
          <cell r="T88">
            <v>246.02085776543501</v>
          </cell>
          <cell r="U88">
            <v>179.381456248538</v>
          </cell>
          <cell r="V88">
            <v>160.92903515925099</v>
          </cell>
          <cell r="W88">
            <v>169.831001912581</v>
          </cell>
          <cell r="X88">
            <v>178.18929887735001</v>
          </cell>
          <cell r="Y88">
            <v>181.667460432426</v>
          </cell>
          <cell r="Z88">
            <v>222.08411590572501</v>
          </cell>
        </row>
        <row r="89">
          <cell r="Q89">
            <v>152.705399462457</v>
          </cell>
          <cell r="R89">
            <v>181.116290473883</v>
          </cell>
          <cell r="S89">
            <v>188.66747617947499</v>
          </cell>
          <cell r="T89">
            <v>252.63977393876101</v>
          </cell>
          <cell r="U89">
            <v>187.23145265072199</v>
          </cell>
          <cell r="V89">
            <v>162.282684725634</v>
          </cell>
          <cell r="W89">
            <v>175.46231276556301</v>
          </cell>
          <cell r="X89">
            <v>180.70638578815499</v>
          </cell>
          <cell r="Y89">
            <v>185.41743018721399</v>
          </cell>
          <cell r="Z89">
            <v>226.49490943387701</v>
          </cell>
        </row>
        <row r="90">
          <cell r="Q90">
            <v>156.155819819736</v>
          </cell>
          <cell r="R90">
            <v>180.807146313902</v>
          </cell>
          <cell r="S90">
            <v>192.616812224976</v>
          </cell>
          <cell r="T90">
            <v>252.707540695115</v>
          </cell>
          <cell r="U90">
            <v>192.18639444349901</v>
          </cell>
          <cell r="V90">
            <v>165.72165591752201</v>
          </cell>
          <cell r="W90">
            <v>175.515816273334</v>
          </cell>
          <cell r="X90">
            <v>183.24742472520799</v>
          </cell>
          <cell r="Y90">
            <v>190.16079068698301</v>
          </cell>
          <cell r="Z90">
            <v>229.20740478154499</v>
          </cell>
        </row>
        <row r="91">
          <cell r="Q91">
            <v>161.90188679193801</v>
          </cell>
          <cell r="R91">
            <v>190.665856330521</v>
          </cell>
          <cell r="S91">
            <v>199.843457940132</v>
          </cell>
          <cell r="T91">
            <v>261.39274079663801</v>
          </cell>
          <cell r="U91">
            <v>197.67155653456601</v>
          </cell>
          <cell r="V91">
            <v>172.821382212354</v>
          </cell>
          <cell r="W91">
            <v>176.08095580602699</v>
          </cell>
          <cell r="X91">
            <v>190.22844471569999</v>
          </cell>
          <cell r="Y91">
            <v>190.516248336465</v>
          </cell>
          <cell r="Z91">
            <v>230.86721480020299</v>
          </cell>
        </row>
        <row r="92">
          <cell r="Q92">
            <v>168.94687853756901</v>
          </cell>
          <cell r="R92">
            <v>207.344485656643</v>
          </cell>
          <cell r="S92">
            <v>208.93794298772201</v>
          </cell>
          <cell r="T92">
            <v>275.355251320874</v>
          </cell>
          <cell r="U92">
            <v>206.37820875897</v>
          </cell>
          <cell r="V92">
            <v>172.80697992846601</v>
          </cell>
          <cell r="W92">
            <v>182.58239757397899</v>
          </cell>
          <cell r="X92">
            <v>196.79133139731499</v>
          </cell>
          <cell r="Y92">
            <v>188.4681837032</v>
          </cell>
          <cell r="Z92">
            <v>235.013193918247</v>
          </cell>
        </row>
        <row r="93">
          <cell r="Q93">
            <v>169.266534916246</v>
          </cell>
          <cell r="R93">
            <v>212.04969490766601</v>
          </cell>
          <cell r="S93">
            <v>211.17770365440001</v>
          </cell>
          <cell r="T93">
            <v>278.49439995136498</v>
          </cell>
          <cell r="U93">
            <v>216.38699991688401</v>
          </cell>
          <cell r="V93">
            <v>176.826434307619</v>
          </cell>
          <cell r="W93">
            <v>185.285727900349</v>
          </cell>
          <cell r="X93">
            <v>198.452536223793</v>
          </cell>
          <cell r="Y93">
            <v>188.19926536543599</v>
          </cell>
          <cell r="Z93">
            <v>241.04017451002599</v>
          </cell>
        </row>
        <row r="94">
          <cell r="Q94">
            <v>167.622482559313</v>
          </cell>
          <cell r="R94">
            <v>208.317266010476</v>
          </cell>
          <cell r="S94">
            <v>208.809651840475</v>
          </cell>
          <cell r="T94">
            <v>276.21610089036398</v>
          </cell>
          <cell r="U94">
            <v>234.17465492370101</v>
          </cell>
          <cell r="V94">
            <v>180.76111598631201</v>
          </cell>
          <cell r="W94">
            <v>185.21827032993301</v>
          </cell>
          <cell r="X94">
            <v>202.52675422476599</v>
          </cell>
          <cell r="Y94">
            <v>189.13622515819199</v>
          </cell>
          <cell r="Z94">
            <v>246.49997636734699</v>
          </cell>
        </row>
        <row r="95">
          <cell r="Q95">
            <v>171.84929702170299</v>
          </cell>
          <cell r="R95">
            <v>211.03099839950099</v>
          </cell>
          <cell r="S95">
            <v>208.55667386182299</v>
          </cell>
          <cell r="T95">
            <v>285.097533463861</v>
          </cell>
          <cell r="U95">
            <v>242.44321572744801</v>
          </cell>
          <cell r="V95">
            <v>179.69934293085601</v>
          </cell>
          <cell r="W95">
            <v>185.61946831675499</v>
          </cell>
          <cell r="X95">
            <v>211.59770947847699</v>
          </cell>
          <cell r="Y95">
            <v>191.012815209103</v>
          </cell>
          <cell r="Z95">
            <v>250.59468674103601</v>
          </cell>
        </row>
        <row r="96">
          <cell r="Q96">
            <v>177.921012745171</v>
          </cell>
          <cell r="R96">
            <v>217.58985897895599</v>
          </cell>
          <cell r="S96">
            <v>209.274505419718</v>
          </cell>
          <cell r="T96">
            <v>300.27410307166298</v>
          </cell>
          <cell r="U96">
            <v>242.92493526667499</v>
          </cell>
          <cell r="V96">
            <v>183.06955593524501</v>
          </cell>
          <cell r="W96">
            <v>185.64427756467899</v>
          </cell>
          <cell r="X96">
            <v>217.72118720692399</v>
          </cell>
          <cell r="Y96">
            <v>191.96782210279599</v>
          </cell>
          <cell r="Z96">
            <v>254.50510620862801</v>
          </cell>
        </row>
        <row r="97">
          <cell r="Q97">
            <v>179.62352783121801</v>
          </cell>
          <cell r="R97">
            <v>223.792192570476</v>
          </cell>
          <cell r="S97">
            <v>211.01165210178399</v>
          </cell>
          <cell r="T97">
            <v>304.68624331193701</v>
          </cell>
          <cell r="U97">
            <v>244.293911866217</v>
          </cell>
          <cell r="V97">
            <v>184.10859174595399</v>
          </cell>
          <cell r="W97">
            <v>188.131976098428</v>
          </cell>
          <cell r="X97">
            <v>217.972451985514</v>
          </cell>
          <cell r="Y97">
            <v>189.55309832753301</v>
          </cell>
          <cell r="Z97">
            <v>258.21024033936402</v>
          </cell>
        </row>
        <row r="98">
          <cell r="Q98">
            <v>179.51201906147</v>
          </cell>
          <cell r="R98">
            <v>227.867525484129</v>
          </cell>
          <cell r="S98">
            <v>212.589669105837</v>
          </cell>
          <cell r="T98">
            <v>302.657954710909</v>
          </cell>
          <cell r="U98">
            <v>241.20905048351901</v>
          </cell>
          <cell r="V98">
            <v>185.587741772181</v>
          </cell>
          <cell r="W98">
            <v>189.541926639454</v>
          </cell>
          <cell r="X98">
            <v>217.96137084830599</v>
          </cell>
          <cell r="Y98">
            <v>186.50201207998199</v>
          </cell>
          <cell r="Z98">
            <v>260.59885117630103</v>
          </cell>
        </row>
        <row r="99">
          <cell r="Q99">
            <v>181.99729227779201</v>
          </cell>
          <cell r="R99">
            <v>231.15836695068401</v>
          </cell>
          <cell r="S99">
            <v>212.63772752108301</v>
          </cell>
          <cell r="T99">
            <v>307.90614602885199</v>
          </cell>
          <cell r="U99">
            <v>239.526901978849</v>
          </cell>
          <cell r="V99">
            <v>183.43362159591001</v>
          </cell>
          <cell r="W99">
            <v>194.45177601274099</v>
          </cell>
          <cell r="X99">
            <v>222.96646019806801</v>
          </cell>
          <cell r="Y99">
            <v>187.567228845198</v>
          </cell>
          <cell r="Z99">
            <v>265.354039017292</v>
          </cell>
        </row>
        <row r="100">
          <cell r="Q100">
            <v>185.12856897821101</v>
          </cell>
          <cell r="R100">
            <v>234.12468478730401</v>
          </cell>
          <cell r="S100">
            <v>212.523719320353</v>
          </cell>
          <cell r="T100">
            <v>318.68778740805999</v>
          </cell>
          <cell r="U100">
            <v>250.06825968143801</v>
          </cell>
          <cell r="V100">
            <v>186.28440890332001</v>
          </cell>
          <cell r="W100">
            <v>201.254646905062</v>
          </cell>
          <cell r="X100">
            <v>231.37074305214901</v>
          </cell>
          <cell r="Y100">
            <v>189.92944815021801</v>
          </cell>
          <cell r="Z100">
            <v>271.19554909564499</v>
          </cell>
        </row>
        <row r="101">
          <cell r="Q101">
            <v>186.604667863804</v>
          </cell>
          <cell r="R101">
            <v>237.57422708179499</v>
          </cell>
          <cell r="S101">
            <v>214.02163612672899</v>
          </cell>
          <cell r="T101">
            <v>329.10945564006801</v>
          </cell>
          <cell r="U101">
            <v>257.89778923533601</v>
          </cell>
          <cell r="V101">
            <v>187.305166124892</v>
          </cell>
          <cell r="W101">
            <v>202.41964890885799</v>
          </cell>
          <cell r="X101">
            <v>236.398565434516</v>
          </cell>
          <cell r="Y101">
            <v>190.25158050655801</v>
          </cell>
          <cell r="Z101">
            <v>275.700256194904</v>
          </cell>
        </row>
        <row r="102">
          <cell r="Q102">
            <v>186.78647043137499</v>
          </cell>
          <cell r="R102">
            <v>242.038230817466</v>
          </cell>
          <cell r="S102">
            <v>216.100477299403</v>
          </cell>
          <cell r="T102">
            <v>333.77609941406899</v>
          </cell>
          <cell r="U102">
            <v>270.53063001400102</v>
          </cell>
          <cell r="V102">
            <v>190.08434019546399</v>
          </cell>
          <cell r="W102">
            <v>201.56240231750499</v>
          </cell>
          <cell r="X102">
            <v>241.84401974942401</v>
          </cell>
          <cell r="Y102">
            <v>190.59874008558199</v>
          </cell>
          <cell r="Z102">
            <v>281.00346727533798</v>
          </cell>
        </row>
        <row r="103">
          <cell r="Q103">
            <v>186.045474857095</v>
          </cell>
          <cell r="R103">
            <v>247.27631511616801</v>
          </cell>
          <cell r="S103">
            <v>215.55366484817301</v>
          </cell>
          <cell r="T103">
            <v>333.52709098818502</v>
          </cell>
          <cell r="U103">
            <v>280.43538537881301</v>
          </cell>
          <cell r="V103">
            <v>193.52264292459799</v>
          </cell>
          <cell r="W103">
            <v>200.18757218808301</v>
          </cell>
          <cell r="X103">
            <v>249.341447631275</v>
          </cell>
          <cell r="Y103">
            <v>191.05204489746001</v>
          </cell>
          <cell r="Z103">
            <v>284.75490908598101</v>
          </cell>
        </row>
        <row r="104">
          <cell r="Q104">
            <v>183.979525977337</v>
          </cell>
          <cell r="R104">
            <v>251.973623443581</v>
          </cell>
          <cell r="S104">
            <v>212.19971940251801</v>
          </cell>
          <cell r="T104">
            <v>332.05305320627002</v>
          </cell>
          <cell r="U104">
            <v>284.54279581885498</v>
          </cell>
          <cell r="V104">
            <v>187.313785883279</v>
          </cell>
          <cell r="W104">
            <v>193.95270616798899</v>
          </cell>
          <cell r="X104">
            <v>255.59089844949301</v>
          </cell>
          <cell r="Y104">
            <v>189.740705798882</v>
          </cell>
          <cell r="Z104">
            <v>290.078382678916</v>
          </cell>
        </row>
        <row r="105">
          <cell r="Q105">
            <v>188.524899918579</v>
          </cell>
          <cell r="R105">
            <v>258.61949435056698</v>
          </cell>
          <cell r="S105">
            <v>215.13471090994801</v>
          </cell>
          <cell r="T105">
            <v>345.15176502613002</v>
          </cell>
          <cell r="U105">
            <v>296.07896014722098</v>
          </cell>
          <cell r="V105">
            <v>187.31734535313501</v>
          </cell>
          <cell r="W105">
            <v>192.589251214196</v>
          </cell>
          <cell r="X105">
            <v>265.360787465702</v>
          </cell>
          <cell r="Y105">
            <v>190.608570288355</v>
          </cell>
          <cell r="Z105">
            <v>297.93728850863198</v>
          </cell>
        </row>
        <row r="106">
          <cell r="Q106">
            <v>195.37504844418399</v>
          </cell>
          <cell r="R106">
            <v>267.61418755845102</v>
          </cell>
          <cell r="S106">
            <v>223.545872948132</v>
          </cell>
          <cell r="T106">
            <v>364.800461011263</v>
          </cell>
          <cell r="U106">
            <v>316.07004475638598</v>
          </cell>
          <cell r="V106">
            <v>186.17032205287501</v>
          </cell>
          <cell r="W106">
            <v>195.00045070201301</v>
          </cell>
          <cell r="X106">
            <v>276.42971927493198</v>
          </cell>
          <cell r="Y106">
            <v>193.370359158604</v>
          </cell>
          <cell r="Z106">
            <v>303.33524663909202</v>
          </cell>
        </row>
        <row r="107">
          <cell r="Q107">
            <v>197.10549630341399</v>
          </cell>
          <cell r="R107">
            <v>278.78876751400799</v>
          </cell>
          <cell r="S107">
            <v>231.275076047601</v>
          </cell>
          <cell r="T107">
            <v>379.45103218899902</v>
          </cell>
          <cell r="U107">
            <v>316.98740180442201</v>
          </cell>
          <cell r="V107">
            <v>186.04233944908901</v>
          </cell>
          <cell r="W107">
            <v>192.09319453886499</v>
          </cell>
          <cell r="X107">
            <v>282.31034107787502</v>
          </cell>
          <cell r="Y107">
            <v>197.38782412831901</v>
          </cell>
          <cell r="Z107">
            <v>313.39406002260699</v>
          </cell>
        </row>
        <row r="108">
          <cell r="Q108">
            <v>202.30619540993999</v>
          </cell>
          <cell r="R108">
            <v>294.75185439226198</v>
          </cell>
          <cell r="S108">
            <v>241.31353604200399</v>
          </cell>
          <cell r="T108">
            <v>402.39062419784398</v>
          </cell>
          <cell r="U108">
            <v>335.37560130821601</v>
          </cell>
          <cell r="V108">
            <v>197.09672043939</v>
          </cell>
          <cell r="W108">
            <v>197.67144374028101</v>
          </cell>
          <cell r="X108">
            <v>294.11861970052598</v>
          </cell>
          <cell r="Y108">
            <v>205.058284290496</v>
          </cell>
          <cell r="Z108">
            <v>332.789354241674</v>
          </cell>
        </row>
        <row r="109">
          <cell r="Q109">
            <v>211.72921242873801</v>
          </cell>
          <cell r="R109">
            <v>308.43279820360101</v>
          </cell>
          <cell r="S109">
            <v>250.867585484393</v>
          </cell>
          <cell r="T109">
            <v>425.11908742297999</v>
          </cell>
          <cell r="U109">
            <v>340.99333058251301</v>
          </cell>
          <cell r="V109">
            <v>204.35295810353099</v>
          </cell>
          <cell r="W109">
            <v>212.23277510653199</v>
          </cell>
          <cell r="X109">
            <v>319.83193575137102</v>
          </cell>
          <cell r="Y109">
            <v>211.800744684037</v>
          </cell>
          <cell r="Z109">
            <v>357.31477273361497</v>
          </cell>
        </row>
        <row r="110">
          <cell r="Q110">
            <v>216.61607728629201</v>
          </cell>
          <cell r="R110">
            <v>317.66282943436897</v>
          </cell>
          <cell r="S110">
            <v>256.14134569401398</v>
          </cell>
          <cell r="T110">
            <v>436.53747274817403</v>
          </cell>
          <cell r="U110">
            <v>345.10985583615297</v>
          </cell>
          <cell r="V110">
            <v>216.71036160159099</v>
          </cell>
          <cell r="W110">
            <v>217.61800851365101</v>
          </cell>
          <cell r="X110">
            <v>339.73953474117798</v>
          </cell>
          <cell r="Y110">
            <v>216.649263456282</v>
          </cell>
          <cell r="Z110">
            <v>377.66195610933499</v>
          </cell>
        </row>
        <row r="111">
          <cell r="Q111">
            <v>220.697268804901</v>
          </cell>
          <cell r="R111">
            <v>336.74731904464102</v>
          </cell>
          <cell r="S111">
            <v>261.895147071417</v>
          </cell>
          <cell r="T111">
            <v>456.23678335055399</v>
          </cell>
          <cell r="U111">
            <v>357.68130393382103</v>
          </cell>
          <cell r="V111">
            <v>226.70349349941</v>
          </cell>
          <cell r="W111">
            <v>211.860841763228</v>
          </cell>
          <cell r="X111">
            <v>361.60149145546399</v>
          </cell>
          <cell r="Y111">
            <v>221.53795314591301</v>
          </cell>
          <cell r="Z111">
            <v>393.92227777949802</v>
          </cell>
        </row>
        <row r="112">
          <cell r="Q112">
            <v>231.29758983028901</v>
          </cell>
          <cell r="R112">
            <v>363.94746544052799</v>
          </cell>
          <cell r="S112">
            <v>269.39524451919402</v>
          </cell>
          <cell r="T112">
            <v>486.60350742634</v>
          </cell>
          <cell r="U112">
            <v>371.98188513053702</v>
          </cell>
          <cell r="V112">
            <v>234.37645421403101</v>
          </cell>
          <cell r="W112">
            <v>204.91373101839699</v>
          </cell>
          <cell r="X112">
            <v>392.29373908083397</v>
          </cell>
          <cell r="Y112">
            <v>223.73285601576001</v>
          </cell>
          <cell r="Z112">
            <v>409.51685912482901</v>
          </cell>
        </row>
        <row r="113">
          <cell r="Q113">
            <v>230.68749427044901</v>
          </cell>
          <cell r="R113">
            <v>366.32335773354799</v>
          </cell>
          <cell r="S113">
            <v>270.27001819353399</v>
          </cell>
          <cell r="T113">
            <v>472.95866686266299</v>
          </cell>
          <cell r="U113">
            <v>385.67629890839203</v>
          </cell>
          <cell r="V113">
            <v>237.92412006048801</v>
          </cell>
          <cell r="W113">
            <v>194.64405517191099</v>
          </cell>
          <cell r="X113">
            <v>399.65524229294101</v>
          </cell>
          <cell r="Y113">
            <v>222.69428702064999</v>
          </cell>
          <cell r="Z113">
            <v>403.47781440028501</v>
          </cell>
        </row>
        <row r="114">
          <cell r="Q114">
            <v>220.550975635398</v>
          </cell>
          <cell r="R114">
            <v>357.17126164185299</v>
          </cell>
          <cell r="S114">
            <v>267.90125194017497</v>
          </cell>
          <cell r="T114">
            <v>442.66400589069599</v>
          </cell>
          <cell r="U114">
            <v>398.67513824758601</v>
          </cell>
          <cell r="V114">
            <v>237.89340335593499</v>
          </cell>
          <cell r="W114">
            <v>181.52046295885901</v>
          </cell>
          <cell r="X114">
            <v>389.363735677036</v>
          </cell>
          <cell r="Y114">
            <v>219.94419017283701</v>
          </cell>
          <cell r="Z114">
            <v>377.61076232732199</v>
          </cell>
        </row>
        <row r="115">
          <cell r="Q115">
            <v>218.25350134160499</v>
          </cell>
          <cell r="R115">
            <v>366.44628578966802</v>
          </cell>
          <cell r="S115">
            <v>268.46760877628998</v>
          </cell>
          <cell r="T115">
            <v>434.95423478253502</v>
          </cell>
          <cell r="U115">
            <v>403.40863444516901</v>
          </cell>
          <cell r="V115">
            <v>232.68865163816599</v>
          </cell>
          <cell r="W115">
            <v>172.34626038683899</v>
          </cell>
          <cell r="X115">
            <v>380.895251602146</v>
          </cell>
          <cell r="Y115">
            <v>216.96364510008399</v>
          </cell>
          <cell r="Z115">
            <v>352.98485412086598</v>
          </cell>
        </row>
        <row r="116">
          <cell r="Q116">
            <v>223.720449633009</v>
          </cell>
          <cell r="R116">
            <v>383.88829167738402</v>
          </cell>
          <cell r="S116">
            <v>273.73812031394101</v>
          </cell>
          <cell r="T116">
            <v>435.50123174639498</v>
          </cell>
          <cell r="U116">
            <v>404.24520277974602</v>
          </cell>
          <cell r="V116">
            <v>238.11527477211101</v>
          </cell>
          <cell r="W116">
            <v>171.158037949159</v>
          </cell>
          <cell r="X116">
            <v>380.269592170603</v>
          </cell>
          <cell r="Y116">
            <v>217.606429367044</v>
          </cell>
          <cell r="Z116">
            <v>339.08688084129301</v>
          </cell>
        </row>
        <row r="117">
          <cell r="Q117">
            <v>223.15024027515</v>
          </cell>
          <cell r="R117">
            <v>391.60969789255898</v>
          </cell>
          <cell r="S117">
            <v>279.39736796119001</v>
          </cell>
          <cell r="T117">
            <v>439.01778905180799</v>
          </cell>
          <cell r="U117">
            <v>398.34624804919702</v>
          </cell>
          <cell r="V117">
            <v>243.13674175256099</v>
          </cell>
          <cell r="W117">
            <v>159.48377849027401</v>
          </cell>
          <cell r="X117">
            <v>380.90880643712802</v>
          </cell>
          <cell r="Y117">
            <v>218.36081905243199</v>
          </cell>
          <cell r="Z117">
            <v>336.03041606159798</v>
          </cell>
        </row>
        <row r="118">
          <cell r="Q118">
            <v>215.784123579783</v>
          </cell>
          <cell r="R118">
            <v>391.04461331082501</v>
          </cell>
          <cell r="S118">
            <v>279.85053245085101</v>
          </cell>
          <cell r="T118">
            <v>436.03154556412198</v>
          </cell>
          <cell r="U118">
            <v>414.24611236810102</v>
          </cell>
          <cell r="V118">
            <v>241.695121346549</v>
          </cell>
          <cell r="W118">
            <v>139.74216588414899</v>
          </cell>
          <cell r="X118">
            <v>380.57662778041799</v>
          </cell>
          <cell r="Y118">
            <v>219.436169079579</v>
          </cell>
          <cell r="Z118">
            <v>328.60187666027298</v>
          </cell>
        </row>
        <row r="119">
          <cell r="Q119">
            <v>215.67084401819201</v>
          </cell>
          <cell r="R119">
            <v>393.63331085257897</v>
          </cell>
          <cell r="S119">
            <v>280.554143198899</v>
          </cell>
          <cell r="T119">
            <v>429.19046911655602</v>
          </cell>
          <cell r="U119">
            <v>423.39212660067102</v>
          </cell>
          <cell r="V119">
            <v>242.27457379644301</v>
          </cell>
          <cell r="W119">
            <v>129.41014556029199</v>
          </cell>
          <cell r="X119">
            <v>381.97132958853098</v>
          </cell>
          <cell r="Y119">
            <v>220.83373827322399</v>
          </cell>
          <cell r="Z119">
            <v>313.47611873064</v>
          </cell>
        </row>
        <row r="120">
          <cell r="Q120">
            <v>217.714799390091</v>
          </cell>
          <cell r="R120">
            <v>399.92824266397503</v>
          </cell>
          <cell r="S120">
            <v>283.33784692657599</v>
          </cell>
          <cell r="T120">
            <v>423.15713444879998</v>
          </cell>
          <cell r="U120">
            <v>438.44026596133398</v>
          </cell>
          <cell r="V120">
            <v>245.84601827028601</v>
          </cell>
          <cell r="W120">
            <v>122.224021762409</v>
          </cell>
          <cell r="X120">
            <v>386.05826447455399</v>
          </cell>
          <cell r="Y120">
            <v>220.311026065927</v>
          </cell>
          <cell r="Z120">
            <v>306.18381248324499</v>
          </cell>
        </row>
        <row r="121">
          <cell r="Q121">
            <v>213.007163238023</v>
          </cell>
          <cell r="R121">
            <v>407.30459407494698</v>
          </cell>
          <cell r="S121">
            <v>284.67341541033102</v>
          </cell>
          <cell r="T121">
            <v>420.21399671358898</v>
          </cell>
          <cell r="U121">
            <v>443.05973125557199</v>
          </cell>
          <cell r="V121">
            <v>234.66731454532299</v>
          </cell>
          <cell r="W121">
            <v>120.61826441818501</v>
          </cell>
          <cell r="X121">
            <v>393.09217184349598</v>
          </cell>
          <cell r="Y121">
            <v>222.54537030837699</v>
          </cell>
          <cell r="Z121">
            <v>310.97773511617402</v>
          </cell>
        </row>
        <row r="122">
          <cell r="Q122">
            <v>212.80846547442599</v>
          </cell>
          <cell r="R122">
            <v>409.58944695385799</v>
          </cell>
          <cell r="S122">
            <v>285.04088815239902</v>
          </cell>
          <cell r="T122">
            <v>417.95730889084001</v>
          </cell>
          <cell r="U122">
            <v>437.84169102504399</v>
          </cell>
          <cell r="V122">
            <v>239.98691446234201</v>
          </cell>
          <cell r="W122">
            <v>120.393663609623</v>
          </cell>
          <cell r="X122">
            <v>395.44477619394701</v>
          </cell>
          <cell r="Y122">
            <v>225.91618561704499</v>
          </cell>
          <cell r="Z122">
            <v>319.456429766197</v>
          </cell>
        </row>
        <row r="123">
          <cell r="Q123">
            <v>216.81760946422801</v>
          </cell>
          <cell r="R123">
            <v>405.19657760346701</v>
          </cell>
          <cell r="S123">
            <v>285.96891464663503</v>
          </cell>
          <cell r="T123">
            <v>409.19015482874198</v>
          </cell>
          <cell r="U123">
            <v>457.40568189274001</v>
          </cell>
          <cell r="V123">
            <v>239.896209622421</v>
          </cell>
          <cell r="W123">
            <v>117.440280390067</v>
          </cell>
          <cell r="X123">
            <v>391.64737188972799</v>
          </cell>
          <cell r="Y123">
            <v>228.471905782204</v>
          </cell>
          <cell r="Z123">
            <v>322.78702901344502</v>
          </cell>
        </row>
      </sheetData>
      <sheetData sheetId="4">
        <row r="6">
          <cell r="O6" t="str">
            <v>Midwest Composite</v>
          </cell>
          <cell r="P6" t="str">
            <v>Northeast Composite</v>
          </cell>
          <cell r="Q6" t="str">
            <v>South Composite</v>
          </cell>
          <cell r="R6" t="str">
            <v>West Composite</v>
          </cell>
          <cell r="S6" t="str">
            <v>Midwest Composite</v>
          </cell>
          <cell r="T6" t="str">
            <v>Northeast Composite</v>
          </cell>
          <cell r="U6" t="str">
            <v>South Composite</v>
          </cell>
          <cell r="V6" t="str">
            <v>West Composite</v>
          </cell>
        </row>
        <row r="7">
          <cell r="O7">
            <v>66.592725479397501</v>
          </cell>
          <cell r="P7">
            <v>54.854470249475597</v>
          </cell>
          <cell r="Q7">
            <v>74.579491938426401</v>
          </cell>
          <cell r="R7">
            <v>62.860183049545398</v>
          </cell>
        </row>
        <row r="8">
          <cell r="O8">
            <v>66.982242766342594</v>
          </cell>
          <cell r="P8">
            <v>53.963987341705099</v>
          </cell>
          <cell r="Q8">
            <v>74.382805375970094</v>
          </cell>
          <cell r="R8">
            <v>64.9425350709393</v>
          </cell>
        </row>
        <row r="9">
          <cell r="O9">
            <v>69.865789947347494</v>
          </cell>
          <cell r="P9">
            <v>56.213167440208402</v>
          </cell>
          <cell r="Q9">
            <v>77.376326911758198</v>
          </cell>
          <cell r="R9">
            <v>67.063997841545103</v>
          </cell>
        </row>
        <row r="10">
          <cell r="O10">
            <v>71.871412444466898</v>
          </cell>
          <cell r="P10">
            <v>62.485244843531802</v>
          </cell>
          <cell r="Q10">
            <v>82.454195896124901</v>
          </cell>
          <cell r="R10">
            <v>67.187281699386503</v>
          </cell>
        </row>
        <row r="11">
          <cell r="O11">
            <v>71.526758906577996</v>
          </cell>
          <cell r="P11">
            <v>66.280724898394993</v>
          </cell>
          <cell r="Q11">
            <v>84.909005209194802</v>
          </cell>
          <cell r="R11">
            <v>67.773176974822704</v>
          </cell>
        </row>
        <row r="12">
          <cell r="O12">
            <v>72.038670590743706</v>
          </cell>
          <cell r="P12">
            <v>66.343483298283005</v>
          </cell>
          <cell r="Q12">
            <v>86.181300697485497</v>
          </cell>
          <cell r="R12">
            <v>69.852827215404503</v>
          </cell>
        </row>
        <row r="13">
          <cell r="O13">
            <v>72.468107893107003</v>
          </cell>
          <cell r="P13">
            <v>70.469129081558194</v>
          </cell>
          <cell r="Q13">
            <v>87.502072239287301</v>
          </cell>
          <cell r="R13">
            <v>73.804630265498403</v>
          </cell>
        </row>
        <row r="14">
          <cell r="O14">
            <v>73.182596258216407</v>
          </cell>
          <cell r="P14">
            <v>77.033205549453896</v>
          </cell>
          <cell r="Q14">
            <v>88.5607209601487</v>
          </cell>
          <cell r="R14">
            <v>77.120650508121102</v>
          </cell>
        </row>
        <row r="15">
          <cell r="O15">
            <v>75.141278713800403</v>
          </cell>
          <cell r="P15">
            <v>77.965665664756301</v>
          </cell>
          <cell r="Q15">
            <v>88.417666984665502</v>
          </cell>
          <cell r="R15">
            <v>78.234322141338794</v>
          </cell>
        </row>
        <row r="16">
          <cell r="O16">
            <v>77.538443246144894</v>
          </cell>
          <cell r="P16">
            <v>78.454885149007595</v>
          </cell>
          <cell r="Q16">
            <v>85.811621707148504</v>
          </cell>
          <cell r="R16">
            <v>79.512547771644904</v>
          </cell>
        </row>
        <row r="17">
          <cell r="O17">
            <v>77.806264746336893</v>
          </cell>
          <cell r="P17">
            <v>83.593605904783104</v>
          </cell>
          <cell r="Q17">
            <v>85.279393594235401</v>
          </cell>
          <cell r="R17">
            <v>81.428493615601496</v>
          </cell>
        </row>
        <row r="18">
          <cell r="O18">
            <v>77.784777816924304</v>
          </cell>
          <cell r="P18">
            <v>88.463459460659806</v>
          </cell>
          <cell r="Q18">
            <v>88.323086128316007</v>
          </cell>
          <cell r="R18">
            <v>83.262000513655394</v>
          </cell>
        </row>
        <row r="19">
          <cell r="O19">
            <v>82.374473662689894</v>
          </cell>
          <cell r="P19">
            <v>88.991059231923401</v>
          </cell>
          <cell r="Q19">
            <v>90.231248390141104</v>
          </cell>
          <cell r="R19">
            <v>84.871899067357205</v>
          </cell>
        </row>
        <row r="20">
          <cell r="O20">
            <v>90.506328505089002</v>
          </cell>
          <cell r="P20">
            <v>88.217345216622306</v>
          </cell>
          <cell r="Q20">
            <v>91.624632658388805</v>
          </cell>
          <cell r="R20">
            <v>86.038085515166401</v>
          </cell>
        </row>
        <row r="21">
          <cell r="O21">
            <v>93.949528904963401</v>
          </cell>
          <cell r="P21">
            <v>88.296023354087197</v>
          </cell>
          <cell r="Q21">
            <v>93.528260338677896</v>
          </cell>
          <cell r="R21">
            <v>87.909772470343896</v>
          </cell>
        </row>
        <row r="22">
          <cell r="O22">
            <v>92.496664581867904</v>
          </cell>
          <cell r="P22">
            <v>90.491830679951093</v>
          </cell>
          <cell r="Q22">
            <v>94.476909643825195</v>
          </cell>
          <cell r="R22">
            <v>90.9693682811305</v>
          </cell>
        </row>
        <row r="23">
          <cell r="O23">
            <v>93.940755115921107</v>
          </cell>
          <cell r="P23">
            <v>94.539964697942395</v>
          </cell>
          <cell r="Q23">
            <v>95.800743232796506</v>
          </cell>
          <cell r="R23">
            <v>94.571704789378998</v>
          </cell>
          <cell r="S23">
            <v>101.177631019201</v>
          </cell>
          <cell r="T23">
            <v>76.129851856433902</v>
          </cell>
          <cell r="U23">
            <v>98.240206149601093</v>
          </cell>
          <cell r="V23">
            <v>90.899777960940597</v>
          </cell>
        </row>
        <row r="24">
          <cell r="O24">
            <v>98.6833713539082</v>
          </cell>
          <cell r="P24">
            <v>99.753191620448405</v>
          </cell>
          <cell r="Q24">
            <v>98.7913667972594</v>
          </cell>
          <cell r="R24">
            <v>98.091797097756</v>
          </cell>
          <cell r="S24">
            <v>101.020576087225</v>
          </cell>
          <cell r="T24">
            <v>84.524828331345105</v>
          </cell>
          <cell r="U24">
            <v>97.855576706952306</v>
          </cell>
          <cell r="V24">
            <v>94.640750722333095</v>
          </cell>
        </row>
        <row r="25">
          <cell r="O25">
            <v>101.122274201618</v>
          </cell>
          <cell r="P25">
            <v>100.514014087603</v>
          </cell>
          <cell r="Q25">
            <v>100.522840444922</v>
          </cell>
          <cell r="R25">
            <v>99.361941578994006</v>
          </cell>
          <cell r="S25">
            <v>100.738812295621</v>
          </cell>
          <cell r="T25">
            <v>96.870778717580905</v>
          </cell>
          <cell r="U25">
            <v>98.715633877603295</v>
          </cell>
          <cell r="V25">
            <v>97.787953742485698</v>
          </cell>
        </row>
        <row r="26">
          <cell r="O26">
            <v>100</v>
          </cell>
          <cell r="P26">
            <v>100</v>
          </cell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</row>
        <row r="27">
          <cell r="O27">
            <v>101.379089851293</v>
          </cell>
          <cell r="P27">
            <v>103.639243397721</v>
          </cell>
          <cell r="Q27">
            <v>99.669678081708199</v>
          </cell>
          <cell r="R27">
            <v>102.49420951638599</v>
          </cell>
          <cell r="S27">
            <v>100.046071676389</v>
          </cell>
          <cell r="T27">
            <v>103.525475864779</v>
          </cell>
          <cell r="U27">
            <v>100.448940995496</v>
          </cell>
          <cell r="V27">
            <v>99.768591379045205</v>
          </cell>
        </row>
        <row r="28">
          <cell r="O28">
            <v>106.636858117995</v>
          </cell>
          <cell r="P28">
            <v>103.186703105791</v>
          </cell>
          <cell r="Q28">
            <v>101.583567278082</v>
          </cell>
          <cell r="R28">
            <v>105.376509227607</v>
          </cell>
          <cell r="S28">
            <v>104.95831203840601</v>
          </cell>
          <cell r="T28">
            <v>109.46971266481999</v>
          </cell>
          <cell r="U28">
            <v>99.581922695174001</v>
          </cell>
          <cell r="V28">
            <v>98.716197020246199</v>
          </cell>
        </row>
        <row r="29">
          <cell r="O29">
            <v>109.298792971713</v>
          </cell>
          <cell r="P29">
            <v>100.195938915562</v>
          </cell>
          <cell r="Q29">
            <v>105.620311745884</v>
          </cell>
          <cell r="R29">
            <v>105.88446673971301</v>
          </cell>
          <cell r="S29">
            <v>110.819795416429</v>
          </cell>
          <cell r="T29">
            <v>107.92997242738601</v>
          </cell>
          <cell r="U29">
            <v>98.056176247782304</v>
          </cell>
          <cell r="V29">
            <v>98.547889163704198</v>
          </cell>
        </row>
        <row r="30">
          <cell r="O30">
            <v>108.36732490451099</v>
          </cell>
          <cell r="P30">
            <v>102.978335216167</v>
          </cell>
          <cell r="Q30">
            <v>107.976843551825</v>
          </cell>
          <cell r="R30">
            <v>105.944227574001</v>
          </cell>
          <cell r="S30">
            <v>111.751400013572</v>
          </cell>
          <cell r="T30">
            <v>103.105518430751</v>
          </cell>
          <cell r="U30">
            <v>98.996742764184205</v>
          </cell>
          <cell r="V30">
            <v>98.708676636460694</v>
          </cell>
        </row>
        <row r="31">
          <cell r="O31">
            <v>109.723684726591</v>
          </cell>
          <cell r="P31">
            <v>109.20877541305801</v>
          </cell>
          <cell r="Q31">
            <v>107.748861918796</v>
          </cell>
          <cell r="R31">
            <v>108.32898986641599</v>
          </cell>
          <cell r="S31">
            <v>111.369006445633</v>
          </cell>
          <cell r="T31">
            <v>102.443489698392</v>
          </cell>
          <cell r="U31">
            <v>102.36369598472599</v>
          </cell>
          <cell r="V31">
            <v>99.406346458769704</v>
          </cell>
        </row>
        <row r="32">
          <cell r="O32">
            <v>114.39981627058</v>
          </cell>
          <cell r="P32">
            <v>114.258018182146</v>
          </cell>
          <cell r="Q32">
            <v>108.43329126133899</v>
          </cell>
          <cell r="R32">
            <v>112.33370840977599</v>
          </cell>
          <cell r="S32">
            <v>110.89384442612599</v>
          </cell>
          <cell r="T32">
            <v>105.74028440567299</v>
          </cell>
          <cell r="U32">
            <v>103.798581520341</v>
          </cell>
          <cell r="V32">
            <v>99.838172627898601</v>
          </cell>
        </row>
        <row r="33">
          <cell r="O33">
            <v>117.97120227449599</v>
          </cell>
          <cell r="P33">
            <v>116.458332899672</v>
          </cell>
          <cell r="Q33">
            <v>112.440931902453</v>
          </cell>
          <cell r="R33">
            <v>116.255157884309</v>
          </cell>
          <cell r="S33">
            <v>114.155183255693</v>
          </cell>
          <cell r="T33">
            <v>105.99183928572999</v>
          </cell>
          <cell r="U33">
            <v>104.297549710532</v>
          </cell>
          <cell r="V33">
            <v>100.99526332027</v>
          </cell>
        </row>
        <row r="34">
          <cell r="O34">
            <v>118.136272863946</v>
          </cell>
          <cell r="P34">
            <v>117.976741700465</v>
          </cell>
          <cell r="Q34">
            <v>117.30885015062699</v>
          </cell>
          <cell r="R34">
            <v>118.701718631638</v>
          </cell>
          <cell r="S34">
            <v>120.216595004864</v>
          </cell>
          <cell r="T34">
            <v>103.47720303923199</v>
          </cell>
          <cell r="U34">
            <v>107.239804913849</v>
          </cell>
          <cell r="V34">
            <v>103.72558551559</v>
          </cell>
        </row>
        <row r="35">
          <cell r="O35">
            <v>119.43019551909001</v>
          </cell>
          <cell r="P35">
            <v>121.71805986403599</v>
          </cell>
          <cell r="Q35">
            <v>119.73809365693999</v>
          </cell>
          <cell r="R35">
            <v>121.649812502508</v>
          </cell>
          <cell r="S35">
            <v>116.566332471802</v>
          </cell>
          <cell r="T35">
            <v>106.339733674816</v>
          </cell>
          <cell r="U35">
            <v>111.486455367088</v>
          </cell>
          <cell r="V35">
            <v>106.703650320504</v>
          </cell>
        </row>
        <row r="36">
          <cell r="O36">
            <v>122.692393148761</v>
          </cell>
          <cell r="P36">
            <v>127.09465573477701</v>
          </cell>
          <cell r="Q36">
            <v>119.282949825713</v>
          </cell>
          <cell r="R36">
            <v>125.822907344046</v>
          </cell>
          <cell r="S36">
            <v>110.550666240464</v>
          </cell>
          <cell r="T36">
            <v>106.53215368409199</v>
          </cell>
          <cell r="U36">
            <v>113.271654690269</v>
          </cell>
          <cell r="V36">
            <v>109.68968209664899</v>
          </cell>
        </row>
        <row r="37">
          <cell r="O37">
            <v>124.910958801596</v>
          </cell>
          <cell r="P37">
            <v>132.26915297519301</v>
          </cell>
          <cell r="Q37">
            <v>121.195590767993</v>
          </cell>
          <cell r="R37">
            <v>129.010464727266</v>
          </cell>
          <cell r="S37">
            <v>115.916360467194</v>
          </cell>
          <cell r="T37">
            <v>102.638201628779</v>
          </cell>
          <cell r="U37">
            <v>111.940304363492</v>
          </cell>
          <cell r="V37">
            <v>110.693877913411</v>
          </cell>
        </row>
        <row r="38">
          <cell r="O38">
            <v>127.231455789968</v>
          </cell>
          <cell r="P38">
            <v>136.517966510859</v>
          </cell>
          <cell r="Q38">
            <v>127.585947182561</v>
          </cell>
          <cell r="R38">
            <v>132.11578729401799</v>
          </cell>
          <cell r="S38">
            <v>126.366306452785</v>
          </cell>
          <cell r="T38">
            <v>108.20617808366799</v>
          </cell>
          <cell r="U38">
            <v>112.457695450693</v>
          </cell>
          <cell r="V38">
            <v>111.063610377632</v>
          </cell>
        </row>
        <row r="39">
          <cell r="O39">
            <v>131.421104645925</v>
          </cell>
          <cell r="P39">
            <v>141.319838221769</v>
          </cell>
          <cell r="Q39">
            <v>134.946988258912</v>
          </cell>
          <cell r="R39">
            <v>138.87169726373199</v>
          </cell>
          <cell r="S39">
            <v>120.159336140397</v>
          </cell>
          <cell r="T39">
            <v>122.164609977692</v>
          </cell>
          <cell r="U39">
            <v>116.44545398409601</v>
          </cell>
          <cell r="V39">
            <v>115.447920726825</v>
          </cell>
        </row>
        <row r="40">
          <cell r="O40">
            <v>134.444837511966</v>
          </cell>
          <cell r="P40">
            <v>146.05342724029401</v>
          </cell>
          <cell r="Q40">
            <v>141.24955219485099</v>
          </cell>
          <cell r="R40">
            <v>148.04095917987701</v>
          </cell>
          <cell r="S40">
            <v>112.774703677643</v>
          </cell>
          <cell r="T40">
            <v>127.500566322176</v>
          </cell>
          <cell r="U40">
            <v>122.81942777105201</v>
          </cell>
          <cell r="V40">
            <v>122.175587147893</v>
          </cell>
        </row>
        <row r="41">
          <cell r="O41">
            <v>135.01950989373199</v>
          </cell>
          <cell r="P41">
            <v>150.11996600083401</v>
          </cell>
          <cell r="Q41">
            <v>144.992172846562</v>
          </cell>
          <cell r="R41">
            <v>151.79298653426099</v>
          </cell>
          <cell r="S41">
            <v>121.339303812366</v>
          </cell>
          <cell r="T41">
            <v>124.760445735305</v>
          </cell>
          <cell r="U41">
            <v>129.17193513584101</v>
          </cell>
          <cell r="V41">
            <v>126.44017552774601</v>
          </cell>
        </row>
        <row r="42">
          <cell r="O42">
            <v>136.021742910016</v>
          </cell>
          <cell r="P42">
            <v>155.12879628075399</v>
          </cell>
          <cell r="Q42">
            <v>149.96759932720201</v>
          </cell>
          <cell r="R42">
            <v>153.12278486336601</v>
          </cell>
          <cell r="S42">
            <v>129.562702124878</v>
          </cell>
          <cell r="T42">
            <v>129.131961036598</v>
          </cell>
          <cell r="U42">
            <v>133.55330000696199</v>
          </cell>
          <cell r="V42">
            <v>128.162554936954</v>
          </cell>
        </row>
        <row r="43">
          <cell r="O43">
            <v>139.61449379929601</v>
          </cell>
          <cell r="P43">
            <v>163.886176328407</v>
          </cell>
          <cell r="Q43">
            <v>160.22425154966501</v>
          </cell>
          <cell r="R43">
            <v>160.71652960448901</v>
          </cell>
          <cell r="S43">
            <v>131.651978469748</v>
          </cell>
          <cell r="T43">
            <v>137.68754573345299</v>
          </cell>
          <cell r="U43">
            <v>137.85473257490099</v>
          </cell>
          <cell r="V43">
            <v>131.24894153818599</v>
          </cell>
        </row>
        <row r="44">
          <cell r="O44">
            <v>144.761034484937</v>
          </cell>
          <cell r="P44">
            <v>174.673457777614</v>
          </cell>
          <cell r="Q44">
            <v>172.33640687508</v>
          </cell>
          <cell r="R44">
            <v>171.193965358074</v>
          </cell>
          <cell r="S44">
            <v>132.598388814819</v>
          </cell>
          <cell r="T44">
            <v>138.08486737495599</v>
          </cell>
          <cell r="U44">
            <v>144.90224245038101</v>
          </cell>
          <cell r="V44">
            <v>136.348542636243</v>
          </cell>
        </row>
        <row r="45">
          <cell r="O45">
            <v>147.5105291358</v>
          </cell>
          <cell r="P45">
            <v>178.08781314017699</v>
          </cell>
          <cell r="Q45">
            <v>175.447198488135</v>
          </cell>
          <cell r="R45">
            <v>175.936051995778</v>
          </cell>
          <cell r="S45">
            <v>132.15401820769901</v>
          </cell>
          <cell r="T45">
            <v>142.40447326861999</v>
          </cell>
          <cell r="U45">
            <v>153.84259283408801</v>
          </cell>
          <cell r="V45">
            <v>141.46604890242699</v>
          </cell>
        </row>
        <row r="46">
          <cell r="O46">
            <v>147.53599085072901</v>
          </cell>
          <cell r="P46">
            <v>179.12465208570299</v>
          </cell>
          <cell r="Q46">
            <v>174.73292223743201</v>
          </cell>
          <cell r="R46">
            <v>177.03253363894899</v>
          </cell>
          <cell r="S46">
            <v>130.58278043871201</v>
          </cell>
          <cell r="T46">
            <v>155.479674162381</v>
          </cell>
          <cell r="U46">
            <v>157.77282716450799</v>
          </cell>
          <cell r="V46">
            <v>146.78343005328301</v>
          </cell>
        </row>
        <row r="47">
          <cell r="O47">
            <v>145.74936266848999</v>
          </cell>
          <cell r="P47">
            <v>184.30439367130199</v>
          </cell>
          <cell r="Q47">
            <v>179.00955657192699</v>
          </cell>
          <cell r="R47">
            <v>181.383766829161</v>
          </cell>
          <cell r="S47">
            <v>132.65092102442401</v>
          </cell>
          <cell r="T47">
            <v>160.85905944960001</v>
          </cell>
          <cell r="U47">
            <v>157.811816510922</v>
          </cell>
          <cell r="V47">
            <v>151.98667740040699</v>
          </cell>
        </row>
        <row r="48">
          <cell r="O48">
            <v>142.12280369543501</v>
          </cell>
          <cell r="P48">
            <v>186.733024151145</v>
          </cell>
          <cell r="Q48">
            <v>179.89917947324099</v>
          </cell>
          <cell r="R48">
            <v>186.67083577029001</v>
          </cell>
          <cell r="S48">
            <v>136.97878809566501</v>
          </cell>
          <cell r="T48">
            <v>166.10456223027001</v>
          </cell>
          <cell r="U48">
            <v>159.64208223913101</v>
          </cell>
          <cell r="V48">
            <v>155.13860834973599</v>
          </cell>
        </row>
        <row r="49">
          <cell r="O49">
            <v>142.414731885306</v>
          </cell>
          <cell r="P49">
            <v>185.087422124466</v>
          </cell>
          <cell r="Q49">
            <v>174.495873453135</v>
          </cell>
          <cell r="R49">
            <v>188.10677484127999</v>
          </cell>
          <cell r="S49">
            <v>138.03531772678599</v>
          </cell>
          <cell r="T49">
            <v>180.28192194570599</v>
          </cell>
          <cell r="U49">
            <v>159.50916269878601</v>
          </cell>
          <cell r="V49">
            <v>157.69688517816701</v>
          </cell>
        </row>
        <row r="50">
          <cell r="O50">
            <v>145.19693788653601</v>
          </cell>
          <cell r="P50">
            <v>187.00829286644</v>
          </cell>
          <cell r="Q50">
            <v>173.550697842017</v>
          </cell>
          <cell r="R50">
            <v>188.73784648422799</v>
          </cell>
          <cell r="S50">
            <v>140.47491096745699</v>
          </cell>
          <cell r="T50">
            <v>193.771986087801</v>
          </cell>
          <cell r="U50">
            <v>158.522936356721</v>
          </cell>
          <cell r="V50">
            <v>161.92839107567599</v>
          </cell>
        </row>
        <row r="51">
          <cell r="O51">
            <v>144.2364096913</v>
          </cell>
          <cell r="P51">
            <v>195.21591072534699</v>
          </cell>
          <cell r="Q51">
            <v>180.600794497088</v>
          </cell>
          <cell r="R51">
            <v>193.88081896598601</v>
          </cell>
          <cell r="S51">
            <v>144.59385370707</v>
          </cell>
          <cell r="T51">
            <v>196.99893809617399</v>
          </cell>
          <cell r="U51">
            <v>161.27929182039401</v>
          </cell>
          <cell r="V51">
            <v>167.90428963375899</v>
          </cell>
        </row>
        <row r="52">
          <cell r="O52">
            <v>140.90648972462199</v>
          </cell>
          <cell r="P52">
            <v>201.45712834582801</v>
          </cell>
          <cell r="Q52">
            <v>186.00792019752501</v>
          </cell>
          <cell r="R52">
            <v>201.19455943283401</v>
          </cell>
          <cell r="S52">
            <v>144.593940520741</v>
          </cell>
          <cell r="T52">
            <v>193.31714097887499</v>
          </cell>
          <cell r="U52">
            <v>164.29185257773699</v>
          </cell>
          <cell r="V52">
            <v>175.00217280551701</v>
          </cell>
        </row>
        <row r="53">
          <cell r="O53">
            <v>138.156228786176</v>
          </cell>
          <cell r="P53">
            <v>196.75527913691101</v>
          </cell>
          <cell r="Q53">
            <v>180.07755938387601</v>
          </cell>
          <cell r="R53">
            <v>199.33222625038499</v>
          </cell>
          <cell r="S53">
            <v>144.959481526453</v>
          </cell>
          <cell r="T53">
            <v>195.75451310403901</v>
          </cell>
          <cell r="U53">
            <v>164.12236988225399</v>
          </cell>
          <cell r="V53">
            <v>177.24613556002501</v>
          </cell>
        </row>
        <row r="54">
          <cell r="O54">
            <v>136.48275878028701</v>
          </cell>
          <cell r="P54">
            <v>190.96592098636299</v>
          </cell>
          <cell r="Q54">
            <v>172.20273950659799</v>
          </cell>
          <cell r="R54">
            <v>191.27628783602</v>
          </cell>
          <cell r="S54">
            <v>146.92003429127399</v>
          </cell>
          <cell r="T54">
            <v>198.11230802371799</v>
          </cell>
          <cell r="U54">
            <v>162.100302950106</v>
          </cell>
          <cell r="V54">
            <v>171.84678065989101</v>
          </cell>
        </row>
        <row r="55">
          <cell r="O55">
            <v>134.473459332392</v>
          </cell>
          <cell r="P55">
            <v>192.72632612062301</v>
          </cell>
          <cell r="Q55">
            <v>169.12450615092601</v>
          </cell>
          <cell r="R55">
            <v>187.54196504784099</v>
          </cell>
          <cell r="S55">
            <v>144.48635791293501</v>
          </cell>
          <cell r="T55">
            <v>182.526537453738</v>
          </cell>
          <cell r="U55">
            <v>157.79670678653201</v>
          </cell>
          <cell r="V55">
            <v>166.84775408113501</v>
          </cell>
        </row>
        <row r="56">
          <cell r="O56">
            <v>133.13450579744099</v>
          </cell>
          <cell r="P56">
            <v>194.977405243893</v>
          </cell>
          <cell r="Q56">
            <v>164.76925083175999</v>
          </cell>
          <cell r="R56">
            <v>185.63373584264201</v>
          </cell>
          <cell r="S56">
            <v>140.26203640755901</v>
          </cell>
          <cell r="T56">
            <v>173.45684480535999</v>
          </cell>
          <cell r="U56">
            <v>152.78549506702501</v>
          </cell>
          <cell r="V56">
            <v>164.94678646019099</v>
          </cell>
        </row>
        <row r="57">
          <cell r="O57">
            <v>125.775868477034</v>
          </cell>
          <cell r="P57">
            <v>186.14301691477399</v>
          </cell>
          <cell r="Q57">
            <v>154.38783740047</v>
          </cell>
          <cell r="R57">
            <v>175.178312583723</v>
          </cell>
          <cell r="S57">
            <v>137.82295237404099</v>
          </cell>
          <cell r="T57">
            <v>176.60478679581601</v>
          </cell>
          <cell r="U57">
            <v>147.52610011442499</v>
          </cell>
          <cell r="V57">
            <v>160.329200585048</v>
          </cell>
        </row>
        <row r="58">
          <cell r="O58">
            <v>115.128531915894</v>
          </cell>
          <cell r="P58">
            <v>174.40204589383899</v>
          </cell>
          <cell r="Q58">
            <v>144.24689123362799</v>
          </cell>
          <cell r="R58">
            <v>161.567447245837</v>
          </cell>
          <cell r="S58">
            <v>133.225509155011</v>
          </cell>
          <cell r="T58">
            <v>172.699024625139</v>
          </cell>
          <cell r="U58">
            <v>141.641465402622</v>
          </cell>
          <cell r="V58">
            <v>152.40873796236099</v>
          </cell>
        </row>
        <row r="59">
          <cell r="O59">
            <v>109.08849727439799</v>
          </cell>
          <cell r="P59">
            <v>165.46040770395501</v>
          </cell>
          <cell r="Q59">
            <v>138.403388452054</v>
          </cell>
          <cell r="R59">
            <v>148.30711970699099</v>
          </cell>
          <cell r="S59">
            <v>121.47693637087799</v>
          </cell>
          <cell r="T59">
            <v>156.93727195223801</v>
          </cell>
          <cell r="U59">
            <v>132.53845989573901</v>
          </cell>
          <cell r="V59">
            <v>139.28076484418901</v>
          </cell>
        </row>
        <row r="60">
          <cell r="O60">
            <v>107.81152418605799</v>
          </cell>
          <cell r="P60">
            <v>157.53123510760099</v>
          </cell>
          <cell r="Q60">
            <v>133.994482766933</v>
          </cell>
          <cell r="R60">
            <v>134.531822066476</v>
          </cell>
          <cell r="S60">
            <v>111.67375376487099</v>
          </cell>
          <cell r="T60">
            <v>131.63429802069899</v>
          </cell>
          <cell r="U60">
            <v>120.807123182414</v>
          </cell>
          <cell r="V60">
            <v>126.98312956417099</v>
          </cell>
        </row>
        <row r="61">
          <cell r="O61">
            <v>106.38706519044101</v>
          </cell>
          <cell r="P61">
            <v>159.436917742779</v>
          </cell>
          <cell r="Q61">
            <v>129.833103158574</v>
          </cell>
          <cell r="R61">
            <v>128.50699432609201</v>
          </cell>
          <cell r="S61">
            <v>105.41388191447101</v>
          </cell>
          <cell r="T61">
            <v>119.37202884279201</v>
          </cell>
          <cell r="U61">
            <v>113.50224834159</v>
          </cell>
          <cell r="V61">
            <v>118.22726997880299</v>
          </cell>
        </row>
        <row r="62">
          <cell r="O62">
            <v>101.655271027212</v>
          </cell>
          <cell r="P62">
            <v>163.21021489081701</v>
          </cell>
          <cell r="Q62">
            <v>126.186472049336</v>
          </cell>
          <cell r="R62">
            <v>127.54227704166099</v>
          </cell>
          <cell r="S62">
            <v>103.444874101934</v>
          </cell>
          <cell r="T62">
            <v>123.969718473757</v>
          </cell>
          <cell r="U62">
            <v>110.84264805186601</v>
          </cell>
          <cell r="V62">
            <v>109.72125334942901</v>
          </cell>
        </row>
        <row r="63">
          <cell r="O63">
            <v>97.679076629873506</v>
          </cell>
          <cell r="P63">
            <v>158.18737186414501</v>
          </cell>
          <cell r="Q63">
            <v>124.24991708888101</v>
          </cell>
          <cell r="R63">
            <v>126.086677973284</v>
          </cell>
          <cell r="S63">
            <v>105.535980092041</v>
          </cell>
          <cell r="T63">
            <v>135.323446854167</v>
          </cell>
          <cell r="U63">
            <v>111.238251988736</v>
          </cell>
          <cell r="V63">
            <v>110.33118503841899</v>
          </cell>
        </row>
        <row r="64">
          <cell r="O64">
            <v>95.364850651306398</v>
          </cell>
          <cell r="P64">
            <v>149.54718633295201</v>
          </cell>
          <cell r="Q64">
            <v>123.242383073762</v>
          </cell>
          <cell r="R64">
            <v>123.6680410469</v>
          </cell>
          <cell r="S64">
            <v>103.927623754577</v>
          </cell>
          <cell r="T64">
            <v>142.01828752280201</v>
          </cell>
          <cell r="U64">
            <v>117.04157137850601</v>
          </cell>
          <cell r="V64">
            <v>118.174424237061</v>
          </cell>
        </row>
        <row r="65">
          <cell r="O65">
            <v>93.138954638174198</v>
          </cell>
          <cell r="P65">
            <v>150.54757568545801</v>
          </cell>
          <cell r="Q65">
            <v>122.816099337879</v>
          </cell>
          <cell r="R65">
            <v>120.766558881785</v>
          </cell>
          <cell r="S65">
            <v>102.892078858809</v>
          </cell>
          <cell r="T65">
            <v>141.07603376276899</v>
          </cell>
          <cell r="U65">
            <v>125.33160733602701</v>
          </cell>
          <cell r="V65">
            <v>120.39097467578701</v>
          </cell>
        </row>
        <row r="66">
          <cell r="O66">
            <v>90.661079456264503</v>
          </cell>
          <cell r="P66">
            <v>155.927033063701</v>
          </cell>
          <cell r="Q66">
            <v>121.538471026303</v>
          </cell>
          <cell r="R66">
            <v>118.97499293552001</v>
          </cell>
          <cell r="S66">
            <v>102.776336596638</v>
          </cell>
          <cell r="T66">
            <v>144.11984829661199</v>
          </cell>
          <cell r="U66">
            <v>129.26265292706199</v>
          </cell>
          <cell r="V66">
            <v>120.10815074592701</v>
          </cell>
        </row>
        <row r="67">
          <cell r="O67">
            <v>90.235716813867597</v>
          </cell>
          <cell r="P67">
            <v>154.27596567282899</v>
          </cell>
          <cell r="Q67">
            <v>119.860006699159</v>
          </cell>
          <cell r="R67">
            <v>119.39279759895</v>
          </cell>
          <cell r="S67">
            <v>102.43302612767999</v>
          </cell>
          <cell r="T67">
            <v>151.47548429089301</v>
          </cell>
          <cell r="U67">
            <v>128.72922289394899</v>
          </cell>
          <cell r="V67">
            <v>123.103095920407</v>
          </cell>
        </row>
        <row r="68">
          <cell r="O68">
            <v>92.067518256719495</v>
          </cell>
          <cell r="P68">
            <v>153.31888172041101</v>
          </cell>
          <cell r="Q68">
            <v>119.935462560236</v>
          </cell>
          <cell r="R68">
            <v>120.496717211777</v>
          </cell>
          <cell r="S68">
            <v>105.70924766253199</v>
          </cell>
          <cell r="T68">
            <v>152.66293883225501</v>
          </cell>
          <cell r="U68">
            <v>126.852552071576</v>
          </cell>
          <cell r="V68">
            <v>125.83704847241</v>
          </cell>
        </row>
        <row r="69">
          <cell r="O69">
            <v>93.021152124058602</v>
          </cell>
          <cell r="P69">
            <v>157.61872422368199</v>
          </cell>
          <cell r="Q69">
            <v>120.42888348031499</v>
          </cell>
          <cell r="R69">
            <v>121.005847228962</v>
          </cell>
          <cell r="S69">
            <v>113.822520104642</v>
          </cell>
          <cell r="T69">
            <v>149.962851957738</v>
          </cell>
          <cell r="U69">
            <v>128.05486677440501</v>
          </cell>
          <cell r="V69">
            <v>127.968599582428</v>
          </cell>
        </row>
        <row r="70">
          <cell r="O70">
            <v>92.024304382008197</v>
          </cell>
          <cell r="P70">
            <v>160.833754450621</v>
          </cell>
          <cell r="Q70">
            <v>119.329726999782</v>
          </cell>
          <cell r="R70">
            <v>121.631957435465</v>
          </cell>
          <cell r="S70">
            <v>118.910052247811</v>
          </cell>
          <cell r="T70">
            <v>154.463873372546</v>
          </cell>
          <cell r="U70">
            <v>130.68223316753</v>
          </cell>
          <cell r="V70">
            <v>130.293603641586</v>
          </cell>
        </row>
        <row r="71">
          <cell r="O71">
            <v>89.585173167239503</v>
          </cell>
          <cell r="P71">
            <v>158.876734467245</v>
          </cell>
          <cell r="Q71">
            <v>118.890248051051</v>
          </cell>
          <cell r="R71">
            <v>124.428544406402</v>
          </cell>
          <cell r="S71">
            <v>115.218613250941</v>
          </cell>
          <cell r="T71">
            <v>158.53853865404099</v>
          </cell>
          <cell r="U71">
            <v>131.25383869374599</v>
          </cell>
          <cell r="V71">
            <v>131.34689483539299</v>
          </cell>
        </row>
        <row r="72">
          <cell r="O72">
            <v>87.394598935239799</v>
          </cell>
          <cell r="P72">
            <v>157.57346784357699</v>
          </cell>
          <cell r="Q72">
            <v>121.132811621475</v>
          </cell>
          <cell r="R72">
            <v>128.962306562164</v>
          </cell>
          <cell r="S72">
            <v>110.710320897388</v>
          </cell>
          <cell r="T72">
            <v>158.527341415743</v>
          </cell>
          <cell r="U72">
            <v>132.89671300931701</v>
          </cell>
          <cell r="V72">
            <v>133.83670345400901</v>
          </cell>
        </row>
        <row r="73">
          <cell r="O73">
            <v>91.093340304261901</v>
          </cell>
          <cell r="P73">
            <v>162.281725222837</v>
          </cell>
          <cell r="Q73">
            <v>124.494237571676</v>
          </cell>
          <cell r="R73">
            <v>131.11925795801099</v>
          </cell>
          <cell r="S73">
            <v>110.52142077148299</v>
          </cell>
          <cell r="T73">
            <v>164.213422545627</v>
          </cell>
          <cell r="U73">
            <v>135.53284200692701</v>
          </cell>
          <cell r="V73">
            <v>137.74361911768599</v>
          </cell>
        </row>
        <row r="74">
          <cell r="O74">
            <v>95.465322941063405</v>
          </cell>
          <cell r="P74">
            <v>167.30487281358899</v>
          </cell>
          <cell r="Q74">
            <v>125.888264975835</v>
          </cell>
          <cell r="R74">
            <v>131.28536223838501</v>
          </cell>
          <cell r="S74">
            <v>112.691235810935</v>
          </cell>
          <cell r="T74">
            <v>172.05873857557299</v>
          </cell>
          <cell r="U74">
            <v>137.638054304875</v>
          </cell>
          <cell r="V74">
            <v>139.24592255618799</v>
          </cell>
        </row>
        <row r="75">
          <cell r="O75">
            <v>95.240934234198093</v>
          </cell>
          <cell r="P75">
            <v>167.73344396804299</v>
          </cell>
          <cell r="Q75">
            <v>127.66120012472599</v>
          </cell>
          <cell r="R75">
            <v>135.17113470128299</v>
          </cell>
          <cell r="S75">
            <v>116.053095949099</v>
          </cell>
          <cell r="T75">
            <v>176.919911015015</v>
          </cell>
          <cell r="U75">
            <v>140.480260387838</v>
          </cell>
          <cell r="V75">
            <v>142.32166423906401</v>
          </cell>
        </row>
        <row r="76">
          <cell r="O76">
            <v>96.522105586214494</v>
          </cell>
          <cell r="P76">
            <v>168.33193891440999</v>
          </cell>
          <cell r="Q76">
            <v>132.05575583671401</v>
          </cell>
          <cell r="R76">
            <v>143.97277492650301</v>
          </cell>
          <cell r="S76">
            <v>119.595799735116</v>
          </cell>
          <cell r="T76">
            <v>185.76129309624801</v>
          </cell>
          <cell r="U76">
            <v>143.19797915698999</v>
          </cell>
          <cell r="V76">
            <v>147.34903850619099</v>
          </cell>
        </row>
        <row r="77">
          <cell r="O77">
            <v>99.245252848677893</v>
          </cell>
          <cell r="P77">
            <v>171.58664238709801</v>
          </cell>
          <cell r="Q77">
            <v>133.73553856368599</v>
          </cell>
          <cell r="R77">
            <v>150.34718833626701</v>
          </cell>
          <cell r="S77">
            <v>124.081381806332</v>
          </cell>
          <cell r="T77">
            <v>193.540874093074</v>
          </cell>
          <cell r="U77">
            <v>145.863122007686</v>
          </cell>
          <cell r="V77">
            <v>151.344028487598</v>
          </cell>
        </row>
        <row r="78">
          <cell r="O78">
            <v>100.504765560948</v>
          </cell>
          <cell r="P78">
            <v>176.12750243138299</v>
          </cell>
          <cell r="Q78">
            <v>133.389503633255</v>
          </cell>
          <cell r="R78">
            <v>151.84073578223999</v>
          </cell>
          <cell r="S78">
            <v>128.38561780025799</v>
          </cell>
          <cell r="T78">
            <v>191.49798230849299</v>
          </cell>
          <cell r="U78">
            <v>148.97515282820899</v>
          </cell>
          <cell r="V78">
            <v>155.379091012592</v>
          </cell>
        </row>
        <row r="79">
          <cell r="O79">
            <v>102.691414936317</v>
          </cell>
          <cell r="P79">
            <v>181.41079479096899</v>
          </cell>
          <cell r="Q79">
            <v>137.90595569289599</v>
          </cell>
          <cell r="R79">
            <v>156.43890404885801</v>
          </cell>
          <cell r="S79">
            <v>126.29783340699601</v>
          </cell>
          <cell r="T79">
            <v>184.70773746219601</v>
          </cell>
          <cell r="U79">
            <v>151.513288395215</v>
          </cell>
          <cell r="V79">
            <v>159.97987876796901</v>
          </cell>
        </row>
        <row r="80">
          <cell r="O80">
            <v>107.559492416412</v>
          </cell>
          <cell r="P80">
            <v>188.51055063117801</v>
          </cell>
          <cell r="Q80">
            <v>146.11937840289201</v>
          </cell>
          <cell r="R80">
            <v>164.59001039278201</v>
          </cell>
          <cell r="S80">
            <v>127.925658209296</v>
          </cell>
          <cell r="T80">
            <v>182.72636344851301</v>
          </cell>
          <cell r="U80">
            <v>154.33513471833299</v>
          </cell>
          <cell r="V80">
            <v>166.31247331050099</v>
          </cell>
        </row>
        <row r="81">
          <cell r="O81">
            <v>110.420662517292</v>
          </cell>
          <cell r="P81">
            <v>194.925519779891</v>
          </cell>
          <cell r="Q81">
            <v>149.52041456673899</v>
          </cell>
          <cell r="R81">
            <v>167.98611584332599</v>
          </cell>
          <cell r="S81">
            <v>138.83412622298101</v>
          </cell>
          <cell r="T81">
            <v>190.702679882762</v>
          </cell>
          <cell r="U81">
            <v>157.61260461934799</v>
          </cell>
          <cell r="V81">
            <v>171.159131007876</v>
          </cell>
        </row>
        <row r="82">
          <cell r="O82">
            <v>110.28323033274501</v>
          </cell>
          <cell r="P82">
            <v>198.9117707963</v>
          </cell>
          <cell r="Q82">
            <v>149.31565005274899</v>
          </cell>
          <cell r="R82">
            <v>168.09097973343901</v>
          </cell>
          <cell r="S82">
            <v>143.68256940005099</v>
          </cell>
          <cell r="T82">
            <v>205.20254867768099</v>
          </cell>
          <cell r="U82">
            <v>161.74988505515</v>
          </cell>
          <cell r="V82">
            <v>174.079235018936</v>
          </cell>
        </row>
        <row r="83">
          <cell r="O83">
            <v>111.821199865689</v>
          </cell>
          <cell r="P83">
            <v>203.28446846197099</v>
          </cell>
          <cell r="Q83">
            <v>153.68491583386199</v>
          </cell>
          <cell r="R83">
            <v>172.56924247724999</v>
          </cell>
          <cell r="S83">
            <v>144.60093488025501</v>
          </cell>
          <cell r="T83">
            <v>217.43655868346201</v>
          </cell>
          <cell r="U83">
            <v>167.29941469741101</v>
          </cell>
          <cell r="V83">
            <v>179.014196495411</v>
          </cell>
        </row>
        <row r="84">
          <cell r="O84">
            <v>115.909350160603</v>
          </cell>
          <cell r="P84">
            <v>207.69602442961499</v>
          </cell>
          <cell r="Q84">
            <v>159.76929184623</v>
          </cell>
          <cell r="R84">
            <v>180.420446057665</v>
          </cell>
          <cell r="S84">
            <v>147.941055020747</v>
          </cell>
          <cell r="T84">
            <v>227.09283085700201</v>
          </cell>
          <cell r="U84">
            <v>171.196367940545</v>
          </cell>
          <cell r="V84">
            <v>182.81028556410499</v>
          </cell>
        </row>
        <row r="85">
          <cell r="O85">
            <v>117.238629406095</v>
          </cell>
          <cell r="P85">
            <v>204.86427008610099</v>
          </cell>
          <cell r="Q85">
            <v>161.20267600116799</v>
          </cell>
          <cell r="R85">
            <v>184.56957304515899</v>
          </cell>
          <cell r="S85">
            <v>146.23900465112999</v>
          </cell>
          <cell r="T85">
            <v>228.26703401102299</v>
          </cell>
          <cell r="U85">
            <v>173.339016423647</v>
          </cell>
          <cell r="V85">
            <v>184.535203067753</v>
          </cell>
        </row>
        <row r="86">
          <cell r="O86">
            <v>116.036506274819</v>
          </cell>
          <cell r="P86">
            <v>201.61622717374999</v>
          </cell>
          <cell r="Q86">
            <v>161.216490098148</v>
          </cell>
          <cell r="R86">
            <v>185.102687871141</v>
          </cell>
          <cell r="S86">
            <v>146.244658144651</v>
          </cell>
          <cell r="T86">
            <v>220.74055743253601</v>
          </cell>
          <cell r="U86">
            <v>173.982094962773</v>
          </cell>
          <cell r="V86">
            <v>186.997092747203</v>
          </cell>
        </row>
        <row r="87">
          <cell r="O87">
            <v>118.237499340084</v>
          </cell>
          <cell r="P87">
            <v>206.48146143582801</v>
          </cell>
          <cell r="Q87">
            <v>165.02763160214499</v>
          </cell>
          <cell r="R87">
            <v>189.78365470471201</v>
          </cell>
          <cell r="S87">
            <v>148.33507248219999</v>
          </cell>
          <cell r="T87">
            <v>216.96562914520399</v>
          </cell>
          <cell r="U87">
            <v>175.14545961149699</v>
          </cell>
          <cell r="V87">
            <v>190.37908890056701</v>
          </cell>
        </row>
        <row r="88">
          <cell r="O88">
            <v>123.44748502890801</v>
          </cell>
          <cell r="P88">
            <v>213.97519319881701</v>
          </cell>
          <cell r="Q88">
            <v>170.624106662869</v>
          </cell>
          <cell r="R88">
            <v>199.04609789577199</v>
          </cell>
          <cell r="S88">
            <v>148.35715068436701</v>
          </cell>
          <cell r="T88">
            <v>213.34772079277499</v>
          </cell>
          <cell r="U88">
            <v>180.65912958125099</v>
          </cell>
          <cell r="V88">
            <v>196.254348424683</v>
          </cell>
        </row>
        <row r="89">
          <cell r="O89">
            <v>125.655762872979</v>
          </cell>
          <cell r="P89">
            <v>220.50857786761401</v>
          </cell>
          <cell r="Q89">
            <v>173.72153141691101</v>
          </cell>
          <cell r="R89">
            <v>204.272857398496</v>
          </cell>
          <cell r="S89">
            <v>149.86999018901</v>
          </cell>
          <cell r="T89">
            <v>211.54881013657899</v>
          </cell>
          <cell r="U89">
            <v>183.46152846814999</v>
          </cell>
          <cell r="V89">
            <v>203.29469220235501</v>
          </cell>
        </row>
        <row r="90">
          <cell r="O90">
            <v>126.156186108132</v>
          </cell>
          <cell r="P90">
            <v>227.47206576533799</v>
          </cell>
          <cell r="Q90">
            <v>176.44710425199301</v>
          </cell>
          <cell r="R90">
            <v>205.61911286016701</v>
          </cell>
          <cell r="S90">
            <v>149.00893202739999</v>
          </cell>
          <cell r="T90">
            <v>210.96807160739499</v>
          </cell>
          <cell r="U90">
            <v>181.17788399584401</v>
          </cell>
          <cell r="V90">
            <v>206.27177238609499</v>
          </cell>
        </row>
        <row r="91">
          <cell r="O91">
            <v>133.84098452460299</v>
          </cell>
          <cell r="P91">
            <v>238.48618741386699</v>
          </cell>
          <cell r="Q91">
            <v>187.17522951121799</v>
          </cell>
          <cell r="R91">
            <v>213.170024481289</v>
          </cell>
          <cell r="S91">
            <v>146.420820418235</v>
          </cell>
          <cell r="T91">
            <v>216.01694483066899</v>
          </cell>
          <cell r="U91">
            <v>181.904319560283</v>
          </cell>
          <cell r="V91">
            <v>206.96151575778501</v>
          </cell>
        </row>
        <row r="92">
          <cell r="O92">
            <v>147.213147263553</v>
          </cell>
          <cell r="P92">
            <v>249.966215490086</v>
          </cell>
          <cell r="Q92">
            <v>201.33869896791501</v>
          </cell>
          <cell r="R92">
            <v>225.13978643813701</v>
          </cell>
          <cell r="S92">
            <v>150.156451401065</v>
          </cell>
          <cell r="T92">
            <v>230.12819685175899</v>
          </cell>
          <cell r="U92">
            <v>186.92959738411199</v>
          </cell>
          <cell r="V92">
            <v>210.65299098554999</v>
          </cell>
        </row>
        <row r="93">
          <cell r="O93">
            <v>148.52509110105601</v>
          </cell>
          <cell r="P93">
            <v>251.37695632244299</v>
          </cell>
          <cell r="Q93">
            <v>200.63295208840401</v>
          </cell>
          <cell r="R93">
            <v>230.05534145649099</v>
          </cell>
          <cell r="S93">
            <v>155.643175141271</v>
          </cell>
          <cell r="T93">
            <v>234.40118358750701</v>
          </cell>
          <cell r="U93">
            <v>191.308128978068</v>
          </cell>
          <cell r="V93">
            <v>216.08777471692801</v>
          </cell>
        </row>
        <row r="94">
          <cell r="O94">
            <v>141.28912126884401</v>
          </cell>
          <cell r="P94">
            <v>247.832713796284</v>
          </cell>
          <cell r="Q94">
            <v>194.356347172488</v>
          </cell>
          <cell r="R94">
            <v>229.27262105564699</v>
          </cell>
          <cell r="S94">
            <v>155.62474982845501</v>
          </cell>
          <cell r="T94">
            <v>241.21235074621001</v>
          </cell>
          <cell r="U94">
            <v>193.07419534845101</v>
          </cell>
          <cell r="V94">
            <v>220.78261068363301</v>
          </cell>
        </row>
        <row r="95">
          <cell r="O95">
            <v>140.97170604810199</v>
          </cell>
          <cell r="P95">
            <v>245.34785868195701</v>
          </cell>
          <cell r="Q95">
            <v>197.672761397324</v>
          </cell>
          <cell r="R95">
            <v>233.21764010418701</v>
          </cell>
          <cell r="S95">
            <v>157.09981988807701</v>
          </cell>
          <cell r="T95">
            <v>252.13087460905399</v>
          </cell>
          <cell r="U95">
            <v>194.95905757530599</v>
          </cell>
          <cell r="V95">
            <v>222.573658619702</v>
          </cell>
        </row>
        <row r="96">
          <cell r="O96">
            <v>145.167473553289</v>
          </cell>
          <cell r="P96">
            <v>243.25893648861</v>
          </cell>
          <cell r="Q96">
            <v>204.387697658299</v>
          </cell>
          <cell r="R96">
            <v>241.511610152229</v>
          </cell>
          <cell r="S96">
            <v>159.736759026903</v>
          </cell>
          <cell r="T96">
            <v>236.270478952019</v>
          </cell>
          <cell r="U96">
            <v>199.32605203855101</v>
          </cell>
          <cell r="V96">
            <v>225.442308760771</v>
          </cell>
        </row>
        <row r="97">
          <cell r="O97">
            <v>148.942480021329</v>
          </cell>
          <cell r="P97">
            <v>247.846842861635</v>
          </cell>
          <cell r="Q97">
            <v>208.75913187406701</v>
          </cell>
          <cell r="R97">
            <v>243.637862643982</v>
          </cell>
          <cell r="S97">
            <v>160.14568018412999</v>
          </cell>
          <cell r="T97">
            <v>217.15832753327501</v>
          </cell>
          <cell r="U97">
            <v>203.00323299453501</v>
          </cell>
          <cell r="V97">
            <v>231.61538283311901</v>
          </cell>
        </row>
        <row r="98">
          <cell r="O98">
            <v>149.51544075546701</v>
          </cell>
          <cell r="P98">
            <v>255.23385091865299</v>
          </cell>
          <cell r="Q98">
            <v>210.37823346902599</v>
          </cell>
          <cell r="R98">
            <v>242.36021217805001</v>
          </cell>
          <cell r="S98">
            <v>158.93156377753701</v>
          </cell>
          <cell r="T98">
            <v>216.61878115800201</v>
          </cell>
          <cell r="U98">
            <v>203.79475698778</v>
          </cell>
          <cell r="V98">
            <v>237.00567947677001</v>
          </cell>
        </row>
        <row r="99">
          <cell r="O99">
            <v>149.70053732764401</v>
          </cell>
          <cell r="P99">
            <v>259.491850254653</v>
          </cell>
          <cell r="Q99">
            <v>211.335109498561</v>
          </cell>
          <cell r="R99">
            <v>248.110969275662</v>
          </cell>
          <cell r="S99">
            <v>159.806023380694</v>
          </cell>
          <cell r="T99">
            <v>227.235895251561</v>
          </cell>
          <cell r="U99">
            <v>206.841762549229</v>
          </cell>
          <cell r="V99">
            <v>242.93569753707999</v>
          </cell>
        </row>
        <row r="100">
          <cell r="O100">
            <v>151.13265824359101</v>
          </cell>
          <cell r="P100">
            <v>262.04686091286999</v>
          </cell>
          <cell r="Q100">
            <v>213.33445871234301</v>
          </cell>
          <cell r="R100">
            <v>257.30665295558299</v>
          </cell>
          <cell r="S100">
            <v>162.34280212653999</v>
          </cell>
          <cell r="T100">
            <v>236.134276522589</v>
          </cell>
          <cell r="U100">
            <v>210.744615296825</v>
          </cell>
          <cell r="V100">
            <v>248.988185156366</v>
          </cell>
        </row>
        <row r="101">
          <cell r="O101">
            <v>151.85233673963401</v>
          </cell>
          <cell r="P101">
            <v>261.29253659688902</v>
          </cell>
          <cell r="Q101">
            <v>217.580221743083</v>
          </cell>
          <cell r="R101">
            <v>260.91135345963397</v>
          </cell>
          <cell r="S101">
            <v>163.015555734668</v>
          </cell>
          <cell r="T101">
            <v>235.18382948416399</v>
          </cell>
          <cell r="U101">
            <v>211.23254814104999</v>
          </cell>
          <cell r="V101">
            <v>251.23563402257901</v>
          </cell>
        </row>
        <row r="102">
          <cell r="O102">
            <v>152.212763885166</v>
          </cell>
          <cell r="P102">
            <v>261.96444112532703</v>
          </cell>
          <cell r="Q102">
            <v>221.19007109862901</v>
          </cell>
          <cell r="R102">
            <v>259.35621527072499</v>
          </cell>
          <cell r="S102">
            <v>163.75732676443499</v>
          </cell>
          <cell r="T102">
            <v>234.872689799787</v>
          </cell>
          <cell r="U102">
            <v>213.436209609391</v>
          </cell>
          <cell r="V102">
            <v>250.63268774892299</v>
          </cell>
        </row>
        <row r="103">
          <cell r="O103">
            <v>151.66776401694</v>
          </cell>
          <cell r="P103">
            <v>269.43011472295302</v>
          </cell>
          <cell r="Q103">
            <v>222.532481516297</v>
          </cell>
          <cell r="R103">
            <v>257.434856166298</v>
          </cell>
          <cell r="S103">
            <v>160.744058531588</v>
          </cell>
          <cell r="T103">
            <v>237.90877935315001</v>
          </cell>
          <cell r="U103">
            <v>218.41488921346701</v>
          </cell>
          <cell r="V103">
            <v>251.27642712600399</v>
          </cell>
        </row>
        <row r="104">
          <cell r="O104">
            <v>149.16943189539199</v>
          </cell>
          <cell r="P104">
            <v>274.818294116039</v>
          </cell>
          <cell r="Q104">
            <v>223.26676799053499</v>
          </cell>
          <cell r="R104">
            <v>257.31721980578902</v>
          </cell>
          <cell r="S104">
            <v>156.61613419709801</v>
          </cell>
          <cell r="T104">
            <v>249.93042762119799</v>
          </cell>
          <cell r="U104">
            <v>221.017061293344</v>
          </cell>
          <cell r="V104">
            <v>251.524734610378</v>
          </cell>
        </row>
        <row r="105">
          <cell r="O105">
            <v>153.67036234877199</v>
          </cell>
          <cell r="P105">
            <v>273.43792905534599</v>
          </cell>
          <cell r="Q105">
            <v>230.77053862536599</v>
          </cell>
          <cell r="R105">
            <v>266.47374903070801</v>
          </cell>
          <cell r="S105">
            <v>158.515665224701</v>
          </cell>
          <cell r="T105">
            <v>260.49530026149301</v>
          </cell>
          <cell r="U105">
            <v>223.58130080150599</v>
          </cell>
          <cell r="V105">
            <v>259.380820106611</v>
          </cell>
        </row>
        <row r="106">
          <cell r="O106">
            <v>161.785039154673</v>
          </cell>
          <cell r="P106">
            <v>274.30276432589898</v>
          </cell>
          <cell r="Q106">
            <v>241.25924291539701</v>
          </cell>
          <cell r="R106">
            <v>277.22095190095803</v>
          </cell>
          <cell r="S106">
            <v>161.43409637434499</v>
          </cell>
          <cell r="T106">
            <v>252.292124846516</v>
          </cell>
          <cell r="U106">
            <v>228.52310895924899</v>
          </cell>
          <cell r="V106">
            <v>271.04995203071297</v>
          </cell>
        </row>
        <row r="107">
          <cell r="O107">
            <v>165.572383338729</v>
          </cell>
          <cell r="P107">
            <v>280.09717033746801</v>
          </cell>
          <cell r="Q107">
            <v>249.312149682626</v>
          </cell>
          <cell r="R107">
            <v>283.96758735776802</v>
          </cell>
          <cell r="S107">
            <v>164.427998557846</v>
          </cell>
          <cell r="T107">
            <v>239.804588126559</v>
          </cell>
          <cell r="U107">
            <v>234.09718530110601</v>
          </cell>
          <cell r="V107">
            <v>276.734676797227</v>
          </cell>
        </row>
        <row r="108">
          <cell r="O108">
            <v>171.17714006998099</v>
          </cell>
          <cell r="P108">
            <v>291.54036141326799</v>
          </cell>
          <cell r="Q108">
            <v>260.50192276517998</v>
          </cell>
          <cell r="R108">
            <v>296.23338452645498</v>
          </cell>
          <cell r="S108">
            <v>174.14468507686399</v>
          </cell>
          <cell r="T108">
            <v>250.784360014117</v>
          </cell>
          <cell r="U108">
            <v>244.935588531897</v>
          </cell>
          <cell r="V108">
            <v>286.68236236186198</v>
          </cell>
        </row>
        <row r="109">
          <cell r="O109">
            <v>178.70603618436601</v>
          </cell>
          <cell r="P109">
            <v>308.18968428919999</v>
          </cell>
          <cell r="Q109">
            <v>271.081763915458</v>
          </cell>
          <cell r="R109">
            <v>313.36335412367703</v>
          </cell>
          <cell r="S109">
            <v>184.33635695826601</v>
          </cell>
          <cell r="T109">
            <v>283.29623567409902</v>
          </cell>
          <cell r="U109">
            <v>264.491985202769</v>
          </cell>
          <cell r="V109">
            <v>303.71081185149501</v>
          </cell>
        </row>
        <row r="110">
          <cell r="O110">
            <v>183.45251377594099</v>
          </cell>
          <cell r="P110">
            <v>315.54244522320403</v>
          </cell>
          <cell r="Q110">
            <v>278.38330883158199</v>
          </cell>
          <cell r="R110">
            <v>324.60618973138003</v>
          </cell>
          <cell r="S110">
            <v>189.47078437981301</v>
          </cell>
          <cell r="T110">
            <v>291.10499468573801</v>
          </cell>
          <cell r="U110">
            <v>281.00195852292597</v>
          </cell>
          <cell r="V110">
            <v>320.15155442371503</v>
          </cell>
        </row>
        <row r="111">
          <cell r="O111">
            <v>187.52012350931</v>
          </cell>
          <cell r="P111">
            <v>316.73008209934</v>
          </cell>
          <cell r="Q111">
            <v>292.50421333661097</v>
          </cell>
          <cell r="R111">
            <v>333.79002941485498</v>
          </cell>
          <cell r="S111">
            <v>194.01589379495201</v>
          </cell>
          <cell r="T111">
            <v>268.86142601138499</v>
          </cell>
          <cell r="U111">
            <v>292.18384074826201</v>
          </cell>
          <cell r="V111">
            <v>331.096516348509</v>
          </cell>
        </row>
        <row r="112">
          <cell r="O112">
            <v>193.44737821483901</v>
          </cell>
          <cell r="P112">
            <v>330.08334317759198</v>
          </cell>
          <cell r="Q112">
            <v>311.56381329327797</v>
          </cell>
          <cell r="R112">
            <v>346.32689938585099</v>
          </cell>
          <cell r="S112">
            <v>198.76761801760901</v>
          </cell>
          <cell r="T112">
            <v>253.31177277498099</v>
          </cell>
          <cell r="U112">
            <v>302.24670146581099</v>
          </cell>
          <cell r="V112">
            <v>342.50529358057798</v>
          </cell>
        </row>
        <row r="113">
          <cell r="O113">
            <v>192.21161107546399</v>
          </cell>
          <cell r="P113">
            <v>340.32942616278098</v>
          </cell>
          <cell r="Q113">
            <v>308.187446844362</v>
          </cell>
          <cell r="R113">
            <v>342.04148987735402</v>
          </cell>
          <cell r="S113">
            <v>198.52120060509299</v>
          </cell>
          <cell r="T113">
            <v>244.48533319165799</v>
          </cell>
          <cell r="U113">
            <v>298.839507768055</v>
          </cell>
          <cell r="V113">
            <v>341.52040448066202</v>
          </cell>
        </row>
        <row r="114">
          <cell r="O114">
            <v>186.61729011245501</v>
          </cell>
          <cell r="P114">
            <v>333.71245230800099</v>
          </cell>
          <cell r="Q114">
            <v>298.13893650958801</v>
          </cell>
          <cell r="R114">
            <v>331.41405784615699</v>
          </cell>
          <cell r="S114">
            <v>191.17130312545299</v>
          </cell>
          <cell r="T114">
            <v>248.95541667314001</v>
          </cell>
          <cell r="U114">
            <v>285.66820556626999</v>
          </cell>
          <cell r="V114">
            <v>318.84864345085299</v>
          </cell>
        </row>
        <row r="115">
          <cell r="O115">
            <v>186.53274374634</v>
          </cell>
          <cell r="P115">
            <v>324.865089142626</v>
          </cell>
          <cell r="Q115">
            <v>304.11388842076298</v>
          </cell>
          <cell r="R115">
            <v>335.87960317951701</v>
          </cell>
          <cell r="S115">
            <v>183.48458837414901</v>
          </cell>
          <cell r="T115">
            <v>256.73478067136898</v>
          </cell>
          <cell r="U115">
            <v>275.23115253972298</v>
          </cell>
          <cell r="V115">
            <v>302.98151651625</v>
          </cell>
        </row>
        <row r="116">
          <cell r="O116">
            <v>193.55393583761199</v>
          </cell>
          <cell r="P116">
            <v>330.74542173253599</v>
          </cell>
          <cell r="Q116">
            <v>313.20983068908498</v>
          </cell>
          <cell r="R116">
            <v>347.97327660277102</v>
          </cell>
          <cell r="S116">
            <v>178.42632140265101</v>
          </cell>
          <cell r="T116">
            <v>254.88611401057199</v>
          </cell>
          <cell r="U116">
            <v>267.766010342409</v>
          </cell>
          <cell r="V116">
            <v>307.867070456622</v>
          </cell>
        </row>
        <row r="117">
          <cell r="O117">
            <v>198.53188834378301</v>
          </cell>
          <cell r="P117">
            <v>338.71948346088197</v>
          </cell>
          <cell r="Q117">
            <v>313.66451080707901</v>
          </cell>
          <cell r="R117">
            <v>344.861737160899</v>
          </cell>
          <cell r="S117">
            <v>178.539020851522</v>
          </cell>
          <cell r="T117">
            <v>265.084085947728</v>
          </cell>
          <cell r="U117">
            <v>262.291116175002</v>
          </cell>
          <cell r="V117">
            <v>300.59153939087901</v>
          </cell>
        </row>
        <row r="118">
          <cell r="O118">
            <v>195.860657612582</v>
          </cell>
          <cell r="P118">
            <v>333.07496359488499</v>
          </cell>
          <cell r="Q118">
            <v>311.229222787026</v>
          </cell>
          <cell r="R118">
            <v>334.70547939282898</v>
          </cell>
          <cell r="S118">
            <v>177.91501816836001</v>
          </cell>
          <cell r="T118">
            <v>265.61624946452599</v>
          </cell>
          <cell r="U118">
            <v>253.83414981938401</v>
          </cell>
          <cell r="V118">
            <v>277.08542612066498</v>
          </cell>
        </row>
        <row r="119">
          <cell r="O119">
            <v>194.68652977591299</v>
          </cell>
          <cell r="P119">
            <v>330.93449982927501</v>
          </cell>
          <cell r="Q119">
            <v>316.88721064734801</v>
          </cell>
          <cell r="R119">
            <v>334.454209378173</v>
          </cell>
          <cell r="S119">
            <v>169.20946250887999</v>
          </cell>
          <cell r="T119">
            <v>244.90691630306699</v>
          </cell>
          <cell r="U119">
            <v>244.71242521328901</v>
          </cell>
          <cell r="V119">
            <v>267.04088667680901</v>
          </cell>
        </row>
        <row r="120">
          <cell r="O120">
            <v>196.79558441838699</v>
          </cell>
          <cell r="P120">
            <v>341.34777203362501</v>
          </cell>
          <cell r="Q120">
            <v>324.14992960084999</v>
          </cell>
          <cell r="R120">
            <v>332.45378971372401</v>
          </cell>
          <cell r="S120">
            <v>167.94868570339401</v>
          </cell>
          <cell r="T120">
            <v>225.64013735165301</v>
          </cell>
          <cell r="U120">
            <v>245.81763038637101</v>
          </cell>
          <cell r="V120">
            <v>264.980022661894</v>
          </cell>
        </row>
        <row r="121">
          <cell r="O121">
            <v>196.303411725073</v>
          </cell>
          <cell r="P121">
            <v>348.48557204905802</v>
          </cell>
          <cell r="Q121">
            <v>322.819935578365</v>
          </cell>
          <cell r="R121">
            <v>326.61450428297297</v>
          </cell>
          <cell r="S121">
            <v>171.54740901437</v>
          </cell>
          <cell r="T121">
            <v>221.839611410788</v>
          </cell>
          <cell r="U121">
            <v>250.92843530348901</v>
          </cell>
          <cell r="V121">
            <v>265.22803608741799</v>
          </cell>
        </row>
        <row r="122">
          <cell r="O122">
            <v>196.525400288311</v>
          </cell>
          <cell r="P122">
            <v>344.15212852577997</v>
          </cell>
          <cell r="Q122">
            <v>319.97274456730401</v>
          </cell>
          <cell r="R122">
            <v>327.37718454457001</v>
          </cell>
          <cell r="S122">
            <v>171.141073898256</v>
          </cell>
          <cell r="T122">
            <v>226.55593875223701</v>
          </cell>
          <cell r="U122">
            <v>251.85575336953099</v>
          </cell>
          <cell r="V122">
            <v>271.29922551130301</v>
          </cell>
        </row>
        <row r="123">
          <cell r="O123">
            <v>201.330642919594</v>
          </cell>
          <cell r="P123">
            <v>336.40507791951802</v>
          </cell>
          <cell r="Q123">
            <v>321.05663810450199</v>
          </cell>
          <cell r="R123">
            <v>335.28396077534597</v>
          </cell>
          <cell r="S123">
            <v>174.40470180009399</v>
          </cell>
          <cell r="T123">
            <v>226.17881052323199</v>
          </cell>
          <cell r="U123">
            <v>250.19702793474701</v>
          </cell>
          <cell r="V123">
            <v>277.02452515885102</v>
          </cell>
        </row>
      </sheetData>
      <sheetData sheetId="5">
        <row r="5">
          <cell r="O5" t="str">
            <v>Midwest Office</v>
          </cell>
          <cell r="P5" t="str">
            <v>Midwest Industrial</v>
          </cell>
          <cell r="Q5" t="str">
            <v>Midwest Retail</v>
          </cell>
          <cell r="R5" t="str">
            <v>Midwest Multifamily</v>
          </cell>
          <cell r="S5" t="str">
            <v>Northeast Office</v>
          </cell>
          <cell r="T5" t="str">
            <v>Northeast Industrial</v>
          </cell>
          <cell r="U5" t="str">
            <v>Northeast Retail</v>
          </cell>
          <cell r="V5" t="str">
            <v>Northeast Multifamily</v>
          </cell>
          <cell r="W5" t="str">
            <v>South Office</v>
          </cell>
          <cell r="X5" t="str">
            <v>South Industrial</v>
          </cell>
          <cell r="Y5" t="str">
            <v>South Retail</v>
          </cell>
          <cell r="Z5" t="str">
            <v>South Multifamily</v>
          </cell>
          <cell r="AA5" t="str">
            <v>West Office</v>
          </cell>
          <cell r="AB5" t="str">
            <v>West Industrial</v>
          </cell>
          <cell r="AC5" t="str">
            <v>West Retail</v>
          </cell>
          <cell r="AD5" t="str">
            <v>West Multifamily</v>
          </cell>
        </row>
        <row r="6">
          <cell r="O6">
            <v>89.930761144691999</v>
          </cell>
          <cell r="P6">
            <v>95.307817252319495</v>
          </cell>
          <cell r="Q6">
            <v>94.098448312206997</v>
          </cell>
          <cell r="R6">
            <v>97.291103259718099</v>
          </cell>
          <cell r="S6">
            <v>91.364788084258194</v>
          </cell>
          <cell r="T6">
            <v>99.311910637053003</v>
          </cell>
          <cell r="U6">
            <v>92.940383436887601</v>
          </cell>
          <cell r="V6">
            <v>97.895902196864299</v>
          </cell>
          <cell r="W6">
            <v>94.059963856416999</v>
          </cell>
          <cell r="X6">
            <v>96.979100975387993</v>
          </cell>
          <cell r="Y6">
            <v>97.939491367995799</v>
          </cell>
          <cell r="Z6">
            <v>94.925212658072198</v>
          </cell>
          <cell r="AA6">
            <v>94.114071566561805</v>
          </cell>
          <cell r="AB6">
            <v>92.382388390606394</v>
          </cell>
          <cell r="AC6">
            <v>95.663563625517099</v>
          </cell>
          <cell r="AD6">
            <v>93.7810773189873</v>
          </cell>
        </row>
        <row r="7">
          <cell r="O7">
            <v>93.748525280061102</v>
          </cell>
          <cell r="P7">
            <v>98.654291189364699</v>
          </cell>
          <cell r="Q7">
            <v>95.236033698614094</v>
          </cell>
          <cell r="R7">
            <v>104.212936846853</v>
          </cell>
          <cell r="S7">
            <v>98.8064621221978</v>
          </cell>
          <cell r="T7">
            <v>103.07164627226101</v>
          </cell>
          <cell r="U7">
            <v>98.642951325790406</v>
          </cell>
          <cell r="V7">
            <v>98.161439920042497</v>
          </cell>
          <cell r="W7">
            <v>95.937307101893097</v>
          </cell>
          <cell r="X7">
            <v>104.339453645631</v>
          </cell>
          <cell r="Y7">
            <v>96.910173351767796</v>
          </cell>
          <cell r="Z7">
            <v>98.399829294966096</v>
          </cell>
          <cell r="AA7">
            <v>99.3602427627862</v>
          </cell>
          <cell r="AB7">
            <v>94.164557139818996</v>
          </cell>
          <cell r="AC7">
            <v>98.240918134588199</v>
          </cell>
          <cell r="AD7">
            <v>97.810156458094795</v>
          </cell>
        </row>
        <row r="8">
          <cell r="O8">
            <v>98.002746337586998</v>
          </cell>
          <cell r="P8">
            <v>99.932808231374693</v>
          </cell>
          <cell r="Q8">
            <v>98.998833594323003</v>
          </cell>
          <cell r="R8">
            <v>102.47863590158001</v>
          </cell>
          <cell r="S8">
            <v>101.59888271944099</v>
          </cell>
          <cell r="T8">
            <v>100.694814408442</v>
          </cell>
          <cell r="U8">
            <v>100.357767411983</v>
          </cell>
          <cell r="V8">
            <v>97.982815895685107</v>
          </cell>
          <cell r="W8">
            <v>99.340130118809796</v>
          </cell>
          <cell r="X8">
            <v>104.60869855026399</v>
          </cell>
          <cell r="Y8">
            <v>97.405736728534507</v>
          </cell>
          <cell r="Z8">
            <v>100.12362198534299</v>
          </cell>
          <cell r="AA8">
            <v>100.86161569180101</v>
          </cell>
          <cell r="AB8">
            <v>96.784756778715604</v>
          </cell>
          <cell r="AC8">
            <v>99.1050671924651</v>
          </cell>
          <cell r="AD8">
            <v>98.929842247356703</v>
          </cell>
        </row>
        <row r="9"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100</v>
          </cell>
          <cell r="U9">
            <v>100</v>
          </cell>
          <cell r="V9">
            <v>100</v>
          </cell>
          <cell r="W9">
            <v>100</v>
          </cell>
          <cell r="X9">
            <v>100</v>
          </cell>
          <cell r="Y9">
            <v>100</v>
          </cell>
          <cell r="Z9">
            <v>100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</row>
        <row r="10">
          <cell r="O10">
            <v>100.16988923780799</v>
          </cell>
          <cell r="P10">
            <v>102.22777310816301</v>
          </cell>
          <cell r="Q10">
            <v>99.851408119537297</v>
          </cell>
          <cell r="R10">
            <v>105.823728379024</v>
          </cell>
          <cell r="S10">
            <v>102.153867454581</v>
          </cell>
          <cell r="T10">
            <v>107.40287851492801</v>
          </cell>
          <cell r="U10">
            <v>103.948693435565</v>
          </cell>
          <cell r="V10">
            <v>103.219037592277</v>
          </cell>
          <cell r="W10">
            <v>97.737134070783995</v>
          </cell>
          <cell r="X10">
            <v>99.272561838377598</v>
          </cell>
          <cell r="Y10">
            <v>101.655433226323</v>
          </cell>
          <cell r="Z10">
            <v>102.318788332265</v>
          </cell>
          <cell r="AA10">
            <v>101.130356371137</v>
          </cell>
          <cell r="AB10">
            <v>101.755966808471</v>
          </cell>
          <cell r="AC10">
            <v>102.515007606963</v>
          </cell>
          <cell r="AD10">
            <v>103.914581877694</v>
          </cell>
        </row>
        <row r="11">
          <cell r="O11">
            <v>100.730143784093</v>
          </cell>
          <cell r="P11">
            <v>104.640983791972</v>
          </cell>
          <cell r="Q11">
            <v>104.56548938578599</v>
          </cell>
          <cell r="R11">
            <v>113.46023181269</v>
          </cell>
          <cell r="S11">
            <v>102.682655520853</v>
          </cell>
          <cell r="T11">
            <v>109.79046061103</v>
          </cell>
          <cell r="U11">
            <v>106.688692888703</v>
          </cell>
          <cell r="V11">
            <v>106.202923386956</v>
          </cell>
          <cell r="W11">
            <v>98.170121236588599</v>
          </cell>
          <cell r="X11">
            <v>101.79386326192299</v>
          </cell>
          <cell r="Y11">
            <v>102.51249391667901</v>
          </cell>
          <cell r="Z11">
            <v>109.05240910963001</v>
          </cell>
          <cell r="AA11">
            <v>103.354531099962</v>
          </cell>
          <cell r="AB11">
            <v>102.03696742883599</v>
          </cell>
          <cell r="AC11">
            <v>105.909358193839</v>
          </cell>
          <cell r="AD11">
            <v>108.523487502403</v>
          </cell>
        </row>
        <row r="12">
          <cell r="O12">
            <v>102.560561504386</v>
          </cell>
          <cell r="P12">
            <v>104.80761599557501</v>
          </cell>
          <cell r="Q12">
            <v>111.70482809961101</v>
          </cell>
          <cell r="R12">
            <v>115.442665168121</v>
          </cell>
          <cell r="S12">
            <v>99.963785252528297</v>
          </cell>
          <cell r="T12">
            <v>102.125971262848</v>
          </cell>
          <cell r="U12">
            <v>105.36999984790801</v>
          </cell>
          <cell r="V12">
            <v>111.83660318251501</v>
          </cell>
          <cell r="W12">
            <v>103.323984432538</v>
          </cell>
          <cell r="X12">
            <v>106.15019932638801</v>
          </cell>
          <cell r="Y12">
            <v>105.838880220579</v>
          </cell>
          <cell r="Z12">
            <v>113.36269190542799</v>
          </cell>
          <cell r="AA12">
            <v>102.057722179884</v>
          </cell>
          <cell r="AB12">
            <v>101.710411146392</v>
          </cell>
          <cell r="AC12">
            <v>107.55969004044501</v>
          </cell>
          <cell r="AD12">
            <v>110.939170559565</v>
          </cell>
        </row>
        <row r="13">
          <cell r="O13">
            <v>104.528503560947</v>
          </cell>
          <cell r="P13">
            <v>103.99833445165</v>
          </cell>
          <cell r="Q13">
            <v>114.72847758026199</v>
          </cell>
          <cell r="R13">
            <v>115.781959022843</v>
          </cell>
          <cell r="S13">
            <v>101.383440416211</v>
          </cell>
          <cell r="T13">
            <v>98.984354351610094</v>
          </cell>
          <cell r="U13">
            <v>105.724873444304</v>
          </cell>
          <cell r="V13">
            <v>118.885283306156</v>
          </cell>
          <cell r="W13">
            <v>106.51639305804601</v>
          </cell>
          <cell r="X13">
            <v>109.284975324507</v>
          </cell>
          <cell r="Y13">
            <v>108.890706680224</v>
          </cell>
          <cell r="Z13">
            <v>111.83896122290599</v>
          </cell>
          <cell r="AA13">
            <v>99.995185615757904</v>
          </cell>
          <cell r="AB13">
            <v>102.312176619669</v>
          </cell>
          <cell r="AC13">
            <v>107.719382495318</v>
          </cell>
          <cell r="AD13">
            <v>112.773033189706</v>
          </cell>
        </row>
        <row r="14">
          <cell r="O14">
            <v>104.760227167669</v>
          </cell>
          <cell r="P14">
            <v>103.408242232918</v>
          </cell>
          <cell r="Q14">
            <v>114.898712244481</v>
          </cell>
          <cell r="R14">
            <v>119.21530094546</v>
          </cell>
          <cell r="S14">
            <v>106.90942875425399</v>
          </cell>
          <cell r="T14">
            <v>103.978907461654</v>
          </cell>
          <cell r="U14">
            <v>108.843601938411</v>
          </cell>
          <cell r="V14">
            <v>123.546129518759</v>
          </cell>
          <cell r="W14">
            <v>104.98534361097801</v>
          </cell>
          <cell r="X14">
            <v>109.573396167032</v>
          </cell>
          <cell r="Y14">
            <v>109.084592077294</v>
          </cell>
          <cell r="Z14">
            <v>111.428039057098</v>
          </cell>
          <cell r="AA14">
            <v>102.127712654791</v>
          </cell>
          <cell r="AB14">
            <v>103.659090739535</v>
          </cell>
          <cell r="AC14">
            <v>109.26845620840101</v>
          </cell>
          <cell r="AD14">
            <v>116.88242294934901</v>
          </cell>
        </row>
        <row r="15">
          <cell r="O15">
            <v>104.112773460425</v>
          </cell>
          <cell r="P15">
            <v>104.636837568212</v>
          </cell>
          <cell r="Q15">
            <v>115.597900938302</v>
          </cell>
          <cell r="R15">
            <v>126.622598034189</v>
          </cell>
          <cell r="S15">
            <v>111.676332702108</v>
          </cell>
          <cell r="T15">
            <v>112.22963447476199</v>
          </cell>
          <cell r="U15">
            <v>112.339404659561</v>
          </cell>
          <cell r="V15">
            <v>125.488285894244</v>
          </cell>
          <cell r="W15">
            <v>105.4324692822</v>
          </cell>
          <cell r="X15">
            <v>108.986381234551</v>
          </cell>
          <cell r="Y15">
            <v>110.422598161802</v>
          </cell>
          <cell r="Z15">
            <v>114.835228052082</v>
          </cell>
          <cell r="AA15">
            <v>105.862082420969</v>
          </cell>
          <cell r="AB15">
            <v>106.554398568515</v>
          </cell>
          <cell r="AC15">
            <v>112.79892373757301</v>
          </cell>
          <cell r="AD15">
            <v>122.302683131671</v>
          </cell>
        </row>
        <row r="16">
          <cell r="O16">
            <v>103.637333304214</v>
          </cell>
          <cell r="P16">
            <v>108.16185312359799</v>
          </cell>
          <cell r="Q16">
            <v>117.91845229754099</v>
          </cell>
          <cell r="R16">
            <v>135.42735124854099</v>
          </cell>
          <cell r="S16">
            <v>113.14842889095701</v>
          </cell>
          <cell r="T16">
            <v>115.607426548807</v>
          </cell>
          <cell r="U16">
            <v>116.777871789519</v>
          </cell>
          <cell r="V16">
            <v>131.17290712706699</v>
          </cell>
          <cell r="W16">
            <v>109.782495144885</v>
          </cell>
          <cell r="X16">
            <v>110.84091830484</v>
          </cell>
          <cell r="Y16">
            <v>114.497749654055</v>
          </cell>
          <cell r="Z16">
            <v>119.40216747646799</v>
          </cell>
          <cell r="AA16">
            <v>107.961731159785</v>
          </cell>
          <cell r="AB16">
            <v>110.48456365108601</v>
          </cell>
          <cell r="AC16">
            <v>117.15028558888901</v>
          </cell>
          <cell r="AD16">
            <v>126.967849476002</v>
          </cell>
        </row>
        <row r="17">
          <cell r="O17">
            <v>105.302429200722</v>
          </cell>
          <cell r="P17">
            <v>109.886142664163</v>
          </cell>
          <cell r="Q17">
            <v>121.01907810167199</v>
          </cell>
          <cell r="R17">
            <v>138.28724838762</v>
          </cell>
          <cell r="S17">
            <v>113.238159203801</v>
          </cell>
          <cell r="T17">
            <v>113.784464435518</v>
          </cell>
          <cell r="U17">
            <v>120.941065892186</v>
          </cell>
          <cell r="V17">
            <v>142.61468126718299</v>
          </cell>
          <cell r="W17">
            <v>113.296341837904</v>
          </cell>
          <cell r="X17">
            <v>114.320014343145</v>
          </cell>
          <cell r="Y17">
            <v>119.564752123462</v>
          </cell>
          <cell r="Z17">
            <v>123.45861757315799</v>
          </cell>
          <cell r="AA17">
            <v>108.917291004039</v>
          </cell>
          <cell r="AB17">
            <v>112.205252343403</v>
          </cell>
          <cell r="AC17">
            <v>120.708091409964</v>
          </cell>
          <cell r="AD17">
            <v>130.39403661868801</v>
          </cell>
        </row>
        <row r="18">
          <cell r="O18">
            <v>109.988025669555</v>
          </cell>
          <cell r="P18">
            <v>109.36067446377901</v>
          </cell>
          <cell r="Q18">
            <v>125.082033062159</v>
          </cell>
          <cell r="R18">
            <v>138.13806148089</v>
          </cell>
          <cell r="S18">
            <v>115.256431490539</v>
          </cell>
          <cell r="T18">
            <v>116.31802463290801</v>
          </cell>
          <cell r="U18">
            <v>124.64320976517</v>
          </cell>
          <cell r="V18">
            <v>150.83988557218001</v>
          </cell>
          <cell r="W18">
            <v>114.143974713506</v>
          </cell>
          <cell r="X18">
            <v>116.27861355236401</v>
          </cell>
          <cell r="Y18">
            <v>124.33109452102499</v>
          </cell>
          <cell r="Z18">
            <v>127.723995190819</v>
          </cell>
          <cell r="AA18">
            <v>112.111331160585</v>
          </cell>
          <cell r="AB18">
            <v>112.17315271952999</v>
          </cell>
          <cell r="AC18">
            <v>125.062947018024</v>
          </cell>
          <cell r="AD18">
            <v>134.82896745029001</v>
          </cell>
        </row>
        <row r="19">
          <cell r="O19">
            <v>113.204376765142</v>
          </cell>
          <cell r="P19">
            <v>109.942921514029</v>
          </cell>
          <cell r="Q19">
            <v>130.39856720355701</v>
          </cell>
          <cell r="R19">
            <v>140.072681904327</v>
          </cell>
          <cell r="S19">
            <v>118.046646393329</v>
          </cell>
          <cell r="T19">
            <v>120.39016859917101</v>
          </cell>
          <cell r="U19">
            <v>130.08721978070301</v>
          </cell>
          <cell r="V19">
            <v>155.97158891363901</v>
          </cell>
          <cell r="W19">
            <v>114.736071989568</v>
          </cell>
          <cell r="X19">
            <v>117.72009159370801</v>
          </cell>
          <cell r="Y19">
            <v>126.169218586654</v>
          </cell>
          <cell r="Z19">
            <v>129.32569503669399</v>
          </cell>
          <cell r="AA19">
            <v>116.721555301243</v>
          </cell>
          <cell r="AB19">
            <v>113.081504291374</v>
          </cell>
          <cell r="AC19">
            <v>129.859932371035</v>
          </cell>
          <cell r="AD19">
            <v>140.58789473494099</v>
          </cell>
        </row>
        <row r="20">
          <cell r="O20">
            <v>112.198087534908</v>
          </cell>
          <cell r="P20">
            <v>111.615569741474</v>
          </cell>
          <cell r="Q20">
            <v>133.711643447234</v>
          </cell>
          <cell r="R20">
            <v>143.95958398281101</v>
          </cell>
          <cell r="S20">
            <v>121.695800462504</v>
          </cell>
          <cell r="T20">
            <v>123.12865957810401</v>
          </cell>
          <cell r="U20">
            <v>136.457639711372</v>
          </cell>
          <cell r="V20">
            <v>161.81118397551299</v>
          </cell>
          <cell r="W20">
            <v>117.750819090758</v>
          </cell>
          <cell r="X20">
            <v>121.21675185414</v>
          </cell>
          <cell r="Y20">
            <v>128.39110440467101</v>
          </cell>
          <cell r="Z20">
            <v>128.53096567918701</v>
          </cell>
          <cell r="AA20">
            <v>118.81541434776101</v>
          </cell>
          <cell r="AB20">
            <v>116.26217717435701</v>
          </cell>
          <cell r="AC20">
            <v>134.21762914975201</v>
          </cell>
          <cell r="AD20">
            <v>144.66467467039399</v>
          </cell>
        </row>
        <row r="21">
          <cell r="O21">
            <v>112.325014729095</v>
          </cell>
          <cell r="P21">
            <v>113.50656797172699</v>
          </cell>
          <cell r="Q21">
            <v>136.819485040329</v>
          </cell>
          <cell r="R21">
            <v>149.09106335861901</v>
          </cell>
          <cell r="S21">
            <v>125.005153668752</v>
          </cell>
          <cell r="T21">
            <v>128.349341163844</v>
          </cell>
          <cell r="U21">
            <v>141.90092496079799</v>
          </cell>
          <cell r="V21">
            <v>167.70969589007001</v>
          </cell>
          <cell r="W21">
            <v>122.151246116257</v>
          </cell>
          <cell r="X21">
            <v>125.568078806274</v>
          </cell>
          <cell r="Y21">
            <v>135.32572114458901</v>
          </cell>
          <cell r="Z21">
            <v>131.832830036345</v>
          </cell>
          <cell r="AA21">
            <v>120.74550709421101</v>
          </cell>
          <cell r="AB21">
            <v>120.953937499855</v>
          </cell>
          <cell r="AC21">
            <v>139.318395347505</v>
          </cell>
          <cell r="AD21">
            <v>147.848573195813</v>
          </cell>
        </row>
        <row r="22">
          <cell r="O22">
            <v>116.67355323188301</v>
          </cell>
          <cell r="P22">
            <v>115.07240859812001</v>
          </cell>
          <cell r="Q22">
            <v>141.13442633961699</v>
          </cell>
          <cell r="R22">
            <v>154.54323876847201</v>
          </cell>
          <cell r="S22">
            <v>125.41809303086499</v>
          </cell>
          <cell r="T22">
            <v>138.94288145351999</v>
          </cell>
          <cell r="U22">
            <v>147.08354242879599</v>
          </cell>
          <cell r="V22">
            <v>174.489909229587</v>
          </cell>
          <cell r="W22">
            <v>126.601352583874</v>
          </cell>
          <cell r="X22">
            <v>131.17241185543901</v>
          </cell>
          <cell r="Y22">
            <v>143.36603082507199</v>
          </cell>
          <cell r="Z22">
            <v>141.21754225553599</v>
          </cell>
          <cell r="AA22">
            <v>126.273486708934</v>
          </cell>
          <cell r="AB22">
            <v>127.60568015535701</v>
          </cell>
          <cell r="AC22">
            <v>146.88050532082499</v>
          </cell>
          <cell r="AD22">
            <v>153.87286126841599</v>
          </cell>
        </row>
        <row r="23">
          <cell r="O23">
            <v>121.154651612313</v>
          </cell>
          <cell r="P23">
            <v>113.963134178598</v>
          </cell>
          <cell r="Q23">
            <v>142.90934709116499</v>
          </cell>
          <cell r="R23">
            <v>160.537794546264</v>
          </cell>
          <cell r="S23">
            <v>125.235507733224</v>
          </cell>
          <cell r="T23">
            <v>147.37871685495699</v>
          </cell>
          <cell r="U23">
            <v>151.14789276286501</v>
          </cell>
          <cell r="V23">
            <v>183.717457725824</v>
          </cell>
          <cell r="W23">
            <v>132.29443809160199</v>
          </cell>
          <cell r="X23">
            <v>138.25041773856</v>
          </cell>
          <cell r="Y23">
            <v>149.96103005815601</v>
          </cell>
          <cell r="Z23">
            <v>150.943650240924</v>
          </cell>
          <cell r="AA23">
            <v>131.97965545885799</v>
          </cell>
          <cell r="AB23">
            <v>135.34474005221901</v>
          </cell>
          <cell r="AC23">
            <v>155.90707172023599</v>
          </cell>
          <cell r="AD23">
            <v>161.202631186914</v>
          </cell>
        </row>
        <row r="24">
          <cell r="O24">
            <v>121.66531690881899</v>
          </cell>
          <cell r="P24">
            <v>111.129418962195</v>
          </cell>
          <cell r="Q24">
            <v>144.25301993309901</v>
          </cell>
          <cell r="R24">
            <v>168.58048395723401</v>
          </cell>
          <cell r="S24">
            <v>132.04758421010101</v>
          </cell>
          <cell r="T24">
            <v>146.92280259477801</v>
          </cell>
          <cell r="U24">
            <v>156.063083604224</v>
          </cell>
          <cell r="V24">
            <v>188.85117986780901</v>
          </cell>
          <cell r="W24">
            <v>138.90018967235901</v>
          </cell>
          <cell r="X24">
            <v>142.46838315314901</v>
          </cell>
          <cell r="Y24">
            <v>155.15050150603199</v>
          </cell>
          <cell r="Z24">
            <v>155.03025354519301</v>
          </cell>
          <cell r="AA24">
            <v>135.32806680425901</v>
          </cell>
          <cell r="AB24">
            <v>138.504673129297</v>
          </cell>
          <cell r="AC24">
            <v>159.85276674303299</v>
          </cell>
          <cell r="AD24">
            <v>165.199030262104</v>
          </cell>
        </row>
        <row r="25">
          <cell r="O25">
            <v>120.744611429248</v>
          </cell>
          <cell r="P25">
            <v>112.188605593655</v>
          </cell>
          <cell r="Q25">
            <v>148.43994465369201</v>
          </cell>
          <cell r="R25">
            <v>173.192058426149</v>
          </cell>
          <cell r="S25">
            <v>142.355409064692</v>
          </cell>
          <cell r="T25">
            <v>148.35494513799401</v>
          </cell>
          <cell r="U25">
            <v>163.299598775075</v>
          </cell>
          <cell r="V25">
            <v>192.938888974847</v>
          </cell>
          <cell r="W25">
            <v>144.99000679972301</v>
          </cell>
          <cell r="X25">
            <v>146.75535422455701</v>
          </cell>
          <cell r="Y25">
            <v>160.293510901709</v>
          </cell>
          <cell r="Z25">
            <v>157.470198584364</v>
          </cell>
          <cell r="AA25">
            <v>138.75402589353601</v>
          </cell>
          <cell r="AB25">
            <v>140.44481724487099</v>
          </cell>
          <cell r="AC25">
            <v>162.876487231466</v>
          </cell>
          <cell r="AD25">
            <v>167.801385337098</v>
          </cell>
        </row>
        <row r="26">
          <cell r="O26">
            <v>121.652266394489</v>
          </cell>
          <cell r="P26">
            <v>119.402214476777</v>
          </cell>
          <cell r="Q26">
            <v>155.122019193553</v>
          </cell>
          <cell r="R26">
            <v>171.54610042058999</v>
          </cell>
          <cell r="S26">
            <v>150.10248943923699</v>
          </cell>
          <cell r="T26">
            <v>155.88305075059401</v>
          </cell>
          <cell r="U26">
            <v>172.82539232021901</v>
          </cell>
          <cell r="V26">
            <v>205.16223866086199</v>
          </cell>
          <cell r="W26">
            <v>149.37166185657901</v>
          </cell>
          <cell r="X26">
            <v>155.50112003989801</v>
          </cell>
          <cell r="Y26">
            <v>169.20979935896301</v>
          </cell>
          <cell r="Z26">
            <v>165.51486320427901</v>
          </cell>
          <cell r="AA26">
            <v>144.988284052745</v>
          </cell>
          <cell r="AB26">
            <v>147.086669662611</v>
          </cell>
          <cell r="AC26">
            <v>173.51681314709501</v>
          </cell>
          <cell r="AD26">
            <v>173.486394967857</v>
          </cell>
        </row>
        <row r="27">
          <cell r="O27">
            <v>125.054953707396</v>
          </cell>
          <cell r="P27">
            <v>126.911713298425</v>
          </cell>
          <cell r="Q27">
            <v>161.89766354178499</v>
          </cell>
          <cell r="R27">
            <v>170.30103626231599</v>
          </cell>
          <cell r="S27">
            <v>157.78912988649299</v>
          </cell>
          <cell r="T27">
            <v>162.99283466804599</v>
          </cell>
          <cell r="U27">
            <v>183.47575414380401</v>
          </cell>
          <cell r="V27">
            <v>217.28171566625201</v>
          </cell>
          <cell r="W27">
            <v>154.27889462500599</v>
          </cell>
          <cell r="X27">
            <v>161.584571107534</v>
          </cell>
          <cell r="Y27">
            <v>180.92277872086501</v>
          </cell>
          <cell r="Z27">
            <v>180.383874079317</v>
          </cell>
          <cell r="AA27">
            <v>151.87336321003801</v>
          </cell>
          <cell r="AB27">
            <v>155.17293531337401</v>
          </cell>
          <cell r="AC27">
            <v>184.72129559147399</v>
          </cell>
          <cell r="AD27">
            <v>181.30098261093701</v>
          </cell>
        </row>
        <row r="28">
          <cell r="O28">
            <v>129.61976784090299</v>
          </cell>
          <cell r="P28">
            <v>127.556776089609</v>
          </cell>
          <cell r="Q28">
            <v>161.63909855455699</v>
          </cell>
          <cell r="R28">
            <v>173.65492489260001</v>
          </cell>
          <cell r="S28">
            <v>159.30335202640899</v>
          </cell>
          <cell r="T28">
            <v>165.82903001608099</v>
          </cell>
          <cell r="U28">
            <v>188.00576105884801</v>
          </cell>
          <cell r="V28">
            <v>220.426447725142</v>
          </cell>
          <cell r="W28">
            <v>160.587514420454</v>
          </cell>
          <cell r="X28">
            <v>163.38551748338</v>
          </cell>
          <cell r="Y28">
            <v>182.408563493722</v>
          </cell>
          <cell r="Z28">
            <v>189.759719316927</v>
          </cell>
          <cell r="AA28">
            <v>157.36407905653999</v>
          </cell>
          <cell r="AB28">
            <v>160.92583730180201</v>
          </cell>
          <cell r="AC28">
            <v>186.108953976647</v>
          </cell>
          <cell r="AD28">
            <v>186.013077182074</v>
          </cell>
        </row>
        <row r="29">
          <cell r="O29">
            <v>130.731996855131</v>
          </cell>
          <cell r="P29">
            <v>126.51870958482201</v>
          </cell>
          <cell r="Q29">
            <v>159.25423908589499</v>
          </cell>
          <cell r="R29">
            <v>177.48149136951201</v>
          </cell>
          <cell r="S29">
            <v>158.82204753372699</v>
          </cell>
          <cell r="T29">
            <v>167.06682888269401</v>
          </cell>
          <cell r="U29">
            <v>190.597503880771</v>
          </cell>
          <cell r="V29">
            <v>222.89852331130101</v>
          </cell>
          <cell r="W29">
            <v>165.30784969817799</v>
          </cell>
          <cell r="X29">
            <v>170.20294555123701</v>
          </cell>
          <cell r="Y29">
            <v>180.22702685776301</v>
          </cell>
          <cell r="Z29">
            <v>187.00717044099</v>
          </cell>
          <cell r="AA29">
            <v>162.370859558175</v>
          </cell>
          <cell r="AB29">
            <v>165.44019926636099</v>
          </cell>
          <cell r="AC29">
            <v>186.18845400086499</v>
          </cell>
          <cell r="AD29">
            <v>187.076803351819</v>
          </cell>
        </row>
        <row r="30">
          <cell r="O30">
            <v>127.082098890046</v>
          </cell>
          <cell r="P30">
            <v>127.09292992747901</v>
          </cell>
          <cell r="Q30">
            <v>158.576408700792</v>
          </cell>
          <cell r="R30">
            <v>176.020611911429</v>
          </cell>
          <cell r="S30">
            <v>162.915317191752</v>
          </cell>
          <cell r="T30">
            <v>168.42590710492399</v>
          </cell>
          <cell r="U30">
            <v>196.88423866739899</v>
          </cell>
          <cell r="V30">
            <v>226.63813949957401</v>
          </cell>
          <cell r="W30">
            <v>167.60403376967599</v>
          </cell>
          <cell r="X30">
            <v>180.04528881722399</v>
          </cell>
          <cell r="Y30">
            <v>187.41314329870301</v>
          </cell>
          <cell r="Z30">
            <v>180.762276652769</v>
          </cell>
          <cell r="AA30">
            <v>167.80268908853401</v>
          </cell>
          <cell r="AB30">
            <v>171.67954772910099</v>
          </cell>
          <cell r="AC30">
            <v>193.75953897635401</v>
          </cell>
          <cell r="AD30">
            <v>187.982480947976</v>
          </cell>
        </row>
        <row r="31">
          <cell r="O31">
            <v>123.39272812107799</v>
          </cell>
          <cell r="P31">
            <v>127.970761228353</v>
          </cell>
          <cell r="Q31">
            <v>154.62816249575101</v>
          </cell>
          <cell r="R31">
            <v>172.54911581147999</v>
          </cell>
          <cell r="S31">
            <v>167.366483474078</v>
          </cell>
          <cell r="T31">
            <v>168.577185583768</v>
          </cell>
          <cell r="U31">
            <v>203.61247769147599</v>
          </cell>
          <cell r="V31">
            <v>225.64433343260799</v>
          </cell>
          <cell r="W31">
            <v>168.280914926159</v>
          </cell>
          <cell r="X31">
            <v>184.62360041236201</v>
          </cell>
          <cell r="Y31">
            <v>194.16784572417299</v>
          </cell>
          <cell r="Z31">
            <v>174.33338485816799</v>
          </cell>
          <cell r="AA31">
            <v>173.39081855885701</v>
          </cell>
          <cell r="AB31">
            <v>178.97007393105801</v>
          </cell>
          <cell r="AC31">
            <v>200.48219853201601</v>
          </cell>
          <cell r="AD31">
            <v>189.511131042996</v>
          </cell>
        </row>
        <row r="32">
          <cell r="O32">
            <v>125.189465902454</v>
          </cell>
          <cell r="P32">
            <v>130.480742479881</v>
          </cell>
          <cell r="Q32">
            <v>153.54237292868299</v>
          </cell>
          <cell r="R32">
            <v>169.98996749279101</v>
          </cell>
          <cell r="S32">
            <v>169.588799644511</v>
          </cell>
          <cell r="T32">
            <v>173.61721464879301</v>
          </cell>
          <cell r="U32">
            <v>202.57912686543901</v>
          </cell>
          <cell r="V32">
            <v>220.81441391220599</v>
          </cell>
          <cell r="W32">
            <v>168.02833863474299</v>
          </cell>
          <cell r="X32">
            <v>182.446009685928</v>
          </cell>
          <cell r="Y32">
            <v>188.489522387102</v>
          </cell>
          <cell r="Z32">
            <v>170.57617741658001</v>
          </cell>
          <cell r="AA32">
            <v>173.50579954426601</v>
          </cell>
          <cell r="AB32">
            <v>184.362169680622</v>
          </cell>
          <cell r="AC32">
            <v>198.04784570995099</v>
          </cell>
          <cell r="AD32">
            <v>190.30519718877599</v>
          </cell>
        </row>
        <row r="33">
          <cell r="O33">
            <v>128.21274765320101</v>
          </cell>
          <cell r="P33">
            <v>131.40405931669801</v>
          </cell>
          <cell r="Q33">
            <v>157.45652983435599</v>
          </cell>
          <cell r="R33">
            <v>167.680518911852</v>
          </cell>
          <cell r="S33">
            <v>171.99819803820699</v>
          </cell>
          <cell r="T33">
            <v>182.39028812762999</v>
          </cell>
          <cell r="U33">
            <v>200.45287466385901</v>
          </cell>
          <cell r="V33">
            <v>221.74643616879499</v>
          </cell>
          <cell r="W33">
            <v>169.215872867011</v>
          </cell>
          <cell r="X33">
            <v>180.54422887191399</v>
          </cell>
          <cell r="Y33">
            <v>183.99174463162299</v>
          </cell>
          <cell r="Z33">
            <v>172.13859197771001</v>
          </cell>
          <cell r="AA33">
            <v>170.96040721318101</v>
          </cell>
          <cell r="AB33">
            <v>187.93813883763201</v>
          </cell>
          <cell r="AC33">
            <v>196.44570826662499</v>
          </cell>
          <cell r="AD33">
            <v>191.445815363641</v>
          </cell>
        </row>
        <row r="34">
          <cell r="O34">
            <v>128.59672796794001</v>
          </cell>
          <cell r="P34">
            <v>129.15579491982399</v>
          </cell>
          <cell r="Q34">
            <v>159.64253644520201</v>
          </cell>
          <cell r="R34">
            <v>163.777026883509</v>
          </cell>
          <cell r="S34">
            <v>176.448821767487</v>
          </cell>
          <cell r="T34">
            <v>186.807865891207</v>
          </cell>
          <cell r="U34">
            <v>207.95287873446</v>
          </cell>
          <cell r="V34">
            <v>234.38810474859301</v>
          </cell>
          <cell r="W34">
            <v>172.35200365711299</v>
          </cell>
          <cell r="X34">
            <v>182.01025095672699</v>
          </cell>
          <cell r="Y34">
            <v>190.192662129729</v>
          </cell>
          <cell r="Z34">
            <v>176.62391253622101</v>
          </cell>
          <cell r="AA34">
            <v>174.56565459941999</v>
          </cell>
          <cell r="AB34">
            <v>191.861949605098</v>
          </cell>
          <cell r="AC34">
            <v>202.519244854047</v>
          </cell>
          <cell r="AD34">
            <v>195.091035184421</v>
          </cell>
        </row>
        <row r="35">
          <cell r="O35">
            <v>129.990166894026</v>
          </cell>
          <cell r="P35">
            <v>126.01594731194599</v>
          </cell>
          <cell r="Q35">
            <v>156.41136636506499</v>
          </cell>
          <cell r="R35">
            <v>159.40602154452401</v>
          </cell>
          <cell r="S35">
            <v>178.12147492845801</v>
          </cell>
          <cell r="T35">
            <v>187.79701736589001</v>
          </cell>
          <cell r="U35">
            <v>214.20634037610699</v>
          </cell>
          <cell r="V35">
            <v>247.752249031536</v>
          </cell>
          <cell r="W35">
            <v>174.27457525960801</v>
          </cell>
          <cell r="X35">
            <v>183.89919679013499</v>
          </cell>
          <cell r="Y35">
            <v>194.80213185461801</v>
          </cell>
          <cell r="Z35">
            <v>176.980907194076</v>
          </cell>
          <cell r="AA35">
            <v>182.73860347191399</v>
          </cell>
          <cell r="AB35">
            <v>196.7311537919</v>
          </cell>
          <cell r="AC35">
            <v>208.46973731753599</v>
          </cell>
          <cell r="AD35">
            <v>197.977864706541</v>
          </cell>
        </row>
        <row r="36">
          <cell r="O36">
            <v>129.81703365413901</v>
          </cell>
          <cell r="P36">
            <v>124.29246916879001</v>
          </cell>
          <cell r="Q36">
            <v>151.32224708155101</v>
          </cell>
          <cell r="R36">
            <v>156.47468766233499</v>
          </cell>
          <cell r="S36">
            <v>171.65861015025101</v>
          </cell>
          <cell r="T36">
            <v>189.500086675023</v>
          </cell>
          <cell r="U36">
            <v>209.51151375432099</v>
          </cell>
          <cell r="V36">
            <v>244.902116778622</v>
          </cell>
          <cell r="W36">
            <v>172.48093897671799</v>
          </cell>
          <cell r="X36">
            <v>185.54526816444499</v>
          </cell>
          <cell r="Y36">
            <v>189.05635984959</v>
          </cell>
          <cell r="Z36">
            <v>169.31198758690101</v>
          </cell>
          <cell r="AA36">
            <v>182.87431992546399</v>
          </cell>
          <cell r="AB36">
            <v>198.049462874037</v>
          </cell>
          <cell r="AC36">
            <v>206.937752719808</v>
          </cell>
          <cell r="AD36">
            <v>191.24519234030399</v>
          </cell>
        </row>
        <row r="37">
          <cell r="O37">
            <v>127.27713151645401</v>
          </cell>
          <cell r="P37">
            <v>124.502654744468</v>
          </cell>
          <cell r="Q37">
            <v>147.37638109063599</v>
          </cell>
          <cell r="R37">
            <v>153.05833726954901</v>
          </cell>
          <cell r="S37">
            <v>166.55506076234499</v>
          </cell>
          <cell r="T37">
            <v>189.567296022769</v>
          </cell>
          <cell r="U37">
            <v>204.72644528862099</v>
          </cell>
          <cell r="V37">
            <v>237.79190205504699</v>
          </cell>
          <cell r="W37">
            <v>169.88073713892899</v>
          </cell>
          <cell r="X37">
            <v>185.06335667056899</v>
          </cell>
          <cell r="Y37">
            <v>181.96861317346099</v>
          </cell>
          <cell r="Z37">
            <v>160.927396285203</v>
          </cell>
          <cell r="AA37">
            <v>176.54086370405301</v>
          </cell>
          <cell r="AB37">
            <v>194.59478745407901</v>
          </cell>
          <cell r="AC37">
            <v>201.90774745422999</v>
          </cell>
          <cell r="AD37">
            <v>181.66749280098199</v>
          </cell>
        </row>
        <row r="38">
          <cell r="O38">
            <v>123.251075313529</v>
          </cell>
          <cell r="P38">
            <v>125.08271618751201</v>
          </cell>
          <cell r="Q38">
            <v>142.352211119522</v>
          </cell>
          <cell r="R38">
            <v>145.73769307488601</v>
          </cell>
          <cell r="S38">
            <v>168.95657530667799</v>
          </cell>
          <cell r="T38">
            <v>184.667245658013</v>
          </cell>
          <cell r="U38">
            <v>204.68596949549701</v>
          </cell>
          <cell r="V38">
            <v>239.917620078769</v>
          </cell>
          <cell r="W38">
            <v>164.66140083474099</v>
          </cell>
          <cell r="X38">
            <v>181.29198297831601</v>
          </cell>
          <cell r="Y38">
            <v>178.78190735422501</v>
          </cell>
          <cell r="Z38">
            <v>153.70684214628099</v>
          </cell>
          <cell r="AA38">
            <v>174.12562256521699</v>
          </cell>
          <cell r="AB38">
            <v>190.48271765919199</v>
          </cell>
          <cell r="AC38">
            <v>199.15618424313601</v>
          </cell>
          <cell r="AD38">
            <v>178.59579995539499</v>
          </cell>
        </row>
        <row r="39">
          <cell r="O39">
            <v>117.782535441696</v>
          </cell>
          <cell r="P39">
            <v>125.369847372046</v>
          </cell>
          <cell r="Q39">
            <v>139.630093164936</v>
          </cell>
          <cell r="R39">
            <v>138.021632612286</v>
          </cell>
          <cell r="S39">
            <v>172.22228442803501</v>
          </cell>
          <cell r="T39">
            <v>181.41180786193601</v>
          </cell>
          <cell r="U39">
            <v>203.166705969379</v>
          </cell>
          <cell r="V39">
            <v>238.40793857208999</v>
          </cell>
          <cell r="W39">
            <v>156.441272775355</v>
          </cell>
          <cell r="X39">
            <v>177.18132391179</v>
          </cell>
          <cell r="Y39">
            <v>171.89635041175501</v>
          </cell>
          <cell r="Z39">
            <v>147.26532893580199</v>
          </cell>
          <cell r="AA39">
            <v>173.31867398014899</v>
          </cell>
          <cell r="AB39">
            <v>186.150026660912</v>
          </cell>
          <cell r="AC39">
            <v>194.969656193746</v>
          </cell>
          <cell r="AD39">
            <v>178.50502257163001</v>
          </cell>
        </row>
        <row r="40">
          <cell r="O40">
            <v>111.884018050154</v>
          </cell>
          <cell r="P40">
            <v>118.955794352128</v>
          </cell>
          <cell r="Q40">
            <v>133.671090696715</v>
          </cell>
          <cell r="R40">
            <v>129.782611028209</v>
          </cell>
          <cell r="S40">
            <v>164.657610313487</v>
          </cell>
          <cell r="T40">
            <v>184.439165412694</v>
          </cell>
          <cell r="U40">
            <v>196.076711066813</v>
          </cell>
          <cell r="V40">
            <v>225.634736710525</v>
          </cell>
          <cell r="W40">
            <v>148.51341581995399</v>
          </cell>
          <cell r="X40">
            <v>170.984079641748</v>
          </cell>
          <cell r="Y40">
            <v>159.30290270534201</v>
          </cell>
          <cell r="Z40">
            <v>138.00290931983099</v>
          </cell>
          <cell r="AA40">
            <v>164.451024737832</v>
          </cell>
          <cell r="AB40">
            <v>175.64516479458001</v>
          </cell>
          <cell r="AC40">
            <v>179.12564522619499</v>
          </cell>
          <cell r="AD40">
            <v>175.50036323337</v>
          </cell>
        </row>
        <row r="41">
          <cell r="O41">
            <v>105.603455566374</v>
          </cell>
          <cell r="P41">
            <v>110.075678871384</v>
          </cell>
          <cell r="Q41">
            <v>123.73835588263699</v>
          </cell>
          <cell r="R41">
            <v>122.68377322287</v>
          </cell>
          <cell r="S41">
            <v>151.43887122382799</v>
          </cell>
          <cell r="T41">
            <v>182.27156745133399</v>
          </cell>
          <cell r="U41">
            <v>189.21308558528301</v>
          </cell>
          <cell r="V41">
            <v>215.83622960266999</v>
          </cell>
          <cell r="W41">
            <v>141.69835551859299</v>
          </cell>
          <cell r="X41">
            <v>162.650706124366</v>
          </cell>
          <cell r="Y41">
            <v>149.89245439055301</v>
          </cell>
          <cell r="Z41">
            <v>128.87492628470599</v>
          </cell>
          <cell r="AA41">
            <v>151.57843131273901</v>
          </cell>
          <cell r="AB41">
            <v>163.40620007330301</v>
          </cell>
          <cell r="AC41">
            <v>164.39601008654</v>
          </cell>
          <cell r="AD41">
            <v>168.49546213756801</v>
          </cell>
        </row>
        <row r="42">
          <cell r="O42">
            <v>97.479150868680406</v>
          </cell>
          <cell r="P42">
            <v>105.465707248635</v>
          </cell>
          <cell r="Q42">
            <v>118.381560181353</v>
          </cell>
          <cell r="R42">
            <v>118.89101943443799</v>
          </cell>
          <cell r="S42">
            <v>140.80847258063201</v>
          </cell>
          <cell r="T42">
            <v>168.31363601934001</v>
          </cell>
          <cell r="U42">
            <v>186.0905893122</v>
          </cell>
          <cell r="V42">
            <v>209.700768200222</v>
          </cell>
          <cell r="W42">
            <v>134.527147806931</v>
          </cell>
          <cell r="X42">
            <v>153.46067519071599</v>
          </cell>
          <cell r="Y42">
            <v>145.64928194372899</v>
          </cell>
          <cell r="Z42">
            <v>123.80113935988901</v>
          </cell>
          <cell r="AA42">
            <v>139.750765496078</v>
          </cell>
          <cell r="AB42">
            <v>151.16930194632999</v>
          </cell>
          <cell r="AC42">
            <v>157.605586185569</v>
          </cell>
          <cell r="AD42">
            <v>155.16129785353399</v>
          </cell>
        </row>
        <row r="43">
          <cell r="O43">
            <v>91.665510649799501</v>
          </cell>
          <cell r="P43">
            <v>104.064866050622</v>
          </cell>
          <cell r="Q43">
            <v>118.221344528049</v>
          </cell>
          <cell r="R43">
            <v>113.545040789341</v>
          </cell>
          <cell r="S43">
            <v>133.01678173858099</v>
          </cell>
          <cell r="T43">
            <v>158.446403833358</v>
          </cell>
          <cell r="U43">
            <v>184.02923372327899</v>
          </cell>
          <cell r="V43">
            <v>203.658129614003</v>
          </cell>
          <cell r="W43">
            <v>129.95475892407401</v>
          </cell>
          <cell r="X43">
            <v>147.24788285987199</v>
          </cell>
          <cell r="Y43">
            <v>141.87410217139001</v>
          </cell>
          <cell r="Z43">
            <v>116.95492613795</v>
          </cell>
          <cell r="AA43">
            <v>127.35042780223699</v>
          </cell>
          <cell r="AB43">
            <v>139.47686791353399</v>
          </cell>
          <cell r="AC43">
            <v>150.91474826431801</v>
          </cell>
          <cell r="AD43">
            <v>139.736679607116</v>
          </cell>
        </row>
        <row r="44">
          <cell r="O44">
            <v>92.301960409945593</v>
          </cell>
          <cell r="P44">
            <v>100.629398039439</v>
          </cell>
          <cell r="Q44">
            <v>117.68845646594799</v>
          </cell>
          <cell r="R44">
            <v>103.57220902988</v>
          </cell>
          <cell r="S44">
            <v>132.85992460393999</v>
          </cell>
          <cell r="T44">
            <v>156.37142333546799</v>
          </cell>
          <cell r="U44">
            <v>182.97388243019799</v>
          </cell>
          <cell r="V44">
            <v>201.17870504467601</v>
          </cell>
          <cell r="W44">
            <v>129.88369342326499</v>
          </cell>
          <cell r="X44">
            <v>145.75426413210101</v>
          </cell>
          <cell r="Y44">
            <v>137.27605719328901</v>
          </cell>
          <cell r="Z44">
            <v>107.77752487667701</v>
          </cell>
          <cell r="AA44">
            <v>118.96226956632</v>
          </cell>
          <cell r="AB44">
            <v>133.67246895995001</v>
          </cell>
          <cell r="AC44">
            <v>143.69015445319801</v>
          </cell>
          <cell r="AD44">
            <v>133.474039060552</v>
          </cell>
        </row>
        <row r="45">
          <cell r="O45">
            <v>92.624384301575105</v>
          </cell>
          <cell r="P45">
            <v>94.693738950892097</v>
          </cell>
          <cell r="Q45">
            <v>113.914291969044</v>
          </cell>
          <cell r="R45">
            <v>96.555607018820993</v>
          </cell>
          <cell r="S45">
            <v>135.96584853074299</v>
          </cell>
          <cell r="T45">
            <v>153.796144740778</v>
          </cell>
          <cell r="U45">
            <v>179.95713291304699</v>
          </cell>
          <cell r="V45">
            <v>199.305547390192</v>
          </cell>
          <cell r="W45">
            <v>129.00182863414199</v>
          </cell>
          <cell r="X45">
            <v>143.398124278436</v>
          </cell>
          <cell r="Y45">
            <v>133.84262048209499</v>
          </cell>
          <cell r="Z45">
            <v>103.63094826393601</v>
          </cell>
          <cell r="AA45">
            <v>115.90065245415001</v>
          </cell>
          <cell r="AB45">
            <v>131.927817779376</v>
          </cell>
          <cell r="AC45">
            <v>137.44578622594901</v>
          </cell>
          <cell r="AD45">
            <v>132.419894309358</v>
          </cell>
        </row>
        <row r="46">
          <cell r="O46">
            <v>88.519343832426401</v>
          </cell>
          <cell r="P46">
            <v>92.174656789829001</v>
          </cell>
          <cell r="Q46">
            <v>109.644279922509</v>
          </cell>
          <cell r="R46">
            <v>95.6316965805932</v>
          </cell>
          <cell r="S46">
            <v>133.41592027850501</v>
          </cell>
          <cell r="T46">
            <v>151.70090830289399</v>
          </cell>
          <cell r="U46">
            <v>173.37333851877801</v>
          </cell>
          <cell r="V46">
            <v>199.51208657830901</v>
          </cell>
          <cell r="W46">
            <v>125.65711237060501</v>
          </cell>
          <cell r="X46">
            <v>138.44881919855601</v>
          </cell>
          <cell r="Y46">
            <v>132.517830419029</v>
          </cell>
          <cell r="Z46">
            <v>106.32863005723399</v>
          </cell>
          <cell r="AA46">
            <v>113.808704615605</v>
          </cell>
          <cell r="AB46">
            <v>132.44869529448999</v>
          </cell>
          <cell r="AC46">
            <v>132.734481969532</v>
          </cell>
          <cell r="AD46">
            <v>129.82680487939399</v>
          </cell>
        </row>
        <row r="47">
          <cell r="O47">
            <v>84.598311495937196</v>
          </cell>
          <cell r="P47">
            <v>92.140854190846497</v>
          </cell>
          <cell r="Q47">
            <v>105.60509197341899</v>
          </cell>
          <cell r="R47">
            <v>96.675311408449005</v>
          </cell>
          <cell r="S47">
            <v>126.790578375298</v>
          </cell>
          <cell r="T47">
            <v>153.158267072722</v>
          </cell>
          <cell r="U47">
            <v>165.75249256771201</v>
          </cell>
          <cell r="V47">
            <v>198.22604083073199</v>
          </cell>
          <cell r="W47">
            <v>122.796544120115</v>
          </cell>
          <cell r="X47">
            <v>134.49212494935</v>
          </cell>
          <cell r="Y47">
            <v>131.50947798443801</v>
          </cell>
          <cell r="Z47">
            <v>109.012990940264</v>
          </cell>
          <cell r="AA47">
            <v>110.32547551702</v>
          </cell>
          <cell r="AB47">
            <v>133.81454390189199</v>
          </cell>
          <cell r="AC47">
            <v>128.39965997357899</v>
          </cell>
          <cell r="AD47">
            <v>126.57164634241001</v>
          </cell>
        </row>
        <row r="48">
          <cell r="O48">
            <v>81.506888981125698</v>
          </cell>
          <cell r="P48">
            <v>89.984187043831497</v>
          </cell>
          <cell r="Q48">
            <v>103.768363051497</v>
          </cell>
          <cell r="R48">
            <v>95.974052309740003</v>
          </cell>
          <cell r="S48">
            <v>125.948406506941</v>
          </cell>
          <cell r="T48">
            <v>152.92358293704399</v>
          </cell>
          <cell r="U48">
            <v>168.088837506472</v>
          </cell>
          <cell r="V48">
            <v>198.70008063154401</v>
          </cell>
          <cell r="W48">
            <v>120.807405320063</v>
          </cell>
          <cell r="X48">
            <v>132.856260417507</v>
          </cell>
          <cell r="Y48">
            <v>131.883412746407</v>
          </cell>
          <cell r="Z48">
            <v>110.310835611494</v>
          </cell>
          <cell r="AA48">
            <v>106.46723521861399</v>
          </cell>
          <cell r="AB48">
            <v>128.16765218011699</v>
          </cell>
          <cell r="AC48">
            <v>128.03855386318401</v>
          </cell>
          <cell r="AD48">
            <v>127.191405936951</v>
          </cell>
        </row>
        <row r="49">
          <cell r="O49">
            <v>78.332773572305399</v>
          </cell>
          <cell r="P49">
            <v>86.2837618922416</v>
          </cell>
          <cell r="Q49">
            <v>103.441079619801</v>
          </cell>
          <cell r="R49">
            <v>93.660967265770694</v>
          </cell>
          <cell r="S49">
            <v>127.21738394096</v>
          </cell>
          <cell r="T49">
            <v>150.14928142114701</v>
          </cell>
          <cell r="U49">
            <v>174.429514765237</v>
          </cell>
          <cell r="V49">
            <v>204.11155227456001</v>
          </cell>
          <cell r="W49">
            <v>117.94874655453501</v>
          </cell>
          <cell r="X49">
            <v>130.69911704089</v>
          </cell>
          <cell r="Y49">
            <v>131.47183387804401</v>
          </cell>
          <cell r="Z49">
            <v>111.21041662483201</v>
          </cell>
          <cell r="AA49">
            <v>103.714310602827</v>
          </cell>
          <cell r="AB49">
            <v>120.94441066501901</v>
          </cell>
          <cell r="AC49">
            <v>128.52925722449999</v>
          </cell>
          <cell r="AD49">
            <v>131.65585120903</v>
          </cell>
        </row>
        <row r="50">
          <cell r="O50">
            <v>77.247373457712797</v>
          </cell>
          <cell r="P50">
            <v>86.465973766972596</v>
          </cell>
          <cell r="Q50">
            <v>102.947907605894</v>
          </cell>
          <cell r="R50">
            <v>95.243950378502703</v>
          </cell>
          <cell r="S50">
            <v>126.71400269104601</v>
          </cell>
          <cell r="T50">
            <v>150.682858588812</v>
          </cell>
          <cell r="U50">
            <v>171.45207444987</v>
          </cell>
          <cell r="V50">
            <v>208.456256496159</v>
          </cell>
          <cell r="W50">
            <v>114.963736538828</v>
          </cell>
          <cell r="X50">
            <v>128.95151180574601</v>
          </cell>
          <cell r="Y50">
            <v>129.09141819704499</v>
          </cell>
          <cell r="Z50">
            <v>113.02060186706601</v>
          </cell>
          <cell r="AA50">
            <v>103.863371332315</v>
          </cell>
          <cell r="AB50">
            <v>120.94509781763399</v>
          </cell>
          <cell r="AC50">
            <v>126.48615863228601</v>
          </cell>
          <cell r="AD50">
            <v>137.13181621286</v>
          </cell>
        </row>
        <row r="51">
          <cell r="O51">
            <v>78.853597847334399</v>
          </cell>
          <cell r="P51">
            <v>89.987471278885494</v>
          </cell>
          <cell r="Q51">
            <v>101.70251095415099</v>
          </cell>
          <cell r="R51">
            <v>99.395822584815804</v>
          </cell>
          <cell r="S51">
            <v>129.73842204188799</v>
          </cell>
          <cell r="T51">
            <v>151.71064470727501</v>
          </cell>
          <cell r="U51">
            <v>166.246456854645</v>
          </cell>
          <cell r="V51">
            <v>212.88990658120301</v>
          </cell>
          <cell r="W51">
            <v>114.395281298949</v>
          </cell>
          <cell r="X51">
            <v>130.95146200583</v>
          </cell>
          <cell r="Y51">
            <v>128.33487478099499</v>
          </cell>
          <cell r="Z51">
            <v>116.44639666425</v>
          </cell>
          <cell r="AA51">
            <v>105.985002806418</v>
          </cell>
          <cell r="AB51">
            <v>123.016257350061</v>
          </cell>
          <cell r="AC51">
            <v>124.913246540264</v>
          </cell>
          <cell r="AD51">
            <v>141.52147088426199</v>
          </cell>
        </row>
        <row r="52">
          <cell r="O52">
            <v>80.121505102863907</v>
          </cell>
          <cell r="P52">
            <v>89.368673549695501</v>
          </cell>
          <cell r="Q52">
            <v>100.381381825872</v>
          </cell>
          <cell r="R52">
            <v>104.941966514843</v>
          </cell>
          <cell r="S52">
            <v>133.33967700383499</v>
          </cell>
          <cell r="T52">
            <v>149.48966951700899</v>
          </cell>
          <cell r="U52">
            <v>168.219628669798</v>
          </cell>
          <cell r="V52">
            <v>219.94050210889199</v>
          </cell>
          <cell r="W52">
            <v>114.061585270783</v>
          </cell>
          <cell r="X52">
            <v>131.65723274208801</v>
          </cell>
          <cell r="Y52">
            <v>129.47050808942501</v>
          </cell>
          <cell r="Z52">
            <v>119.32067935470999</v>
          </cell>
          <cell r="AA52">
            <v>106.209088878541</v>
          </cell>
          <cell r="AB52">
            <v>121.774532613044</v>
          </cell>
          <cell r="AC52">
            <v>125.358778804187</v>
          </cell>
          <cell r="AD52">
            <v>144.389488227398</v>
          </cell>
        </row>
        <row r="53">
          <cell r="O53">
            <v>79.507907340788194</v>
          </cell>
          <cell r="P53">
            <v>86.256059808749498</v>
          </cell>
          <cell r="Q53">
            <v>99.640746007093696</v>
          </cell>
          <cell r="R53">
            <v>107.608529572168</v>
          </cell>
          <cell r="S53">
            <v>134.187817927217</v>
          </cell>
          <cell r="T53">
            <v>147.90274434107999</v>
          </cell>
          <cell r="U53">
            <v>172.62334437299</v>
          </cell>
          <cell r="V53">
            <v>223.65086791289801</v>
          </cell>
          <cell r="W53">
            <v>112.035793007514</v>
          </cell>
          <cell r="X53">
            <v>128.50365755461399</v>
          </cell>
          <cell r="Y53">
            <v>129.290368120121</v>
          </cell>
          <cell r="Z53">
            <v>120.469725137426</v>
          </cell>
          <cell r="AA53">
            <v>104.521242409366</v>
          </cell>
          <cell r="AB53">
            <v>120.586410715338</v>
          </cell>
          <cell r="AC53">
            <v>126.784837899389</v>
          </cell>
          <cell r="AD53">
            <v>148.29705722164701</v>
          </cell>
        </row>
        <row r="54">
          <cell r="O54">
            <v>77.682181902922906</v>
          </cell>
          <cell r="P54">
            <v>85.926821897220506</v>
          </cell>
          <cell r="Q54">
            <v>97.526980086717103</v>
          </cell>
          <cell r="R54">
            <v>103.01876324910801</v>
          </cell>
          <cell r="S54">
            <v>133.69171563414699</v>
          </cell>
          <cell r="T54">
            <v>147.62771285334799</v>
          </cell>
          <cell r="U54">
            <v>173.47306072510901</v>
          </cell>
          <cell r="V54">
            <v>222.763726456596</v>
          </cell>
          <cell r="W54">
            <v>111.08570499220301</v>
          </cell>
          <cell r="X54">
            <v>125.294288279075</v>
          </cell>
          <cell r="Y54">
            <v>129.54802784241301</v>
          </cell>
          <cell r="Z54">
            <v>123.288127808296</v>
          </cell>
          <cell r="AA54">
            <v>104.999609339152</v>
          </cell>
          <cell r="AB54">
            <v>123.606258390712</v>
          </cell>
          <cell r="AC54">
            <v>130.12887798194899</v>
          </cell>
          <cell r="AD54">
            <v>154.72176047897199</v>
          </cell>
        </row>
        <row r="55">
          <cell r="O55">
            <v>75.2967271899157</v>
          </cell>
          <cell r="P55">
            <v>86.227577370228502</v>
          </cell>
          <cell r="Q55">
            <v>96.506299085340103</v>
          </cell>
          <cell r="R55">
            <v>99.254306486221097</v>
          </cell>
          <cell r="S55">
            <v>134.635056687852</v>
          </cell>
          <cell r="T55">
            <v>148.954282913561</v>
          </cell>
          <cell r="U55">
            <v>173.26531167815199</v>
          </cell>
          <cell r="V55">
            <v>222.93023339315599</v>
          </cell>
          <cell r="W55">
            <v>112.42373132490501</v>
          </cell>
          <cell r="X55">
            <v>124.71236637541401</v>
          </cell>
          <cell r="Y55">
            <v>133.00478166825599</v>
          </cell>
          <cell r="Z55">
            <v>127.804306220057</v>
          </cell>
          <cell r="AA55">
            <v>107.683441365503</v>
          </cell>
          <cell r="AB55">
            <v>127.589768156033</v>
          </cell>
          <cell r="AC55">
            <v>134.19868450993201</v>
          </cell>
          <cell r="AD55">
            <v>163.72759828300201</v>
          </cell>
        </row>
        <row r="56">
          <cell r="O56">
            <v>75.241329702515998</v>
          </cell>
          <cell r="P56">
            <v>87.173925241840195</v>
          </cell>
          <cell r="Q56">
            <v>100.496927951239</v>
          </cell>
          <cell r="R56">
            <v>105.88062486750999</v>
          </cell>
          <cell r="S56">
            <v>136.84968428675299</v>
          </cell>
          <cell r="T56">
            <v>151.101846075281</v>
          </cell>
          <cell r="U56">
            <v>173.90829871088499</v>
          </cell>
          <cell r="V56">
            <v>231.170772400076</v>
          </cell>
          <cell r="W56">
            <v>115.47480390114301</v>
          </cell>
          <cell r="X56">
            <v>130.28873450614799</v>
          </cell>
          <cell r="Y56">
            <v>135.65993287606801</v>
          </cell>
          <cell r="Z56">
            <v>131.32707345290899</v>
          </cell>
          <cell r="AA56">
            <v>110.600940227018</v>
          </cell>
          <cell r="AB56">
            <v>129.54837746408899</v>
          </cell>
          <cell r="AC56">
            <v>135.58958714740399</v>
          </cell>
          <cell r="AD56">
            <v>168.380474428388</v>
          </cell>
        </row>
        <row r="57">
          <cell r="O57">
            <v>76.856117920069096</v>
          </cell>
          <cell r="P57">
            <v>87.733710605776807</v>
          </cell>
          <cell r="Q57">
            <v>103.52470006927599</v>
          </cell>
          <cell r="R57">
            <v>115.064248451883</v>
          </cell>
          <cell r="S57">
            <v>137.91899049384301</v>
          </cell>
          <cell r="T57">
            <v>152.11087937503001</v>
          </cell>
          <cell r="U57">
            <v>175.98363398101199</v>
          </cell>
          <cell r="V57">
            <v>241.306103699375</v>
          </cell>
          <cell r="W57">
            <v>117.694713351472</v>
          </cell>
          <cell r="X57">
            <v>134.597713100498</v>
          </cell>
          <cell r="Y57">
            <v>135.715811779864</v>
          </cell>
          <cell r="Z57">
            <v>134.89002986897901</v>
          </cell>
          <cell r="AA57">
            <v>112.656026820419</v>
          </cell>
          <cell r="AB57">
            <v>130.05547372336699</v>
          </cell>
          <cell r="AC57">
            <v>137.06700531019399</v>
          </cell>
          <cell r="AD57">
            <v>168.00232984543501</v>
          </cell>
        </row>
        <row r="58">
          <cell r="O58">
            <v>78.339917860392305</v>
          </cell>
          <cell r="P58">
            <v>88.285417855153796</v>
          </cell>
          <cell r="Q58">
            <v>102.57693086436301</v>
          </cell>
          <cell r="R58">
            <v>120.00997726990001</v>
          </cell>
          <cell r="S58">
            <v>137.50524972414999</v>
          </cell>
          <cell r="T58">
            <v>154.14043117572999</v>
          </cell>
          <cell r="U58">
            <v>180.03555457608701</v>
          </cell>
          <cell r="V58">
            <v>245.420788559236</v>
          </cell>
          <cell r="W58">
            <v>119.102499292457</v>
          </cell>
          <cell r="X58">
            <v>133.48318671139299</v>
          </cell>
          <cell r="Y58">
            <v>139.59990266090901</v>
          </cell>
          <cell r="Z58">
            <v>139.21431374804999</v>
          </cell>
          <cell r="AA58">
            <v>115.51471159942</v>
          </cell>
          <cell r="AB58">
            <v>133.04848492352201</v>
          </cell>
          <cell r="AC58">
            <v>143.554773326923</v>
          </cell>
          <cell r="AD58">
            <v>171.08304390185901</v>
          </cell>
        </row>
        <row r="59">
          <cell r="O59">
            <v>79.930096467035298</v>
          </cell>
          <cell r="P59">
            <v>90.704832242022206</v>
          </cell>
          <cell r="Q59">
            <v>103.55218663766</v>
          </cell>
          <cell r="R59">
            <v>126.771911898504</v>
          </cell>
          <cell r="S59">
            <v>134.86002465940001</v>
          </cell>
          <cell r="T59">
            <v>155.24146842596301</v>
          </cell>
          <cell r="U59">
            <v>187.82945228869301</v>
          </cell>
          <cell r="V59">
            <v>249.83417025404501</v>
          </cell>
          <cell r="W59">
            <v>120.414815874434</v>
          </cell>
          <cell r="X59">
            <v>134.85313940549099</v>
          </cell>
          <cell r="Y59">
            <v>147.72461629835701</v>
          </cell>
          <cell r="Z59">
            <v>143.405248033123</v>
          </cell>
          <cell r="AA59">
            <v>120.70769399287001</v>
          </cell>
          <cell r="AB59">
            <v>139.583260004599</v>
          </cell>
          <cell r="AC59">
            <v>154.408815628821</v>
          </cell>
          <cell r="AD59">
            <v>178.908137598835</v>
          </cell>
        </row>
        <row r="60">
          <cell r="O60">
            <v>81.455074753815396</v>
          </cell>
          <cell r="P60">
            <v>92.416699806185093</v>
          </cell>
          <cell r="Q60">
            <v>106.98513435320901</v>
          </cell>
          <cell r="R60">
            <v>130.21542376818101</v>
          </cell>
          <cell r="S60">
            <v>137.078348145631</v>
          </cell>
          <cell r="T60">
            <v>156.27825940160301</v>
          </cell>
          <cell r="U60">
            <v>192.905356505371</v>
          </cell>
          <cell r="V60">
            <v>258.03379998765701</v>
          </cell>
          <cell r="W60">
            <v>120.800515034529</v>
          </cell>
          <cell r="X60">
            <v>139.43352274175001</v>
          </cell>
          <cell r="Y60">
            <v>147.76687776641199</v>
          </cell>
          <cell r="Z60">
            <v>149.07473333709001</v>
          </cell>
          <cell r="AA60">
            <v>125.850976265894</v>
          </cell>
          <cell r="AB60">
            <v>145.671952195171</v>
          </cell>
          <cell r="AC60">
            <v>160.132436670153</v>
          </cell>
          <cell r="AD60">
            <v>185.846034119401</v>
          </cell>
        </row>
        <row r="61">
          <cell r="O61">
            <v>82.694318300710606</v>
          </cell>
          <cell r="P61">
            <v>93.333750597799096</v>
          </cell>
          <cell r="Q61">
            <v>109.044983412628</v>
          </cell>
          <cell r="R61">
            <v>130.40710907587601</v>
          </cell>
          <cell r="S61">
            <v>144.09709158685101</v>
          </cell>
          <cell r="T61">
            <v>158.29428461122399</v>
          </cell>
          <cell r="U61">
            <v>193.70079246375801</v>
          </cell>
          <cell r="V61">
            <v>267.31734271965303</v>
          </cell>
          <cell r="W61">
            <v>122.050236765045</v>
          </cell>
          <cell r="X61">
            <v>142.496664668048</v>
          </cell>
          <cell r="Y61">
            <v>143.58219673079699</v>
          </cell>
          <cell r="Z61">
            <v>154.61285678897499</v>
          </cell>
          <cell r="AA61">
            <v>128.59355116084001</v>
          </cell>
          <cell r="AB61">
            <v>148.99112285951799</v>
          </cell>
          <cell r="AC61">
            <v>160.22171827315799</v>
          </cell>
          <cell r="AD61">
            <v>189.73004329210499</v>
          </cell>
        </row>
        <row r="62">
          <cell r="O62">
            <v>83.883522325508494</v>
          </cell>
          <cell r="P62">
            <v>97.839756092956407</v>
          </cell>
          <cell r="Q62">
            <v>110.14724832292301</v>
          </cell>
          <cell r="R62">
            <v>134.600274006077</v>
          </cell>
          <cell r="S62">
            <v>148.08815111912699</v>
          </cell>
          <cell r="T62">
            <v>159.46712498874101</v>
          </cell>
          <cell r="U62">
            <v>198.47240922475501</v>
          </cell>
          <cell r="V62">
            <v>278.08714861654499</v>
          </cell>
          <cell r="W62">
            <v>125.856273159347</v>
          </cell>
          <cell r="X62">
            <v>144.925274337448</v>
          </cell>
          <cell r="Y62">
            <v>147.48488981353501</v>
          </cell>
          <cell r="Z62">
            <v>160.28396202637501</v>
          </cell>
          <cell r="AA62">
            <v>133.33371959756201</v>
          </cell>
          <cell r="AB62">
            <v>154.60228241724499</v>
          </cell>
          <cell r="AC62">
            <v>162.23297977982301</v>
          </cell>
          <cell r="AD62">
            <v>195.901180190118</v>
          </cell>
        </row>
        <row r="63">
          <cell r="O63">
            <v>85.604825508877795</v>
          </cell>
          <cell r="P63">
            <v>103.77207581033799</v>
          </cell>
          <cell r="Q63">
            <v>113.332594251774</v>
          </cell>
          <cell r="R63">
            <v>140.58480373346001</v>
          </cell>
          <cell r="S63">
            <v>150.93383723535601</v>
          </cell>
          <cell r="T63">
            <v>160.759545905729</v>
          </cell>
          <cell r="U63">
            <v>207.03910256399601</v>
          </cell>
          <cell r="V63">
            <v>293.72624364085902</v>
          </cell>
          <cell r="W63">
            <v>129.65462530454201</v>
          </cell>
          <cell r="X63">
            <v>149.193606100648</v>
          </cell>
          <cell r="Y63">
            <v>156.82450661644901</v>
          </cell>
          <cell r="Z63">
            <v>168.717155287211</v>
          </cell>
          <cell r="AA63">
            <v>141.28482683213801</v>
          </cell>
          <cell r="AB63">
            <v>163.62395235759399</v>
          </cell>
          <cell r="AC63">
            <v>164.87052015358799</v>
          </cell>
          <cell r="AD63">
            <v>204.92745837181999</v>
          </cell>
        </row>
        <row r="64">
          <cell r="O64">
            <v>87.982612573389304</v>
          </cell>
          <cell r="P64">
            <v>104.744245746407</v>
          </cell>
          <cell r="Q64">
            <v>116.122710662012</v>
          </cell>
          <cell r="R64">
            <v>142.785714509955</v>
          </cell>
          <cell r="S64">
            <v>153.450514013185</v>
          </cell>
          <cell r="T64">
            <v>168.594533035762</v>
          </cell>
          <cell r="U64">
            <v>213.66213633960999</v>
          </cell>
          <cell r="V64">
            <v>309.34937965565399</v>
          </cell>
          <cell r="W64">
            <v>129.59947608689001</v>
          </cell>
          <cell r="X64">
            <v>155.04068568304999</v>
          </cell>
          <cell r="Y64">
            <v>162.10191474578301</v>
          </cell>
          <cell r="Z64">
            <v>173.422291286519</v>
          </cell>
          <cell r="AA64">
            <v>145.41922315394299</v>
          </cell>
          <cell r="AB64">
            <v>167.105311760066</v>
          </cell>
          <cell r="AC64">
            <v>167.63606053989301</v>
          </cell>
          <cell r="AD64">
            <v>210.49596815591801</v>
          </cell>
        </row>
        <row r="65">
          <cell r="O65">
            <v>89.909542853304401</v>
          </cell>
          <cell r="P65">
            <v>104.02257888993999</v>
          </cell>
          <cell r="Q65">
            <v>116.725011536233</v>
          </cell>
          <cell r="R65">
            <v>143.77089716642701</v>
          </cell>
          <cell r="S65">
            <v>155.558646017699</v>
          </cell>
          <cell r="T65">
            <v>178.25086077187601</v>
          </cell>
          <cell r="U65">
            <v>217.00040818918399</v>
          </cell>
          <cell r="V65">
            <v>319.22171952028401</v>
          </cell>
          <cell r="W65">
            <v>130.19402140893499</v>
          </cell>
          <cell r="X65">
            <v>159.86960933328299</v>
          </cell>
          <cell r="Y65">
            <v>162.09077806146001</v>
          </cell>
          <cell r="Z65">
            <v>174.26484035393</v>
          </cell>
          <cell r="AA65">
            <v>146.45374481252799</v>
          </cell>
          <cell r="AB65">
            <v>166.303247149089</v>
          </cell>
          <cell r="AC65">
            <v>171.89914962331</v>
          </cell>
          <cell r="AD65">
            <v>212.79337942302601</v>
          </cell>
        </row>
        <row r="66">
          <cell r="O66">
            <v>90.264548300483398</v>
          </cell>
          <cell r="P66">
            <v>106.56676073641501</v>
          </cell>
          <cell r="Q66">
            <v>118.747129386681</v>
          </cell>
          <cell r="R66">
            <v>148.00199250898899</v>
          </cell>
          <cell r="S66">
            <v>158.56545259975101</v>
          </cell>
          <cell r="T66">
            <v>182.702145113271</v>
          </cell>
          <cell r="U66">
            <v>218.14601191574499</v>
          </cell>
          <cell r="V66">
            <v>329.54503026234102</v>
          </cell>
          <cell r="W66">
            <v>137.15282681717099</v>
          </cell>
          <cell r="X66">
            <v>162.56781213602801</v>
          </cell>
          <cell r="Y66">
            <v>164.00511880766001</v>
          </cell>
          <cell r="Z66">
            <v>178.811177455787</v>
          </cell>
          <cell r="AA66">
            <v>149.56946835382999</v>
          </cell>
          <cell r="AB66">
            <v>170.37024406583001</v>
          </cell>
          <cell r="AC66">
            <v>177.303267018687</v>
          </cell>
          <cell r="AD66">
            <v>218.80555242411501</v>
          </cell>
        </row>
        <row r="67">
          <cell r="O67">
            <v>90.664582359574695</v>
          </cell>
          <cell r="P67">
            <v>111.21448137816</v>
          </cell>
          <cell r="Q67">
            <v>120.780219128597</v>
          </cell>
          <cell r="R67">
            <v>157.00764631281001</v>
          </cell>
          <cell r="S67">
            <v>159.87577607474699</v>
          </cell>
          <cell r="T67">
            <v>185.18957679186099</v>
          </cell>
          <cell r="U67">
            <v>219.31304008102899</v>
          </cell>
          <cell r="V67">
            <v>343.07255772756997</v>
          </cell>
          <cell r="W67">
            <v>144.810578299968</v>
          </cell>
          <cell r="X67">
            <v>165.08717705766199</v>
          </cell>
          <cell r="Y67">
            <v>166.70427574091801</v>
          </cell>
          <cell r="Z67">
            <v>186.49295057523801</v>
          </cell>
          <cell r="AA67">
            <v>153.469715679535</v>
          </cell>
          <cell r="AB67">
            <v>179.072808136334</v>
          </cell>
          <cell r="AC67">
            <v>182.334171828915</v>
          </cell>
          <cell r="AD67">
            <v>229.07699903477999</v>
          </cell>
        </row>
        <row r="68">
          <cell r="O68">
            <v>91.670788397566099</v>
          </cell>
          <cell r="P68">
            <v>112.368625139637</v>
          </cell>
          <cell r="Q68">
            <v>120.078868478549</v>
          </cell>
          <cell r="R68">
            <v>163.590473528476</v>
          </cell>
          <cell r="S68">
            <v>156.25719376214599</v>
          </cell>
          <cell r="T68">
            <v>183.504272272175</v>
          </cell>
          <cell r="U68">
            <v>223.25888798482899</v>
          </cell>
          <cell r="V68">
            <v>346.19377102334897</v>
          </cell>
          <cell r="W68">
            <v>145.14252842158101</v>
          </cell>
          <cell r="X68">
            <v>166.33913200453901</v>
          </cell>
          <cell r="Y68">
            <v>167.48962189431799</v>
          </cell>
          <cell r="Z68">
            <v>191.62107450912799</v>
          </cell>
          <cell r="AA68">
            <v>155.39997683642099</v>
          </cell>
          <cell r="AB68">
            <v>185.43797496918</v>
          </cell>
          <cell r="AC68">
            <v>185.26496713187899</v>
          </cell>
          <cell r="AD68">
            <v>234.24230004015499</v>
          </cell>
        </row>
        <row r="69">
          <cell r="O69">
            <v>91.634839196651001</v>
          </cell>
          <cell r="P69">
            <v>111.1938885902</v>
          </cell>
          <cell r="Q69">
            <v>120.630026550083</v>
          </cell>
          <cell r="R69">
            <v>163.51454390376199</v>
          </cell>
          <cell r="S69">
            <v>154.96470236120001</v>
          </cell>
          <cell r="T69">
            <v>182.253811979749</v>
          </cell>
          <cell r="U69">
            <v>226.13818460457199</v>
          </cell>
          <cell r="V69">
            <v>345.55861803174099</v>
          </cell>
          <cell r="W69">
            <v>143.25972020688201</v>
          </cell>
          <cell r="X69">
            <v>168.49393330751599</v>
          </cell>
          <cell r="Y69">
            <v>168.76605262947299</v>
          </cell>
          <cell r="Z69">
            <v>195.29503372133499</v>
          </cell>
          <cell r="AA69">
            <v>156.928395331856</v>
          </cell>
          <cell r="AB69">
            <v>187.15921081223601</v>
          </cell>
          <cell r="AC69">
            <v>187.66521447036399</v>
          </cell>
          <cell r="AD69">
            <v>235.26523455987001</v>
          </cell>
        </row>
        <row r="70">
          <cell r="O70">
            <v>91.647917751649501</v>
          </cell>
          <cell r="P70">
            <v>115.183921833081</v>
          </cell>
          <cell r="Q70">
            <v>124.01014352540599</v>
          </cell>
          <cell r="R70">
            <v>163.74443017574399</v>
          </cell>
          <cell r="S70">
            <v>160.119651047508</v>
          </cell>
          <cell r="T70">
            <v>186.13387001125901</v>
          </cell>
          <cell r="U70">
            <v>227.26798132423701</v>
          </cell>
          <cell r="V70">
            <v>354.84368510062899</v>
          </cell>
          <cell r="W70">
            <v>144.111392864452</v>
          </cell>
          <cell r="X70">
            <v>175.191919678332</v>
          </cell>
          <cell r="Y70">
            <v>172.475081413455</v>
          </cell>
          <cell r="Z70">
            <v>202.09246795945501</v>
          </cell>
          <cell r="AA70">
            <v>160.98360853986799</v>
          </cell>
          <cell r="AB70">
            <v>191.31109176837501</v>
          </cell>
          <cell r="AC70">
            <v>192.626325806702</v>
          </cell>
          <cell r="AD70">
            <v>244.742266823753</v>
          </cell>
        </row>
        <row r="71">
          <cell r="O71">
            <v>93.523350197814494</v>
          </cell>
          <cell r="P71">
            <v>121.163069744423</v>
          </cell>
          <cell r="Q71">
            <v>128.804067237249</v>
          </cell>
          <cell r="R71">
            <v>166.915263193904</v>
          </cell>
          <cell r="S71">
            <v>166.28414018589299</v>
          </cell>
          <cell r="T71">
            <v>192.39955997430999</v>
          </cell>
          <cell r="U71">
            <v>231.765779473679</v>
          </cell>
          <cell r="V71">
            <v>364.767021324236</v>
          </cell>
          <cell r="W71">
            <v>146.022741030379</v>
          </cell>
          <cell r="X71">
            <v>182.91358627359199</v>
          </cell>
          <cell r="Y71">
            <v>176.00300390706499</v>
          </cell>
          <cell r="Z71">
            <v>210.36284695630499</v>
          </cell>
          <cell r="AA71">
            <v>165.781535192814</v>
          </cell>
          <cell r="AB71">
            <v>199.938709879009</v>
          </cell>
          <cell r="AC71">
            <v>198.76008940669999</v>
          </cell>
          <cell r="AD71">
            <v>264.218540270105</v>
          </cell>
        </row>
        <row r="72">
          <cell r="O72">
            <v>95.975547964155894</v>
          </cell>
          <cell r="P72">
            <v>121.32831153287999</v>
          </cell>
          <cell r="Q72">
            <v>132.926937553177</v>
          </cell>
          <cell r="R72">
            <v>174.08222455378001</v>
          </cell>
          <cell r="S72">
            <v>172.109258144443</v>
          </cell>
          <cell r="T72">
            <v>199.587816924908</v>
          </cell>
          <cell r="U72">
            <v>239.00284497802201</v>
          </cell>
          <cell r="V72">
            <v>366.61710883491901</v>
          </cell>
          <cell r="W72">
            <v>150.74743035137399</v>
          </cell>
          <cell r="X72">
            <v>184.55922902001799</v>
          </cell>
          <cell r="Y72">
            <v>180.22782647457899</v>
          </cell>
          <cell r="Z72">
            <v>214.635392290537</v>
          </cell>
          <cell r="AA72">
            <v>169.64562482578501</v>
          </cell>
          <cell r="AB72">
            <v>205.548862511153</v>
          </cell>
          <cell r="AC72">
            <v>202.45732841647401</v>
          </cell>
          <cell r="AD72">
            <v>274.62500023063302</v>
          </cell>
        </row>
        <row r="73">
          <cell r="O73">
            <v>98.879221566275106</v>
          </cell>
          <cell r="P73">
            <v>120.23026219380201</v>
          </cell>
          <cell r="Q73">
            <v>135.36423361125301</v>
          </cell>
          <cell r="R73">
            <v>182.01034743918399</v>
          </cell>
          <cell r="S73">
            <v>176.30111837653601</v>
          </cell>
          <cell r="T73">
            <v>207.280141677963</v>
          </cell>
          <cell r="U73">
            <v>247.60412640625901</v>
          </cell>
          <cell r="V73">
            <v>371.76651280622502</v>
          </cell>
          <cell r="W73">
            <v>155.95314674573001</v>
          </cell>
          <cell r="X73">
            <v>185.31453177277501</v>
          </cell>
          <cell r="Y73">
            <v>186.477795632614</v>
          </cell>
          <cell r="Z73">
            <v>216.83586499730899</v>
          </cell>
          <cell r="AA73">
            <v>173.356728101762</v>
          </cell>
          <cell r="AB73">
            <v>208.220847181512</v>
          </cell>
          <cell r="AC73">
            <v>204.77201016325401</v>
          </cell>
          <cell r="AD73">
            <v>274.08398465892901</v>
          </cell>
        </row>
        <row r="74">
          <cell r="O74">
            <v>105.026275953395</v>
          </cell>
          <cell r="P74">
            <v>125.661787776192</v>
          </cell>
          <cell r="Q74">
            <v>137.94628242248899</v>
          </cell>
          <cell r="R74">
            <v>191.50307230558201</v>
          </cell>
          <cell r="S74">
            <v>178.73264124337899</v>
          </cell>
          <cell r="T74">
            <v>215.78661810199401</v>
          </cell>
          <cell r="U74">
            <v>262.51586757746099</v>
          </cell>
          <cell r="V74">
            <v>387.64752481117301</v>
          </cell>
          <cell r="W74">
            <v>160.751797368583</v>
          </cell>
          <cell r="X74">
            <v>195.27582902293301</v>
          </cell>
          <cell r="Y74">
            <v>194.21166613390099</v>
          </cell>
          <cell r="Z74">
            <v>224.495268447504</v>
          </cell>
          <cell r="AA74">
            <v>178.60556628633401</v>
          </cell>
          <cell r="AB74">
            <v>218.56889859974601</v>
          </cell>
          <cell r="AC74">
            <v>210.416690709129</v>
          </cell>
          <cell r="AD74">
            <v>280.26279947431698</v>
          </cell>
        </row>
        <row r="75">
          <cell r="O75">
            <v>113.590697651415</v>
          </cell>
          <cell r="P75">
            <v>133.778681830203</v>
          </cell>
          <cell r="Q75">
            <v>140.10966531417799</v>
          </cell>
          <cell r="R75">
            <v>202.02015884306499</v>
          </cell>
          <cell r="S75">
            <v>183.315274281526</v>
          </cell>
          <cell r="T75">
            <v>223.636271181014</v>
          </cell>
          <cell r="U75">
            <v>278.16229794450902</v>
          </cell>
          <cell r="V75">
            <v>399.777001629312</v>
          </cell>
          <cell r="W75">
            <v>163.21433994453699</v>
          </cell>
          <cell r="X75">
            <v>210.072477473475</v>
          </cell>
          <cell r="Y75">
            <v>200.85374242322899</v>
          </cell>
          <cell r="Z75">
            <v>234.714590490316</v>
          </cell>
          <cell r="AA75">
            <v>183.707770393853</v>
          </cell>
          <cell r="AB75">
            <v>233.81451415419701</v>
          </cell>
          <cell r="AC75">
            <v>219.986225728454</v>
          </cell>
          <cell r="AD75">
            <v>291.27678699492202</v>
          </cell>
        </row>
        <row r="76">
          <cell r="O76">
            <v>113.437139849291</v>
          </cell>
          <cell r="P76">
            <v>138.27958240432301</v>
          </cell>
          <cell r="Q76">
            <v>142.63009458496899</v>
          </cell>
          <cell r="R76">
            <v>201.208915981308</v>
          </cell>
          <cell r="S76">
            <v>187.860361647996</v>
          </cell>
          <cell r="T76">
            <v>225.37815367464901</v>
          </cell>
          <cell r="U76">
            <v>282.156612056543</v>
          </cell>
          <cell r="V76">
            <v>400.583655429185</v>
          </cell>
          <cell r="W76">
            <v>163.14408840812601</v>
          </cell>
          <cell r="X76">
            <v>216.456399651439</v>
          </cell>
          <cell r="Y76">
            <v>198.96412746802599</v>
          </cell>
          <cell r="Z76">
            <v>237.26139448633501</v>
          </cell>
          <cell r="AA76">
            <v>185.63414633956799</v>
          </cell>
          <cell r="AB76">
            <v>239.453148197633</v>
          </cell>
          <cell r="AC76">
            <v>226.483932718875</v>
          </cell>
          <cell r="AD76">
            <v>298.60270382307601</v>
          </cell>
        </row>
        <row r="77">
          <cell r="O77">
            <v>107.714055006039</v>
          </cell>
          <cell r="P77">
            <v>139.36489751644501</v>
          </cell>
          <cell r="Q77">
            <v>144.78614922919499</v>
          </cell>
          <cell r="R77">
            <v>197.328418019156</v>
          </cell>
          <cell r="S77">
            <v>189.13371751115301</v>
          </cell>
          <cell r="T77">
            <v>227.347824789307</v>
          </cell>
          <cell r="U77">
            <v>279.71345481424402</v>
          </cell>
          <cell r="V77">
            <v>398.47319082662301</v>
          </cell>
          <cell r="W77">
            <v>166.186878317344</v>
          </cell>
          <cell r="X77">
            <v>216.07282297573099</v>
          </cell>
          <cell r="Y77">
            <v>194.67555348097201</v>
          </cell>
          <cell r="Z77">
            <v>238.45823065744599</v>
          </cell>
          <cell r="AA77">
            <v>187.78823202309499</v>
          </cell>
          <cell r="AB77">
            <v>238.06223464487701</v>
          </cell>
          <cell r="AC77">
            <v>227.732867506274</v>
          </cell>
          <cell r="AD77">
            <v>301.90639100123599</v>
          </cell>
        </row>
        <row r="78">
          <cell r="O78">
            <v>107.707162289324</v>
          </cell>
          <cell r="P78">
            <v>140.211751301909</v>
          </cell>
          <cell r="Q78">
            <v>144.39032608117799</v>
          </cell>
          <cell r="R78">
            <v>200.66711310971201</v>
          </cell>
          <cell r="S78">
            <v>188.02335625746699</v>
          </cell>
          <cell r="T78">
            <v>236.05620601640999</v>
          </cell>
          <cell r="U78">
            <v>273.43140382873599</v>
          </cell>
          <cell r="V78">
            <v>397.31938000263102</v>
          </cell>
          <cell r="W78">
            <v>170.46497060004</v>
          </cell>
          <cell r="X78">
            <v>218.90837182017501</v>
          </cell>
          <cell r="Y78">
            <v>196.928554254696</v>
          </cell>
          <cell r="Z78">
            <v>248.39721125525699</v>
          </cell>
          <cell r="AA78">
            <v>194.66727636210601</v>
          </cell>
          <cell r="AB78">
            <v>240.93616102123599</v>
          </cell>
          <cell r="AC78">
            <v>228.51524226293901</v>
          </cell>
          <cell r="AD78">
            <v>312.34899647853899</v>
          </cell>
        </row>
        <row r="79">
          <cell r="O79">
            <v>111.714654700982</v>
          </cell>
          <cell r="P79">
            <v>141.65113957675399</v>
          </cell>
          <cell r="Q79">
            <v>143.15680730456401</v>
          </cell>
          <cell r="R79">
            <v>205.99746993703201</v>
          </cell>
          <cell r="S79">
            <v>188.57126574449501</v>
          </cell>
          <cell r="T79">
            <v>246.25093366295101</v>
          </cell>
          <cell r="U79">
            <v>262.63687355519102</v>
          </cell>
          <cell r="V79">
            <v>400.963374597121</v>
          </cell>
          <cell r="W79">
            <v>173.24063482392</v>
          </cell>
          <cell r="X79">
            <v>223.97185167080599</v>
          </cell>
          <cell r="Y79">
            <v>202.25003013447699</v>
          </cell>
          <cell r="Z79">
            <v>259.26189059141302</v>
          </cell>
          <cell r="AA79">
            <v>201.67473466408001</v>
          </cell>
          <cell r="AB79">
            <v>248.862108985106</v>
          </cell>
          <cell r="AC79">
            <v>230.31243344855</v>
          </cell>
          <cell r="AD79">
            <v>330.07869382039001</v>
          </cell>
        </row>
        <row r="80">
          <cell r="O80">
            <v>113.507497687678</v>
          </cell>
          <cell r="P80">
            <v>144.81239285357501</v>
          </cell>
          <cell r="Q80">
            <v>146.30389937322801</v>
          </cell>
          <cell r="R80">
            <v>210.55553918750999</v>
          </cell>
          <cell r="S80">
            <v>195.716298590566</v>
          </cell>
          <cell r="T80">
            <v>257.66256080331101</v>
          </cell>
          <cell r="U80">
            <v>266.01059550538298</v>
          </cell>
          <cell r="V80">
            <v>402.660030608905</v>
          </cell>
          <cell r="W80">
            <v>176.85050622630999</v>
          </cell>
          <cell r="X80">
            <v>229.422291193604</v>
          </cell>
          <cell r="Y80">
            <v>203.89732268553101</v>
          </cell>
          <cell r="Z80">
            <v>264.06449171085899</v>
          </cell>
          <cell r="AA80">
            <v>200.23594053605501</v>
          </cell>
          <cell r="AB80">
            <v>256.06834415760301</v>
          </cell>
          <cell r="AC80">
            <v>228.31263671711599</v>
          </cell>
          <cell r="AD80">
            <v>333.68316507033597</v>
          </cell>
        </row>
        <row r="81">
          <cell r="O81">
            <v>112.890380247967</v>
          </cell>
          <cell r="P81">
            <v>147.96332103099701</v>
          </cell>
          <cell r="Q81">
            <v>150.00467811070899</v>
          </cell>
          <cell r="R81">
            <v>212.37288680507299</v>
          </cell>
          <cell r="S81">
            <v>199.33310895253899</v>
          </cell>
          <cell r="T81">
            <v>265.67769874666402</v>
          </cell>
          <cell r="U81">
            <v>279.04408167225603</v>
          </cell>
          <cell r="V81">
            <v>403.69119540238199</v>
          </cell>
          <cell r="W81">
            <v>181.95579817707701</v>
          </cell>
          <cell r="X81">
            <v>234.43572384810801</v>
          </cell>
          <cell r="Y81">
            <v>201.41483675079601</v>
          </cell>
          <cell r="Z81">
            <v>267.76461927280002</v>
          </cell>
          <cell r="AA81">
            <v>197.81064783446399</v>
          </cell>
          <cell r="AB81">
            <v>260.21176676233603</v>
          </cell>
          <cell r="AC81">
            <v>226.55243571749099</v>
          </cell>
          <cell r="AD81">
            <v>329.35184651581199</v>
          </cell>
        </row>
        <row r="82">
          <cell r="O82">
            <v>114.86372640423301</v>
          </cell>
          <cell r="P82">
            <v>149.477256544017</v>
          </cell>
          <cell r="Q82">
            <v>148.48875458785599</v>
          </cell>
          <cell r="R82">
            <v>212.63561740333901</v>
          </cell>
          <cell r="S82">
            <v>194.427365865025</v>
          </cell>
          <cell r="T82">
            <v>267.275590714918</v>
          </cell>
          <cell r="U82">
            <v>280.85416681139498</v>
          </cell>
          <cell r="V82">
            <v>413.530120798469</v>
          </cell>
          <cell r="W82">
            <v>185.38441375524201</v>
          </cell>
          <cell r="X82">
            <v>238.71687305699399</v>
          </cell>
          <cell r="Y82">
            <v>198.492890014116</v>
          </cell>
          <cell r="Z82">
            <v>273.86891090263498</v>
          </cell>
          <cell r="AA82">
            <v>201.46068878900601</v>
          </cell>
          <cell r="AB82">
            <v>264.86254830241899</v>
          </cell>
          <cell r="AC82">
            <v>232.19700919698599</v>
          </cell>
          <cell r="AD82">
            <v>336.17080821156799</v>
          </cell>
        </row>
        <row r="83">
          <cell r="O83">
            <v>117.113718951301</v>
          </cell>
          <cell r="P83">
            <v>151.337428731286</v>
          </cell>
          <cell r="Q83">
            <v>146.532745430087</v>
          </cell>
          <cell r="R83">
            <v>215.61552877976101</v>
          </cell>
          <cell r="S83">
            <v>192.632961293656</v>
          </cell>
          <cell r="T83">
            <v>268.586324020733</v>
          </cell>
          <cell r="U83">
            <v>276.89259060498898</v>
          </cell>
          <cell r="V83">
            <v>421.06782980993501</v>
          </cell>
          <cell r="W83">
            <v>185.17722366074199</v>
          </cell>
          <cell r="X83">
            <v>242.39717862797599</v>
          </cell>
          <cell r="Y83">
            <v>197.464179220825</v>
          </cell>
          <cell r="Z83">
            <v>282.26939667197098</v>
          </cell>
          <cell r="AA83">
            <v>208.51472658126801</v>
          </cell>
          <cell r="AB83">
            <v>269.18543622178998</v>
          </cell>
          <cell r="AC83">
            <v>238.704465406368</v>
          </cell>
          <cell r="AD83">
            <v>349.94010459443598</v>
          </cell>
        </row>
        <row r="84">
          <cell r="O84">
            <v>116.333332288278</v>
          </cell>
          <cell r="P84">
            <v>155.076302986575</v>
          </cell>
          <cell r="Q84">
            <v>146.072562259763</v>
          </cell>
          <cell r="R84">
            <v>220.21716688368801</v>
          </cell>
          <cell r="S84">
            <v>197.94187461163901</v>
          </cell>
          <cell r="T84">
            <v>271.10895985433098</v>
          </cell>
          <cell r="U84">
            <v>273.91999101930702</v>
          </cell>
          <cell r="V84">
            <v>413.08536978641001</v>
          </cell>
          <cell r="W84">
            <v>185.09813372579401</v>
          </cell>
          <cell r="X84">
            <v>248.37081315253599</v>
          </cell>
          <cell r="Y84">
            <v>200.942055368556</v>
          </cell>
          <cell r="Z84">
            <v>292.604056915706</v>
          </cell>
          <cell r="AA84">
            <v>212.196701799529</v>
          </cell>
          <cell r="AB84">
            <v>271.41014446974202</v>
          </cell>
          <cell r="AC84">
            <v>241.36240177051801</v>
          </cell>
          <cell r="AD84">
            <v>362.78992860959602</v>
          </cell>
        </row>
        <row r="85">
          <cell r="O85">
            <v>115.033872517882</v>
          </cell>
          <cell r="P85">
            <v>158.52384397473901</v>
          </cell>
          <cell r="Q85">
            <v>146.372412784566</v>
          </cell>
          <cell r="R85">
            <v>223.14941992585099</v>
          </cell>
          <cell r="S85">
            <v>203.77900768805</v>
          </cell>
          <cell r="T85">
            <v>278.30824094850402</v>
          </cell>
          <cell r="U85">
            <v>272.13931226717898</v>
          </cell>
          <cell r="V85">
            <v>410.10330287998102</v>
          </cell>
          <cell r="W85">
            <v>186.97318197608101</v>
          </cell>
          <cell r="X85">
            <v>257.445546979619</v>
          </cell>
          <cell r="Y85">
            <v>205.097310539641</v>
          </cell>
          <cell r="Z85">
            <v>298.33336158111803</v>
          </cell>
          <cell r="AA85">
            <v>210.23426775068299</v>
          </cell>
          <cell r="AB85">
            <v>271.92113379367498</v>
          </cell>
          <cell r="AC85">
            <v>242.18920128712301</v>
          </cell>
          <cell r="AD85">
            <v>368.36761527306402</v>
          </cell>
        </row>
        <row r="86">
          <cell r="O86">
            <v>114.808607776988</v>
          </cell>
          <cell r="P86">
            <v>160.53233320716399</v>
          </cell>
          <cell r="Q86">
            <v>145.56435970362801</v>
          </cell>
          <cell r="R86">
            <v>223.8956751739</v>
          </cell>
          <cell r="S86">
            <v>206.570388650665</v>
          </cell>
          <cell r="T86">
            <v>295.17246271831402</v>
          </cell>
          <cell r="U86">
            <v>271.59774966953</v>
          </cell>
          <cell r="V86">
            <v>430.66889245222001</v>
          </cell>
          <cell r="W86">
            <v>188.17865929520099</v>
          </cell>
          <cell r="X86">
            <v>263.92892693627903</v>
          </cell>
          <cell r="Y86">
            <v>206.821101518294</v>
          </cell>
          <cell r="Z86">
            <v>296.55892494571702</v>
          </cell>
          <cell r="AA86">
            <v>207.28958413521099</v>
          </cell>
          <cell r="AB86">
            <v>273.88043571658397</v>
          </cell>
          <cell r="AC86">
            <v>238.64483707109301</v>
          </cell>
          <cell r="AD86">
            <v>370.86152231529201</v>
          </cell>
        </row>
        <row r="87">
          <cell r="O87">
            <v>111.951434596787</v>
          </cell>
          <cell r="P87">
            <v>162.97811583062099</v>
          </cell>
          <cell r="Q87">
            <v>144.08216282283701</v>
          </cell>
          <cell r="R87">
            <v>222.34109589050701</v>
          </cell>
          <cell r="S87">
            <v>208.51366764853199</v>
          </cell>
          <cell r="T87">
            <v>307.73750344642201</v>
          </cell>
          <cell r="U87">
            <v>274.01612204071301</v>
          </cell>
          <cell r="V87">
            <v>439.886747436326</v>
          </cell>
          <cell r="W87">
            <v>189.15094974597599</v>
          </cell>
          <cell r="X87">
            <v>264.089840490791</v>
          </cell>
          <cell r="Y87">
            <v>205.63556195656099</v>
          </cell>
          <cell r="Z87">
            <v>296.19894418099102</v>
          </cell>
          <cell r="AA87">
            <v>206.15481070730701</v>
          </cell>
          <cell r="AB87">
            <v>281.19564125582502</v>
          </cell>
          <cell r="AC87">
            <v>232.093548400011</v>
          </cell>
          <cell r="AD87">
            <v>375.81112368441899</v>
          </cell>
        </row>
        <row r="88">
          <cell r="O88">
            <v>113.308749493992</v>
          </cell>
          <cell r="P88">
            <v>164.795100424982</v>
          </cell>
          <cell r="Q88">
            <v>148.274345866479</v>
          </cell>
          <cell r="R88">
            <v>228.614336764412</v>
          </cell>
          <cell r="S88">
            <v>207.536823755087</v>
          </cell>
          <cell r="T88">
            <v>310.399928383315</v>
          </cell>
          <cell r="U88">
            <v>278.42413252755802</v>
          </cell>
          <cell r="V88">
            <v>433.54707711591902</v>
          </cell>
          <cell r="W88">
            <v>194.87760551474901</v>
          </cell>
          <cell r="X88">
            <v>272.592276980706</v>
          </cell>
          <cell r="Y88">
            <v>205.53880559390501</v>
          </cell>
          <cell r="Z88">
            <v>311.79934128716599</v>
          </cell>
          <cell r="AA88">
            <v>212.30966090637699</v>
          </cell>
          <cell r="AB88">
            <v>290.70851599572001</v>
          </cell>
          <cell r="AC88">
            <v>237.29719963751</v>
          </cell>
          <cell r="AD88">
            <v>389.62385099131899</v>
          </cell>
        </row>
        <row r="89">
          <cell r="O89">
            <v>119.13440061818601</v>
          </cell>
          <cell r="P89">
            <v>167.88526973373001</v>
          </cell>
          <cell r="Q89">
            <v>153.484105581835</v>
          </cell>
          <cell r="R89">
            <v>242.425010936782</v>
          </cell>
          <cell r="S89">
            <v>204.81594676060101</v>
          </cell>
          <cell r="T89">
            <v>315.67599619963102</v>
          </cell>
          <cell r="U89">
            <v>284.21866897201301</v>
          </cell>
          <cell r="V89">
            <v>437.754088606751</v>
          </cell>
          <cell r="W89">
            <v>201.71935968899601</v>
          </cell>
          <cell r="X89">
            <v>289.40276523646401</v>
          </cell>
          <cell r="Y89">
            <v>211.54611512177499</v>
          </cell>
          <cell r="Z89">
            <v>332.126270379684</v>
          </cell>
          <cell r="AA89">
            <v>218.12761324226801</v>
          </cell>
          <cell r="AB89">
            <v>298.42985982317401</v>
          </cell>
          <cell r="AC89">
            <v>248.97279852562599</v>
          </cell>
          <cell r="AD89">
            <v>404.42086282268798</v>
          </cell>
        </row>
        <row r="90">
          <cell r="O90">
            <v>121.522906369273</v>
          </cell>
          <cell r="P90">
            <v>176.34341423043</v>
          </cell>
          <cell r="Q90">
            <v>155.231769574179</v>
          </cell>
          <cell r="R90">
            <v>256.199322616301</v>
          </cell>
          <cell r="S90">
            <v>205.550128220256</v>
          </cell>
          <cell r="T90">
            <v>322.81871052984201</v>
          </cell>
          <cell r="U90">
            <v>293.15461980925102</v>
          </cell>
          <cell r="V90">
            <v>451.52069225708601</v>
          </cell>
          <cell r="W90">
            <v>206.168764590607</v>
          </cell>
          <cell r="X90">
            <v>302.50543653540802</v>
          </cell>
          <cell r="Y90">
            <v>222.641122190646</v>
          </cell>
          <cell r="Z90">
            <v>346.82491023922501</v>
          </cell>
          <cell r="AA90">
            <v>217.339000251279</v>
          </cell>
          <cell r="AB90">
            <v>311.40388101961997</v>
          </cell>
          <cell r="AC90">
            <v>255.353957437405</v>
          </cell>
          <cell r="AD90">
            <v>417.40721384171599</v>
          </cell>
        </row>
        <row r="91">
          <cell r="O91">
            <v>124.00381579723501</v>
          </cell>
          <cell r="P91">
            <v>187.45682482942399</v>
          </cell>
          <cell r="Q91">
            <v>161.701699835569</v>
          </cell>
          <cell r="R91">
            <v>269.94664679859102</v>
          </cell>
          <cell r="S91">
            <v>212.12710076520401</v>
          </cell>
          <cell r="T91">
            <v>330.45292243992299</v>
          </cell>
          <cell r="U91">
            <v>303.53705065496501</v>
          </cell>
          <cell r="V91">
            <v>478.61961798489398</v>
          </cell>
          <cell r="W91">
            <v>213.987428999244</v>
          </cell>
          <cell r="X91">
            <v>317.83224775350902</v>
          </cell>
          <cell r="Y91">
            <v>233.96476521876701</v>
          </cell>
          <cell r="Z91">
            <v>365.512039892063</v>
          </cell>
          <cell r="AA91">
            <v>220.17565579594699</v>
          </cell>
          <cell r="AB91">
            <v>332.94261790134698</v>
          </cell>
          <cell r="AC91">
            <v>264.09888135754898</v>
          </cell>
          <cell r="AD91">
            <v>443.34306775994298</v>
          </cell>
        </row>
        <row r="92">
          <cell r="O92">
            <v>128.018027836024</v>
          </cell>
          <cell r="P92">
            <v>194.58413518428301</v>
          </cell>
          <cell r="Q92">
            <v>170.54955924932699</v>
          </cell>
          <cell r="R92">
            <v>279.67291283369201</v>
          </cell>
          <cell r="S92">
            <v>219.47665829350399</v>
          </cell>
          <cell r="T92">
            <v>345.08272056635599</v>
          </cell>
          <cell r="U92">
            <v>312.01773682635201</v>
          </cell>
          <cell r="V92">
            <v>501.952413633437</v>
          </cell>
          <cell r="W92">
            <v>221.89013385742999</v>
          </cell>
          <cell r="X92">
            <v>334.93087655694097</v>
          </cell>
          <cell r="Y92">
            <v>241.17852010576601</v>
          </cell>
          <cell r="Z92">
            <v>386.63118497210098</v>
          </cell>
          <cell r="AA92">
            <v>233.43579404278199</v>
          </cell>
          <cell r="AB92">
            <v>349.81097808484799</v>
          </cell>
          <cell r="AC92">
            <v>277.22123311015201</v>
          </cell>
          <cell r="AD92">
            <v>471.27397547849199</v>
          </cell>
        </row>
        <row r="93">
          <cell r="O93">
            <v>130.937235830795</v>
          </cell>
          <cell r="P93">
            <v>198.12739970354801</v>
          </cell>
          <cell r="Q93">
            <v>175.599555962274</v>
          </cell>
          <cell r="R93">
            <v>285.93578822213402</v>
          </cell>
          <cell r="S93">
            <v>220.48345896472401</v>
          </cell>
          <cell r="T93">
            <v>363.47337032448303</v>
          </cell>
          <cell r="U93">
            <v>315.38448100503598</v>
          </cell>
          <cell r="V93">
            <v>502.35470615407598</v>
          </cell>
          <cell r="W93">
            <v>225.99126222568501</v>
          </cell>
          <cell r="X93">
            <v>349.52894493064002</v>
          </cell>
          <cell r="Y93">
            <v>246.790336362304</v>
          </cell>
          <cell r="Z93">
            <v>402.79078352336199</v>
          </cell>
          <cell r="AA93">
            <v>243.7068679036</v>
          </cell>
          <cell r="AB93">
            <v>359.58850294671498</v>
          </cell>
          <cell r="AC93">
            <v>283.92109623786899</v>
          </cell>
          <cell r="AD93">
            <v>487.37093254313601</v>
          </cell>
        </row>
        <row r="94">
          <cell r="O94">
            <v>133.39329987818101</v>
          </cell>
          <cell r="P94">
            <v>206.22667404492</v>
          </cell>
          <cell r="Q94">
            <v>179.43892000544</v>
          </cell>
          <cell r="R94">
            <v>297.45749499917798</v>
          </cell>
          <cell r="S94">
            <v>220.78971421302899</v>
          </cell>
          <cell r="T94">
            <v>386.39988108587897</v>
          </cell>
          <cell r="U94">
            <v>322.01923468246201</v>
          </cell>
          <cell r="V94">
            <v>504.91234256875299</v>
          </cell>
          <cell r="W94">
            <v>233.07779030476999</v>
          </cell>
          <cell r="X94">
            <v>373.32833050609997</v>
          </cell>
          <cell r="Y94">
            <v>254.696648597397</v>
          </cell>
          <cell r="Z94">
            <v>424.05759438249601</v>
          </cell>
          <cell r="AA94">
            <v>247.63611235032599</v>
          </cell>
          <cell r="AB94">
            <v>379.20245276492</v>
          </cell>
          <cell r="AC94">
            <v>286.52142794919303</v>
          </cell>
          <cell r="AD94">
            <v>511.45843714449802</v>
          </cell>
        </row>
        <row r="95">
          <cell r="O95">
            <v>136.22412399626199</v>
          </cell>
          <cell r="P95">
            <v>220.76257280204001</v>
          </cell>
          <cell r="Q95">
            <v>180.401023674962</v>
          </cell>
          <cell r="R95">
            <v>312.98593237118803</v>
          </cell>
          <cell r="S95">
            <v>232.18924977462899</v>
          </cell>
          <cell r="T95">
            <v>408.20531283541499</v>
          </cell>
          <cell r="U95">
            <v>339.22937285383199</v>
          </cell>
          <cell r="V95">
            <v>521.55706625186997</v>
          </cell>
          <cell r="W95">
            <v>244.126868191547</v>
          </cell>
          <cell r="X95">
            <v>402.91576772755701</v>
          </cell>
          <cell r="Y95">
            <v>260.84733689346899</v>
          </cell>
          <cell r="Z95">
            <v>454.90289400977298</v>
          </cell>
          <cell r="AA95">
            <v>256.41345638855501</v>
          </cell>
          <cell r="AB95">
            <v>405.88051018044399</v>
          </cell>
          <cell r="AC95">
            <v>296.20963106188498</v>
          </cell>
          <cell r="AD95">
            <v>534.94190259261802</v>
          </cell>
        </row>
        <row r="96">
          <cell r="O96">
            <v>131.361279023272</v>
          </cell>
          <cell r="P96">
            <v>225.24170749324199</v>
          </cell>
          <cell r="Q96">
            <v>177.03412500903099</v>
          </cell>
          <cell r="R96">
            <v>306.307138872645</v>
          </cell>
          <cell r="S96">
            <v>244.031121143566</v>
          </cell>
          <cell r="T96">
            <v>414.550073757924</v>
          </cell>
          <cell r="U96">
            <v>344.29891053077398</v>
          </cell>
          <cell r="V96">
            <v>513.02053234450204</v>
          </cell>
          <cell r="W96">
            <v>244.11576011169799</v>
          </cell>
          <cell r="X96">
            <v>402.88888516489499</v>
          </cell>
          <cell r="Y96">
            <v>261.11256707059499</v>
          </cell>
          <cell r="Z96">
            <v>452.74872583682401</v>
          </cell>
          <cell r="AA96">
            <v>254.56927366075399</v>
          </cell>
          <cell r="AB96">
            <v>411.33837550601299</v>
          </cell>
          <cell r="AC96">
            <v>301.24489740421399</v>
          </cell>
          <cell r="AD96">
            <v>505.26871024780502</v>
          </cell>
        </row>
        <row r="97">
          <cell r="O97">
            <v>124.79469242509199</v>
          </cell>
          <cell r="P97">
            <v>219.961551775484</v>
          </cell>
          <cell r="Q97">
            <v>175.14009089519601</v>
          </cell>
          <cell r="R97">
            <v>289.75334455246798</v>
          </cell>
          <cell r="S97">
            <v>238.307878230038</v>
          </cell>
          <cell r="T97">
            <v>417.268276021286</v>
          </cell>
          <cell r="U97">
            <v>336.391335924234</v>
          </cell>
          <cell r="V97">
            <v>488.87052260512002</v>
          </cell>
          <cell r="W97">
            <v>238.367025361798</v>
          </cell>
          <cell r="X97">
            <v>397.51574376733402</v>
          </cell>
          <cell r="Y97">
            <v>262.29827673034902</v>
          </cell>
          <cell r="Z97">
            <v>434.73179491668498</v>
          </cell>
          <cell r="AA97">
            <v>244.275370101948</v>
          </cell>
          <cell r="AB97">
            <v>404.09897021275799</v>
          </cell>
          <cell r="AC97">
            <v>297.07382972192102</v>
          </cell>
          <cell r="AD97">
            <v>471.67665312678798</v>
          </cell>
        </row>
        <row r="98">
          <cell r="O98">
            <v>125.723331853601</v>
          </cell>
          <cell r="P98">
            <v>221.30517591784201</v>
          </cell>
          <cell r="Q98">
            <v>175.38413903511</v>
          </cell>
          <cell r="R98">
            <v>285.86891242856899</v>
          </cell>
          <cell r="S98">
            <v>221.083848804014</v>
          </cell>
          <cell r="T98">
            <v>422.75093543662302</v>
          </cell>
          <cell r="U98">
            <v>333.46006665197098</v>
          </cell>
          <cell r="V98">
            <v>484.87029068018899</v>
          </cell>
          <cell r="W98">
            <v>239.666304378604</v>
          </cell>
          <cell r="X98">
            <v>419.830041946081</v>
          </cell>
          <cell r="Y98">
            <v>267.45071784120699</v>
          </cell>
          <cell r="Z98">
            <v>429.37246001932999</v>
          </cell>
          <cell r="AA98">
            <v>241.90391143202001</v>
          </cell>
          <cell r="AB98">
            <v>406.93264685276898</v>
          </cell>
          <cell r="AC98">
            <v>291.45433302910698</v>
          </cell>
          <cell r="AD98">
            <v>467.59874183242903</v>
          </cell>
        </row>
        <row r="99">
          <cell r="O99">
            <v>129.50079996678301</v>
          </cell>
          <cell r="P99">
            <v>229.03140011642699</v>
          </cell>
          <cell r="Q99">
            <v>181.13926050966899</v>
          </cell>
          <cell r="R99">
            <v>286.67421206253101</v>
          </cell>
          <cell r="S99">
            <v>217.64469203691399</v>
          </cell>
          <cell r="T99">
            <v>432.79111473279698</v>
          </cell>
          <cell r="U99">
            <v>336.29691671893602</v>
          </cell>
          <cell r="V99">
            <v>506.01379396590897</v>
          </cell>
          <cell r="W99">
            <v>244.09386739944</v>
          </cell>
          <cell r="X99">
            <v>447.29244108260701</v>
          </cell>
          <cell r="Y99">
            <v>274.37841164340301</v>
          </cell>
          <cell r="Z99">
            <v>425.70700412732202</v>
          </cell>
          <cell r="AA99">
            <v>247.199773523723</v>
          </cell>
          <cell r="AB99">
            <v>415.57619690676103</v>
          </cell>
          <cell r="AC99">
            <v>290.80806371473</v>
          </cell>
          <cell r="AD99">
            <v>465.02379473666599</v>
          </cell>
        </row>
        <row r="100">
          <cell r="O100">
            <v>128.11954740803699</v>
          </cell>
          <cell r="P100">
            <v>240.583019474651</v>
          </cell>
          <cell r="Q100">
            <v>187.782216614323</v>
          </cell>
          <cell r="R100">
            <v>288.95598225385498</v>
          </cell>
          <cell r="S100">
            <v>225.69857351165399</v>
          </cell>
          <cell r="T100">
            <v>433.73534995876003</v>
          </cell>
          <cell r="U100">
            <v>341.88068683059799</v>
          </cell>
          <cell r="V100">
            <v>525.74407466729497</v>
          </cell>
          <cell r="W100">
            <v>241.283693534756</v>
          </cell>
          <cell r="X100">
            <v>454.166085458309</v>
          </cell>
          <cell r="Y100">
            <v>277.40419047078598</v>
          </cell>
          <cell r="Z100">
            <v>423.83888886742102</v>
          </cell>
          <cell r="AA100">
            <v>245.13097605779001</v>
          </cell>
          <cell r="AB100">
            <v>420.00643981853801</v>
          </cell>
          <cell r="AC100">
            <v>298.19115188942197</v>
          </cell>
          <cell r="AD100">
            <v>458.19313788495498</v>
          </cell>
        </row>
        <row r="101">
          <cell r="O101">
            <v>123.1364097652</v>
          </cell>
          <cell r="P101">
            <v>250.02917704464201</v>
          </cell>
          <cell r="Q101">
            <v>185.86359145881599</v>
          </cell>
          <cell r="R101">
            <v>292.08166413771198</v>
          </cell>
          <cell r="S101">
            <v>224.26699849536999</v>
          </cell>
          <cell r="T101">
            <v>423.26361254109099</v>
          </cell>
          <cell r="U101">
            <v>341.066083312579</v>
          </cell>
          <cell r="V101">
            <v>523.04265502344401</v>
          </cell>
          <cell r="W101">
            <v>234.768402110425</v>
          </cell>
          <cell r="X101">
            <v>453.248543807033</v>
          </cell>
          <cell r="Y101">
            <v>277.51296165227598</v>
          </cell>
          <cell r="Z101">
            <v>419.83018933421198</v>
          </cell>
          <cell r="AA101">
            <v>237.37215356188301</v>
          </cell>
          <cell r="AB101">
            <v>418.42508689775798</v>
          </cell>
          <cell r="AC101">
            <v>304.71422474921701</v>
          </cell>
          <cell r="AD101">
            <v>446.56200076121502</v>
          </cell>
        </row>
        <row r="102">
          <cell r="O102">
            <v>125.782314336721</v>
          </cell>
          <cell r="P102">
            <v>250.139980338426</v>
          </cell>
          <cell r="Q102">
            <v>182.60366737207201</v>
          </cell>
          <cell r="R102">
            <v>294.79930005200998</v>
          </cell>
          <cell r="S102">
            <v>220.476436433022</v>
          </cell>
          <cell r="T102">
            <v>426.11591750431103</v>
          </cell>
          <cell r="U102">
            <v>336.94937556156799</v>
          </cell>
          <cell r="V102">
            <v>521.84220186131199</v>
          </cell>
          <cell r="W102">
            <v>238.31444792085301</v>
          </cell>
          <cell r="X102">
            <v>462.92321583519703</v>
          </cell>
          <cell r="Y102">
            <v>281.713267313389</v>
          </cell>
          <cell r="Z102">
            <v>415.11296581158899</v>
          </cell>
          <cell r="AA102">
            <v>234.18187531959401</v>
          </cell>
          <cell r="AB102">
            <v>416.21977461502303</v>
          </cell>
          <cell r="AC102">
            <v>307.03599663584799</v>
          </cell>
          <cell r="AD102">
            <v>429.09538814348002</v>
          </cell>
        </row>
        <row r="103">
          <cell r="O103">
            <v>133.435848462645</v>
          </cell>
          <cell r="P103">
            <v>242.147184914609</v>
          </cell>
          <cell r="Q103">
            <v>182.00389365432599</v>
          </cell>
          <cell r="R103">
            <v>297.16735409793199</v>
          </cell>
          <cell r="S103">
            <v>216.351853067539</v>
          </cell>
          <cell r="T103">
            <v>457.279718344191</v>
          </cell>
          <cell r="U103">
            <v>348.07617432459199</v>
          </cell>
          <cell r="V103">
            <v>524.07648695597902</v>
          </cell>
          <cell r="W103">
            <v>246.197058646253</v>
          </cell>
          <cell r="X103">
            <v>478.574303766181</v>
          </cell>
          <cell r="Y103">
            <v>286.64213680584498</v>
          </cell>
          <cell r="Z103">
            <v>411.19687754788998</v>
          </cell>
          <cell r="AA103">
            <v>228.732848332065</v>
          </cell>
          <cell r="AB103">
            <v>414.99258059794897</v>
          </cell>
          <cell r="AC103">
            <v>304.74937727656902</v>
          </cell>
          <cell r="AD103">
            <v>408.25408921596602</v>
          </cell>
        </row>
        <row r="104">
          <cell r="O104">
            <v>125.644028186602</v>
          </cell>
          <cell r="P104">
            <v>238.88240909160501</v>
          </cell>
          <cell r="Q104">
            <v>183.14022924885799</v>
          </cell>
          <cell r="R104">
            <v>301.34142064910299</v>
          </cell>
          <cell r="S104">
            <v>212.66804902418599</v>
          </cell>
          <cell r="T104">
            <v>486.41726142038902</v>
          </cell>
          <cell r="U104">
            <v>374.08584317017801</v>
          </cell>
          <cell r="V104">
            <v>511.95899452569398</v>
          </cell>
          <cell r="W104">
            <v>241.82385331874099</v>
          </cell>
          <cell r="X104">
            <v>492.781007485835</v>
          </cell>
          <cell r="Y104">
            <v>285.78502930540998</v>
          </cell>
          <cell r="Z104">
            <v>406.54677323471299</v>
          </cell>
          <cell r="AA104">
            <v>225.95282453102399</v>
          </cell>
          <cell r="AB104">
            <v>417.48417822858499</v>
          </cell>
          <cell r="AC104">
            <v>298.10012914772699</v>
          </cell>
          <cell r="AD104">
            <v>406.94770328609502</v>
          </cell>
        </row>
        <row r="105">
          <cell r="O105">
            <v>119.711301853403</v>
          </cell>
          <cell r="P105">
            <v>245.09838447781399</v>
          </cell>
          <cell r="Q105">
            <v>186.06705274607501</v>
          </cell>
          <cell r="R105">
            <v>302.05931679911401</v>
          </cell>
          <cell r="S105">
            <v>216.18450379322701</v>
          </cell>
          <cell r="T105">
            <v>484.48626238516999</v>
          </cell>
          <cell r="U105">
            <v>376.35360220387599</v>
          </cell>
          <cell r="V105">
            <v>500.84967380138698</v>
          </cell>
          <cell r="W105">
            <v>239.47973005673001</v>
          </cell>
          <cell r="X105">
            <v>494.64779360801998</v>
          </cell>
          <cell r="Y105">
            <v>283.942325915325</v>
          </cell>
          <cell r="Z105">
            <v>403.58856140003599</v>
          </cell>
          <cell r="AA105">
            <v>230.07593208545799</v>
          </cell>
          <cell r="AB105">
            <v>420.38974411564601</v>
          </cell>
          <cell r="AC105">
            <v>299.06160136230898</v>
          </cell>
          <cell r="AD105">
            <v>410.37691689187102</v>
          </cell>
        </row>
        <row r="106">
          <cell r="O106">
            <v>122.04437983676</v>
          </cell>
          <cell r="P106">
            <v>249.68311125368001</v>
          </cell>
          <cell r="Q106">
            <v>189.88847356340801</v>
          </cell>
          <cell r="R106">
            <v>294.81189193553598</v>
          </cell>
          <cell r="S106">
            <v>221.39186593942</v>
          </cell>
          <cell r="T106">
            <v>477.78380619263203</v>
          </cell>
          <cell r="U106">
            <v>369.16647996634299</v>
          </cell>
          <cell r="V106">
            <v>498.05088749278701</v>
          </cell>
          <cell r="W106">
            <v>243.978706727988</v>
          </cell>
          <cell r="X106">
            <v>483.40135690897199</v>
          </cell>
          <cell r="Y106">
            <v>285.45654696518301</v>
          </cell>
          <cell r="Z106">
            <v>398.82035414565598</v>
          </cell>
          <cell r="AA106">
            <v>234.30460464474299</v>
          </cell>
          <cell r="AB106">
            <v>421.14203777957601</v>
          </cell>
          <cell r="AC106">
            <v>306.51884152704298</v>
          </cell>
          <cell r="AD106">
            <v>402.85643796694302</v>
          </cell>
        </row>
      </sheetData>
      <sheetData sheetId="6">
        <row r="5">
          <cell r="O5" t="str">
            <v>Prime Office Metros</v>
          </cell>
          <cell r="P5" t="str">
            <v>Prime Industrial Metros</v>
          </cell>
          <cell r="Q5" t="str">
            <v>Prime Retail Metros</v>
          </cell>
          <cell r="R5" t="str">
            <v>Prime Multifamily Metros</v>
          </cell>
          <cell r="S5" t="str">
            <v>U.S. Office</v>
          </cell>
          <cell r="T5" t="str">
            <v>U.S. Industrial</v>
          </cell>
          <cell r="U5" t="str">
            <v>U.S. Retail</v>
          </cell>
          <cell r="V5" t="str">
            <v>U.S. Multifamily</v>
          </cell>
        </row>
        <row r="6">
          <cell r="S6">
            <v>58.486964986627797</v>
          </cell>
          <cell r="T6">
            <v>68.053394145329804</v>
          </cell>
          <cell r="U6">
            <v>68.816541928164199</v>
          </cell>
          <cell r="V6">
            <v>62.3202921266871</v>
          </cell>
        </row>
        <row r="7">
          <cell r="S7">
            <v>62.217241857271603</v>
          </cell>
          <cell r="T7">
            <v>70.265943307680402</v>
          </cell>
          <cell r="U7">
            <v>67.8283659675119</v>
          </cell>
          <cell r="V7">
            <v>63.156956839588098</v>
          </cell>
        </row>
        <row r="8">
          <cell r="S8">
            <v>65.776826781700194</v>
          </cell>
          <cell r="T8">
            <v>71.847953512812694</v>
          </cell>
          <cell r="U8">
            <v>69.671212468602803</v>
          </cell>
          <cell r="V8">
            <v>64.228342780113394</v>
          </cell>
        </row>
        <row r="9">
          <cell r="S9">
            <v>65.403627800139304</v>
          </cell>
          <cell r="T9">
            <v>70.635869679404294</v>
          </cell>
          <cell r="U9">
            <v>73.979670369758196</v>
          </cell>
          <cell r="V9">
            <v>65.107692445914097</v>
          </cell>
        </row>
        <row r="10">
          <cell r="S10">
            <v>65.803907923571799</v>
          </cell>
          <cell r="T10">
            <v>70.408923879653202</v>
          </cell>
          <cell r="U10">
            <v>76.237211943987205</v>
          </cell>
          <cell r="V10">
            <v>67.627596944368193</v>
          </cell>
        </row>
        <row r="11">
          <cell r="S11">
            <v>69.624778824099906</v>
          </cell>
          <cell r="T11">
            <v>73.024797248981997</v>
          </cell>
          <cell r="U11">
            <v>77.104159421743603</v>
          </cell>
          <cell r="V11">
            <v>70.971820634740496</v>
          </cell>
        </row>
        <row r="12">
          <cell r="S12">
            <v>74.680018447042499</v>
          </cell>
          <cell r="T12">
            <v>77.118772842522503</v>
          </cell>
          <cell r="U12">
            <v>79.304056515358297</v>
          </cell>
          <cell r="V12">
            <v>72.544652478750095</v>
          </cell>
        </row>
        <row r="13">
          <cell r="S13">
            <v>77.231936169366605</v>
          </cell>
          <cell r="T13">
            <v>79.341196427759698</v>
          </cell>
          <cell r="U13">
            <v>81.869277158796194</v>
          </cell>
          <cell r="V13">
            <v>73.303101305883601</v>
          </cell>
        </row>
        <row r="14">
          <cell r="S14">
            <v>77.702574001264097</v>
          </cell>
          <cell r="T14">
            <v>79.479881641333805</v>
          </cell>
          <cell r="U14">
            <v>83.242766991482398</v>
          </cell>
          <cell r="V14">
            <v>75.007643607681899</v>
          </cell>
        </row>
        <row r="15">
          <cell r="S15">
            <v>78.458745746592001</v>
          </cell>
          <cell r="T15">
            <v>79.629715052597206</v>
          </cell>
          <cell r="U15">
            <v>84.4061845804776</v>
          </cell>
          <cell r="V15">
            <v>77.609434993294798</v>
          </cell>
        </row>
        <row r="16">
          <cell r="S16">
            <v>80.355416120503193</v>
          </cell>
          <cell r="T16">
            <v>81.335661981876299</v>
          </cell>
          <cell r="U16">
            <v>84.705971618887602</v>
          </cell>
          <cell r="V16">
            <v>80.142926701446797</v>
          </cell>
        </row>
        <row r="17">
          <cell r="S17">
            <v>82.674069456039604</v>
          </cell>
          <cell r="T17">
            <v>84.152567863155795</v>
          </cell>
          <cell r="U17">
            <v>85.302813112064399</v>
          </cell>
          <cell r="V17">
            <v>82.258042124720504</v>
          </cell>
        </row>
        <row r="18">
          <cell r="S18">
            <v>85.364325877547202</v>
          </cell>
          <cell r="T18">
            <v>86.881651049150605</v>
          </cell>
          <cell r="U18">
            <v>87.682083837237897</v>
          </cell>
          <cell r="V18">
            <v>84.797967386621195</v>
          </cell>
        </row>
        <row r="19">
          <cell r="S19">
            <v>89.137868998341006</v>
          </cell>
          <cell r="T19">
            <v>87.930927217280697</v>
          </cell>
          <cell r="U19">
            <v>91.081059773914703</v>
          </cell>
          <cell r="V19">
            <v>87.117661003943198</v>
          </cell>
        </row>
        <row r="20">
          <cell r="S20">
            <v>90.539887014617193</v>
          </cell>
          <cell r="T20">
            <v>88.233764359046305</v>
          </cell>
          <cell r="U20">
            <v>93.775530843167601</v>
          </cell>
          <cell r="V20">
            <v>88.938188481423097</v>
          </cell>
        </row>
        <row r="21">
          <cell r="S21">
            <v>90.350776747307194</v>
          </cell>
          <cell r="T21">
            <v>90.649133585038001</v>
          </cell>
          <cell r="U21">
            <v>94.848687486302296</v>
          </cell>
          <cell r="V21">
            <v>91.358068494551702</v>
          </cell>
        </row>
        <row r="22">
          <cell r="O22">
            <v>84.259597814750094</v>
          </cell>
          <cell r="P22">
            <v>90.457761352674694</v>
          </cell>
          <cell r="Q22">
            <v>89.163577224954196</v>
          </cell>
          <cell r="R22">
            <v>93.002568995107097</v>
          </cell>
          <cell r="S22">
            <v>93.059373942403894</v>
          </cell>
          <cell r="T22">
            <v>94.546781520664993</v>
          </cell>
          <cell r="U22">
            <v>95.945317678643406</v>
          </cell>
          <cell r="V22">
            <v>95.817323163317994</v>
          </cell>
        </row>
        <row r="23">
          <cell r="O23">
            <v>92.714151264999103</v>
          </cell>
          <cell r="P23">
            <v>103.83768829841701</v>
          </cell>
          <cell r="Q23">
            <v>99.1872749564712</v>
          </cell>
          <cell r="R23">
            <v>99.541498344447007</v>
          </cell>
          <cell r="S23">
            <v>98.606570675343605</v>
          </cell>
          <cell r="T23">
            <v>98.327137583250106</v>
          </cell>
          <cell r="U23">
            <v>97.855843643242594</v>
          </cell>
          <cell r="V23">
            <v>100.54379754033999</v>
          </cell>
        </row>
        <row r="24">
          <cell r="O24">
            <v>97.202739683937395</v>
          </cell>
          <cell r="P24">
            <v>96.296274029867703</v>
          </cell>
          <cell r="Q24">
            <v>98.520025061015005</v>
          </cell>
          <cell r="R24">
            <v>100.439257014875</v>
          </cell>
          <cell r="S24">
            <v>101.273257158757</v>
          </cell>
          <cell r="T24">
            <v>99.803464271005595</v>
          </cell>
          <cell r="U24">
            <v>99.058716700112299</v>
          </cell>
          <cell r="V24">
            <v>100.57913764236</v>
          </cell>
        </row>
        <row r="25"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>
            <v>100</v>
          </cell>
          <cell r="T25">
            <v>100</v>
          </cell>
          <cell r="U25">
            <v>100</v>
          </cell>
          <cell r="V25">
            <v>100</v>
          </cell>
        </row>
        <row r="26">
          <cell r="O26">
            <v>93.364289259275495</v>
          </cell>
          <cell r="P26">
            <v>102.227649983273</v>
          </cell>
          <cell r="Q26">
            <v>103.35902638731601</v>
          </cell>
          <cell r="R26">
            <v>103.599969684765</v>
          </cell>
          <cell r="S26">
            <v>100.21704062792</v>
          </cell>
          <cell r="T26">
            <v>101.53596021627899</v>
          </cell>
          <cell r="U26">
            <v>102.121283363922</v>
          </cell>
          <cell r="V26">
            <v>104.32001633390399</v>
          </cell>
        </row>
        <row r="27">
          <cell r="O27">
            <v>99.127458486928006</v>
          </cell>
          <cell r="P27">
            <v>108.342149951716</v>
          </cell>
          <cell r="Q27">
            <v>101.688825904675</v>
          </cell>
          <cell r="R27">
            <v>111.568488454508</v>
          </cell>
          <cell r="S27">
            <v>102.543820321659</v>
          </cell>
          <cell r="T27">
            <v>102.88316696547599</v>
          </cell>
          <cell r="U27">
            <v>105.043245269683</v>
          </cell>
          <cell r="V27">
            <v>110.32610707516901</v>
          </cell>
        </row>
        <row r="28">
          <cell r="O28">
            <v>98.6881526584109</v>
          </cell>
          <cell r="P28">
            <v>103.405120446772</v>
          </cell>
          <cell r="Q28">
            <v>105.320739822737</v>
          </cell>
          <cell r="R28">
            <v>113.747426049144</v>
          </cell>
          <cell r="S28">
            <v>103.286808033197</v>
          </cell>
          <cell r="T28">
            <v>102.73081204870699</v>
          </cell>
          <cell r="U28">
            <v>107.279789870371</v>
          </cell>
          <cell r="V28">
            <v>112.84892570516899</v>
          </cell>
        </row>
        <row r="29">
          <cell r="O29">
            <v>95.075945864392807</v>
          </cell>
          <cell r="P29">
            <v>102.75843286276501</v>
          </cell>
          <cell r="Q29">
            <v>103.50168868383</v>
          </cell>
          <cell r="R29">
            <v>114.38893817479899</v>
          </cell>
          <cell r="S29">
            <v>102.514559662944</v>
          </cell>
          <cell r="T29">
            <v>102.878430491809</v>
          </cell>
          <cell r="U29">
            <v>108.43897722070599</v>
          </cell>
          <cell r="V29">
            <v>113.64441631960899</v>
          </cell>
        </row>
        <row r="30">
          <cell r="O30">
            <v>96.923103237567005</v>
          </cell>
          <cell r="P30">
            <v>109.19105335547999</v>
          </cell>
          <cell r="Q30">
            <v>113.56002201364601</v>
          </cell>
          <cell r="R30">
            <v>121.298128752273</v>
          </cell>
          <cell r="S30">
            <v>103.55335169739099</v>
          </cell>
          <cell r="T30">
            <v>104.178318621532</v>
          </cell>
          <cell r="U30">
            <v>109.748890339298</v>
          </cell>
          <cell r="V30">
            <v>117.16780291289101</v>
          </cell>
        </row>
        <row r="31">
          <cell r="O31">
            <v>100.24056850283</v>
          </cell>
          <cell r="P31">
            <v>106.850003545943</v>
          </cell>
          <cell r="Q31">
            <v>113.95326043331301</v>
          </cell>
          <cell r="R31">
            <v>127.93223846101</v>
          </cell>
          <cell r="S31">
            <v>106.301780870294</v>
          </cell>
          <cell r="T31">
            <v>107.019295819939</v>
          </cell>
          <cell r="U31">
            <v>112.323752389804</v>
          </cell>
          <cell r="V31">
            <v>122.61841414604901</v>
          </cell>
        </row>
        <row r="32">
          <cell r="O32">
            <v>104.505618746267</v>
          </cell>
          <cell r="P32">
            <v>111.23864758720801</v>
          </cell>
          <cell r="Q32">
            <v>119.771507421666</v>
          </cell>
          <cell r="R32">
            <v>132.024748095604</v>
          </cell>
          <cell r="S32">
            <v>108.615476602386</v>
          </cell>
          <cell r="T32">
            <v>110.565662874597</v>
          </cell>
          <cell r="U32">
            <v>116.599316315682</v>
          </cell>
          <cell r="V32">
            <v>127.764350487618</v>
          </cell>
        </row>
        <row r="33">
          <cell r="O33">
            <v>109.014912393437</v>
          </cell>
          <cell r="P33">
            <v>116.366553087611</v>
          </cell>
          <cell r="Q33">
            <v>125.319246555315</v>
          </cell>
          <cell r="R33">
            <v>140.58648618327601</v>
          </cell>
          <cell r="S33">
            <v>109.889612866908</v>
          </cell>
          <cell r="T33">
            <v>112.017756341168</v>
          </cell>
          <cell r="U33">
            <v>120.742354111875</v>
          </cell>
          <cell r="V33">
            <v>131.46688478714</v>
          </cell>
        </row>
        <row r="34">
          <cell r="O34">
            <v>104.539313509735</v>
          </cell>
          <cell r="P34">
            <v>116.65500054076</v>
          </cell>
          <cell r="Q34">
            <v>124.746626149004</v>
          </cell>
          <cell r="R34">
            <v>142.316015045406</v>
          </cell>
          <cell r="S34">
            <v>112.52721476308599</v>
          </cell>
          <cell r="T34">
            <v>112.332449546487</v>
          </cell>
          <cell r="U34">
            <v>124.774861935109</v>
          </cell>
          <cell r="V34">
            <v>135.724179258573</v>
          </cell>
        </row>
        <row r="35">
          <cell r="O35">
            <v>119.272942390656</v>
          </cell>
          <cell r="P35">
            <v>119.459053111568</v>
          </cell>
          <cell r="Q35">
            <v>135.693135165364</v>
          </cell>
          <cell r="R35">
            <v>152.72924051458301</v>
          </cell>
          <cell r="S35">
            <v>116.039458727629</v>
          </cell>
          <cell r="T35">
            <v>113.783995011164</v>
          </cell>
          <cell r="U35">
            <v>128.69597323199099</v>
          </cell>
          <cell r="V35">
            <v>140.749092989985</v>
          </cell>
        </row>
        <row r="36">
          <cell r="O36">
            <v>113.460740871159</v>
          </cell>
          <cell r="P36">
            <v>115.758785845837</v>
          </cell>
          <cell r="Q36">
            <v>145.745836532564</v>
          </cell>
          <cell r="R36">
            <v>160.60169638295201</v>
          </cell>
          <cell r="S36">
            <v>118.263229395858</v>
          </cell>
          <cell r="T36">
            <v>116.803653734411</v>
          </cell>
          <cell r="U36">
            <v>132.53125467778599</v>
          </cell>
          <cell r="V36">
            <v>143.74923009842999</v>
          </cell>
        </row>
        <row r="37">
          <cell r="O37">
            <v>121.55665721832101</v>
          </cell>
          <cell r="P37">
            <v>126.50835121133299</v>
          </cell>
          <cell r="Q37">
            <v>145.68910616073299</v>
          </cell>
          <cell r="R37">
            <v>161.39792109029</v>
          </cell>
          <cell r="S37">
            <v>120.656178438262</v>
          </cell>
          <cell r="T37">
            <v>120.671746312819</v>
          </cell>
          <cell r="U37">
            <v>137.959453316626</v>
          </cell>
          <cell r="V37">
            <v>146.73777526886599</v>
          </cell>
        </row>
        <row r="38">
          <cell r="O38">
            <v>132.37782247836699</v>
          </cell>
          <cell r="P38">
            <v>128.71175052308101</v>
          </cell>
          <cell r="Q38">
            <v>153.99945915879599</v>
          </cell>
          <cell r="R38">
            <v>170.275932342624</v>
          </cell>
          <cell r="S38">
            <v>125.10296895686599</v>
          </cell>
          <cell r="T38">
            <v>126.89501213821001</v>
          </cell>
          <cell r="U38">
            <v>145.159330266045</v>
          </cell>
          <cell r="V38">
            <v>153.85728520296101</v>
          </cell>
        </row>
        <row r="39">
          <cell r="O39">
            <v>124.469694007424</v>
          </cell>
          <cell r="P39">
            <v>134.26382190959001</v>
          </cell>
          <cell r="Q39">
            <v>163.10386181888899</v>
          </cell>
          <cell r="R39">
            <v>175.36185306567899</v>
          </cell>
          <cell r="S39">
            <v>129.834823704836</v>
          </cell>
          <cell r="T39">
            <v>134.05217970672899</v>
          </cell>
          <cell r="U39">
            <v>151.96942291203399</v>
          </cell>
          <cell r="V39">
            <v>162.86882313799401</v>
          </cell>
        </row>
        <row r="40">
          <cell r="O40">
            <v>134.997370091943</v>
          </cell>
          <cell r="P40">
            <v>139.02838831031499</v>
          </cell>
          <cell r="Q40">
            <v>167.83123084303901</v>
          </cell>
          <cell r="R40">
            <v>184.19676325230699</v>
          </cell>
          <cell r="S40">
            <v>134.270000152808</v>
          </cell>
          <cell r="T40">
            <v>135.38837905961299</v>
          </cell>
          <cell r="U40">
            <v>155.37680611181599</v>
          </cell>
          <cell r="V40">
            <v>166.99087006816899</v>
          </cell>
        </row>
        <row r="41">
          <cell r="O41">
            <v>138.38430538532899</v>
          </cell>
          <cell r="P41">
            <v>140.347003503228</v>
          </cell>
          <cell r="Q41">
            <v>172.91142201544301</v>
          </cell>
          <cell r="R41">
            <v>187.520209429978</v>
          </cell>
          <cell r="S41">
            <v>138.86950015503999</v>
          </cell>
          <cell r="T41">
            <v>136.165983522933</v>
          </cell>
          <cell r="U41">
            <v>159.17381117967301</v>
          </cell>
          <cell r="V41">
            <v>168.454278703368</v>
          </cell>
        </row>
        <row r="42">
          <cell r="O42">
            <v>148.86938801090301</v>
          </cell>
          <cell r="P42">
            <v>147.330478129836</v>
          </cell>
          <cell r="Q42">
            <v>187.547634729778</v>
          </cell>
          <cell r="R42">
            <v>197.02469729337099</v>
          </cell>
          <cell r="S42">
            <v>144.322798909249</v>
          </cell>
          <cell r="T42">
            <v>143.922880636933</v>
          </cell>
          <cell r="U42">
            <v>169.50448396634499</v>
          </cell>
          <cell r="V42">
            <v>174.29507089599699</v>
          </cell>
        </row>
        <row r="43">
          <cell r="O43">
            <v>154.024159554058</v>
          </cell>
          <cell r="P43">
            <v>152.65481374290499</v>
          </cell>
          <cell r="Q43">
            <v>200.284024763281</v>
          </cell>
          <cell r="R43">
            <v>200.80530887881801</v>
          </cell>
          <cell r="S43">
            <v>150.90133838077301</v>
          </cell>
          <cell r="T43">
            <v>152.96265867041899</v>
          </cell>
          <cell r="U43">
            <v>181.79297694718599</v>
          </cell>
          <cell r="V43">
            <v>183.99880457159199</v>
          </cell>
        </row>
        <row r="44">
          <cell r="O44">
            <v>157.24292771991099</v>
          </cell>
          <cell r="P44">
            <v>152.86103221042799</v>
          </cell>
          <cell r="Q44">
            <v>202.810521831953</v>
          </cell>
          <cell r="R44">
            <v>211.35046785779801</v>
          </cell>
          <cell r="S44">
            <v>155.86131117479999</v>
          </cell>
          <cell r="T44">
            <v>156.32134809621601</v>
          </cell>
          <cell r="U44">
            <v>182.907098921087</v>
          </cell>
          <cell r="V44">
            <v>190.33685723526901</v>
          </cell>
        </row>
        <row r="45">
          <cell r="O45">
            <v>164.86336170532999</v>
          </cell>
          <cell r="P45">
            <v>164.41295144154901</v>
          </cell>
          <cell r="Q45">
            <v>201.66961659849699</v>
          </cell>
          <cell r="R45">
            <v>207.729746806788</v>
          </cell>
          <cell r="S45">
            <v>158.90252083635801</v>
          </cell>
          <cell r="T45">
            <v>158.47334996999501</v>
          </cell>
          <cell r="U45">
            <v>181.056888398864</v>
          </cell>
          <cell r="V45">
            <v>191.139578342584</v>
          </cell>
        </row>
        <row r="46">
          <cell r="O46">
            <v>168.520452833257</v>
          </cell>
          <cell r="P46">
            <v>172.85017086106799</v>
          </cell>
          <cell r="Q46">
            <v>211.241522960032</v>
          </cell>
          <cell r="R46">
            <v>222.73076948079699</v>
          </cell>
          <cell r="S46">
            <v>162.408901165359</v>
          </cell>
          <cell r="T46">
            <v>163.362765897217</v>
          </cell>
          <cell r="U46">
            <v>187.603431096268</v>
          </cell>
          <cell r="V46">
            <v>190.49627538198399</v>
          </cell>
        </row>
        <row r="47">
          <cell r="O47">
            <v>183.51935586298799</v>
          </cell>
          <cell r="P47">
            <v>171.67199428161399</v>
          </cell>
          <cell r="Q47">
            <v>223.767093653735</v>
          </cell>
          <cell r="R47">
            <v>213.37471365643501</v>
          </cell>
          <cell r="S47">
            <v>166.09981104155099</v>
          </cell>
          <cell r="T47">
            <v>167.946556436729</v>
          </cell>
          <cell r="U47">
            <v>193.34458525345099</v>
          </cell>
          <cell r="V47">
            <v>188.87933491788601</v>
          </cell>
        </row>
        <row r="48">
          <cell r="O48">
            <v>172.13903251891099</v>
          </cell>
          <cell r="P48">
            <v>181.31095253807101</v>
          </cell>
          <cell r="Q48">
            <v>218.19760572914399</v>
          </cell>
          <cell r="R48">
            <v>214.18851664918401</v>
          </cell>
          <cell r="S48">
            <v>166.16975535365</v>
          </cell>
          <cell r="T48">
            <v>171.13255623411101</v>
          </cell>
          <cell r="U48">
            <v>189.461410629982</v>
          </cell>
          <cell r="V48">
            <v>186.62078874611399</v>
          </cell>
        </row>
        <row r="49">
          <cell r="O49">
            <v>188.08312312379701</v>
          </cell>
          <cell r="P49">
            <v>184.542634148145</v>
          </cell>
          <cell r="Q49">
            <v>217.69247762073701</v>
          </cell>
          <cell r="R49">
            <v>213.657337454876</v>
          </cell>
          <cell r="S49">
            <v>164.83038733703299</v>
          </cell>
          <cell r="T49">
            <v>173.41747075039601</v>
          </cell>
          <cell r="U49">
            <v>187.03168677819599</v>
          </cell>
          <cell r="V49">
            <v>187.09449293248599</v>
          </cell>
        </row>
        <row r="50">
          <cell r="O50">
            <v>183.08318851726</v>
          </cell>
          <cell r="P50">
            <v>191.736558456023</v>
          </cell>
          <cell r="Q50">
            <v>227.238791518542</v>
          </cell>
          <cell r="R50">
            <v>217.35559186158301</v>
          </cell>
          <cell r="S50">
            <v>168.39791260696899</v>
          </cell>
          <cell r="T50">
            <v>175.65950324807301</v>
          </cell>
          <cell r="U50">
            <v>193.75675742344799</v>
          </cell>
          <cell r="V50">
            <v>192.13850782568201</v>
          </cell>
        </row>
        <row r="51">
          <cell r="O51">
            <v>199.131292999957</v>
          </cell>
          <cell r="P51">
            <v>188.630664389618</v>
          </cell>
          <cell r="Q51">
            <v>236.04515615862601</v>
          </cell>
          <cell r="R51">
            <v>228.606074108684</v>
          </cell>
          <cell r="S51">
            <v>175.290501216748</v>
          </cell>
          <cell r="T51">
            <v>178.457180343723</v>
          </cell>
          <cell r="U51">
            <v>199.037264241446</v>
          </cell>
          <cell r="V51">
            <v>196.79003803309899</v>
          </cell>
        </row>
        <row r="52">
          <cell r="O52">
            <v>191.94623721507401</v>
          </cell>
          <cell r="P52">
            <v>185.706621955504</v>
          </cell>
          <cell r="Q52">
            <v>244.37527517258599</v>
          </cell>
          <cell r="R52">
            <v>232.546101635582</v>
          </cell>
          <cell r="S52">
            <v>173.29837161244399</v>
          </cell>
          <cell r="T52">
            <v>178.88953617649099</v>
          </cell>
          <cell r="U52">
            <v>194.11009322195599</v>
          </cell>
          <cell r="V52">
            <v>189.901007803402</v>
          </cell>
        </row>
        <row r="53">
          <cell r="O53">
            <v>188.260460745345</v>
          </cell>
          <cell r="P53">
            <v>200.67504898270701</v>
          </cell>
          <cell r="Q53">
            <v>227.615123858365</v>
          </cell>
          <cell r="R53">
            <v>217.99320182253899</v>
          </cell>
          <cell r="S53">
            <v>166.04102529077801</v>
          </cell>
          <cell r="T53">
            <v>175.97453075794701</v>
          </cell>
          <cell r="U53">
            <v>186.94914141303801</v>
          </cell>
          <cell r="V53">
            <v>179.55696105389299</v>
          </cell>
        </row>
        <row r="54">
          <cell r="O54">
            <v>185.37088660302001</v>
          </cell>
          <cell r="P54">
            <v>191.95187263963101</v>
          </cell>
          <cell r="Q54">
            <v>226.36702206632799</v>
          </cell>
          <cell r="R54">
            <v>213.52264178565301</v>
          </cell>
          <cell r="S54">
            <v>163.4888438289</v>
          </cell>
          <cell r="T54">
            <v>172.93902824243</v>
          </cell>
          <cell r="U54">
            <v>184.252508964226</v>
          </cell>
          <cell r="V54">
            <v>176.18084140071099</v>
          </cell>
        </row>
        <row r="55">
          <cell r="O55">
            <v>188.28839661560801</v>
          </cell>
          <cell r="P55">
            <v>188.682940478311</v>
          </cell>
          <cell r="Q55">
            <v>232.38108535324901</v>
          </cell>
          <cell r="R55">
            <v>209.720248698923</v>
          </cell>
          <cell r="S55">
            <v>162.341210347431</v>
          </cell>
          <cell r="T55">
            <v>171.669519437421</v>
          </cell>
          <cell r="U55">
            <v>181.39717133010299</v>
          </cell>
          <cell r="V55">
            <v>174.83673337801099</v>
          </cell>
        </row>
        <row r="56">
          <cell r="O56">
            <v>194.813946983302</v>
          </cell>
          <cell r="P56">
            <v>193.11958845327101</v>
          </cell>
          <cell r="Q56">
            <v>210.249466471906</v>
          </cell>
          <cell r="R56">
            <v>212.267384155516</v>
          </cell>
          <cell r="S56">
            <v>154.05170998806699</v>
          </cell>
          <cell r="T56">
            <v>165.35543074637201</v>
          </cell>
          <cell r="U56">
            <v>169.274096187704</v>
          </cell>
          <cell r="V56">
            <v>166.444376522044</v>
          </cell>
        </row>
        <row r="57">
          <cell r="O57">
            <v>170.87962464324099</v>
          </cell>
          <cell r="P57">
            <v>171.443670684175</v>
          </cell>
          <cell r="Q57">
            <v>222.86405953769099</v>
          </cell>
          <cell r="R57">
            <v>212.669260190279</v>
          </cell>
          <cell r="S57">
            <v>142.293867132016</v>
          </cell>
          <cell r="T57">
            <v>154.36878528978099</v>
          </cell>
          <cell r="U57">
            <v>156.717428446307</v>
          </cell>
          <cell r="V57">
            <v>156.39599898195601</v>
          </cell>
        </row>
        <row r="58">
          <cell r="O58">
            <v>151.69339635966099</v>
          </cell>
          <cell r="P58">
            <v>157.75636161585601</v>
          </cell>
          <cell r="Q58">
            <v>197.30535308577799</v>
          </cell>
          <cell r="R58">
            <v>198.24200043241399</v>
          </cell>
          <cell r="S58">
            <v>131.29027097821699</v>
          </cell>
          <cell r="T58">
            <v>143.354323931224</v>
          </cell>
          <cell r="U58">
            <v>151.64301239161099</v>
          </cell>
          <cell r="V58">
            <v>148.742683571583</v>
          </cell>
        </row>
        <row r="59">
          <cell r="O59">
            <v>142.186713339183</v>
          </cell>
          <cell r="P59">
            <v>153.41524153054499</v>
          </cell>
          <cell r="Q59">
            <v>199.37642102156701</v>
          </cell>
          <cell r="R59">
            <v>194.26431612636901</v>
          </cell>
          <cell r="S59">
            <v>121.436350295347</v>
          </cell>
          <cell r="T59">
            <v>136.18926410946699</v>
          </cell>
          <cell r="U59">
            <v>148.76957472091999</v>
          </cell>
          <cell r="V59">
            <v>138.039508845977</v>
          </cell>
        </row>
        <row r="60">
          <cell r="O60">
            <v>137.30645577382299</v>
          </cell>
          <cell r="P60">
            <v>141.01151110113801</v>
          </cell>
          <cell r="Q60">
            <v>184.65789128889199</v>
          </cell>
          <cell r="R60">
            <v>178.85360995009</v>
          </cell>
          <cell r="S60">
            <v>120.297757550865</v>
          </cell>
          <cell r="T60">
            <v>133.19942586075101</v>
          </cell>
          <cell r="U60">
            <v>145.31013652670001</v>
          </cell>
          <cell r="V60">
            <v>128.71176301782501</v>
          </cell>
        </row>
        <row r="61">
          <cell r="O61">
            <v>127.397399211391</v>
          </cell>
          <cell r="P61">
            <v>135.71001677310801</v>
          </cell>
          <cell r="Q61">
            <v>173.592739867631</v>
          </cell>
          <cell r="R61">
            <v>162.06328847486799</v>
          </cell>
          <cell r="S61">
            <v>122.293465333268</v>
          </cell>
          <cell r="T61">
            <v>129.671462692191</v>
          </cell>
          <cell r="U61">
            <v>141.12025914446201</v>
          </cell>
          <cell r="V61">
            <v>125.570504235275</v>
          </cell>
        </row>
        <row r="62">
          <cell r="O62">
            <v>143.31036291284701</v>
          </cell>
          <cell r="P62">
            <v>129.88664602758001</v>
          </cell>
          <cell r="Q62">
            <v>188.35893597121</v>
          </cell>
          <cell r="R62">
            <v>174.99320431248199</v>
          </cell>
          <cell r="S62">
            <v>118.656459105021</v>
          </cell>
          <cell r="T62">
            <v>127.71533425969299</v>
          </cell>
          <cell r="U62">
            <v>136.955837111791</v>
          </cell>
          <cell r="V62">
            <v>126.615821280305</v>
          </cell>
        </row>
        <row r="63">
          <cell r="O63">
            <v>133.64618492888101</v>
          </cell>
          <cell r="P63">
            <v>138.45237687969399</v>
          </cell>
          <cell r="Q63">
            <v>156.97506818710701</v>
          </cell>
          <cell r="R63">
            <v>166.82878116081599</v>
          </cell>
          <cell r="S63">
            <v>113.507134932954</v>
          </cell>
          <cell r="T63">
            <v>129.15354276385</v>
          </cell>
          <cell r="U63">
            <v>132.150668710308</v>
          </cell>
          <cell r="V63">
            <v>126.32129567218</v>
          </cell>
        </row>
        <row r="64">
          <cell r="O64">
            <v>131.63994384748599</v>
          </cell>
          <cell r="P64">
            <v>119.845335521648</v>
          </cell>
          <cell r="Q64">
            <v>168.927594817874</v>
          </cell>
          <cell r="R64">
            <v>176.52117287306399</v>
          </cell>
          <cell r="S64">
            <v>110.920876835846</v>
          </cell>
          <cell r="T64">
            <v>125.541670072664</v>
          </cell>
          <cell r="U64">
            <v>132.067431477421</v>
          </cell>
          <cell r="V64">
            <v>126.170696786954</v>
          </cell>
        </row>
        <row r="65">
          <cell r="O65">
            <v>136.328441593588</v>
          </cell>
          <cell r="P65">
            <v>136.67309795852</v>
          </cell>
          <cell r="Q65">
            <v>174.53983744600001</v>
          </cell>
          <cell r="R65">
            <v>180.23174003389099</v>
          </cell>
          <cell r="S65">
            <v>108.712673900859</v>
          </cell>
          <cell r="T65">
            <v>118.533440986434</v>
          </cell>
          <cell r="U65">
            <v>133.87518602842101</v>
          </cell>
          <cell r="V65">
            <v>128.20051383434301</v>
          </cell>
        </row>
        <row r="66">
          <cell r="O66">
            <v>128.92112161942401</v>
          </cell>
          <cell r="P66">
            <v>121.30527621934699</v>
          </cell>
          <cell r="Q66">
            <v>179.93827983438601</v>
          </cell>
          <cell r="R66">
            <v>173.78475630852401</v>
          </cell>
          <cell r="S66">
            <v>106.93634024528301</v>
          </cell>
          <cell r="T66">
            <v>118.293167625522</v>
          </cell>
          <cell r="U66">
            <v>131.86853979837599</v>
          </cell>
          <cell r="V66">
            <v>131.98741792095899</v>
          </cell>
        </row>
        <row r="67">
          <cell r="O67">
            <v>139.922244971574</v>
          </cell>
          <cell r="P67">
            <v>133.25301612179601</v>
          </cell>
          <cell r="Q67">
            <v>167.614241635177</v>
          </cell>
          <cell r="R67">
            <v>183.40299260905601</v>
          </cell>
          <cell r="S67">
            <v>108.88563482158401</v>
          </cell>
          <cell r="T67">
            <v>123.09936611889</v>
          </cell>
          <cell r="U67">
            <v>129.43422437115501</v>
          </cell>
          <cell r="V67">
            <v>136.764375010469</v>
          </cell>
        </row>
        <row r="68">
          <cell r="O68">
            <v>135.258443571361</v>
          </cell>
          <cell r="P68">
            <v>135.59589487571699</v>
          </cell>
          <cell r="Q68">
            <v>176.28384664607199</v>
          </cell>
          <cell r="R68">
            <v>187.537363957564</v>
          </cell>
          <cell r="S68">
            <v>110.351139126372</v>
          </cell>
          <cell r="T68">
            <v>122.866321027301</v>
          </cell>
          <cell r="U68">
            <v>129.98617280262599</v>
          </cell>
          <cell r="V68">
            <v>140.965372773105</v>
          </cell>
        </row>
        <row r="69">
          <cell r="O69">
            <v>142.659040677382</v>
          </cell>
          <cell r="P69">
            <v>124.721083269353</v>
          </cell>
          <cell r="Q69">
            <v>178.97681452325301</v>
          </cell>
          <cell r="R69">
            <v>193.03215163473101</v>
          </cell>
          <cell r="S69">
            <v>108.451139013795</v>
          </cell>
          <cell r="T69">
            <v>118.815134775746</v>
          </cell>
          <cell r="U69">
            <v>131.19815676111</v>
          </cell>
          <cell r="V69">
            <v>143.55843834005</v>
          </cell>
        </row>
        <row r="70">
          <cell r="O70">
            <v>126.827324410218</v>
          </cell>
          <cell r="P70">
            <v>134.75312445293901</v>
          </cell>
          <cell r="Q70">
            <v>180.152998117116</v>
          </cell>
          <cell r="R70">
            <v>195.208667976604</v>
          </cell>
          <cell r="S70">
            <v>107.054913238792</v>
          </cell>
          <cell r="T70">
            <v>118.46783182302801</v>
          </cell>
          <cell r="U70">
            <v>131.67566108106101</v>
          </cell>
          <cell r="V70">
            <v>145.809106426754</v>
          </cell>
        </row>
        <row r="71">
          <cell r="O71">
            <v>151.82951615435701</v>
          </cell>
          <cell r="P71">
            <v>124.34523675852201</v>
          </cell>
          <cell r="Q71">
            <v>190.254032669813</v>
          </cell>
          <cell r="R71">
            <v>202.085902068785</v>
          </cell>
          <cell r="S71">
            <v>107.70245488928499</v>
          </cell>
          <cell r="T71">
            <v>120.463597975087</v>
          </cell>
          <cell r="U71">
            <v>133.90683684145799</v>
          </cell>
          <cell r="V71">
            <v>149.772173678108</v>
          </cell>
        </row>
        <row r="72">
          <cell r="O72">
            <v>144.15450762262401</v>
          </cell>
          <cell r="P72">
            <v>125.76422390698301</v>
          </cell>
          <cell r="Q72">
            <v>185.31321956971101</v>
          </cell>
          <cell r="R72">
            <v>198.80184310990001</v>
          </cell>
          <cell r="S72">
            <v>110.743227705246</v>
          </cell>
          <cell r="T72">
            <v>123.369046153995</v>
          </cell>
          <cell r="U72">
            <v>136.609842382723</v>
          </cell>
          <cell r="V72">
            <v>155.41287694776801</v>
          </cell>
        </row>
        <row r="73">
          <cell r="O73">
            <v>153.75554585524699</v>
          </cell>
          <cell r="P73">
            <v>139.72114649053901</v>
          </cell>
          <cell r="Q73">
            <v>192.378677430686</v>
          </cell>
          <cell r="R73">
            <v>208.27447372037599</v>
          </cell>
          <cell r="S73">
            <v>113.39388975763799</v>
          </cell>
          <cell r="T73">
            <v>124.400654924324</v>
          </cell>
          <cell r="U73">
            <v>137.69958845088601</v>
          </cell>
          <cell r="V73">
            <v>159.627800552633</v>
          </cell>
        </row>
        <row r="74">
          <cell r="O74">
            <v>148.16942519967</v>
          </cell>
          <cell r="P74">
            <v>121.65647845614799</v>
          </cell>
          <cell r="Q74">
            <v>192.09334771079801</v>
          </cell>
          <cell r="R74">
            <v>212.84645860760699</v>
          </cell>
          <cell r="S74">
            <v>114.65820816633401</v>
          </cell>
          <cell r="T74">
            <v>125.218005086796</v>
          </cell>
          <cell r="U74">
            <v>140.943185289263</v>
          </cell>
          <cell r="V74">
            <v>163.31622333423101</v>
          </cell>
        </row>
        <row r="75">
          <cell r="O75">
            <v>159.61537215231201</v>
          </cell>
          <cell r="P75">
            <v>134.89293736110901</v>
          </cell>
          <cell r="Q75">
            <v>203.34745930338801</v>
          </cell>
          <cell r="R75">
            <v>225.98673673990601</v>
          </cell>
          <cell r="S75">
            <v>116.33716248293101</v>
          </cell>
          <cell r="T75">
            <v>129.25675946664299</v>
          </cell>
          <cell r="U75">
            <v>148.981060716548</v>
          </cell>
          <cell r="V75">
            <v>170.01914336389299</v>
          </cell>
        </row>
        <row r="76">
          <cell r="O76">
            <v>153.35280591154299</v>
          </cell>
          <cell r="P76">
            <v>139.10481883305701</v>
          </cell>
          <cell r="Q76">
            <v>215.690989651726</v>
          </cell>
          <cell r="R76">
            <v>231.974832624345</v>
          </cell>
          <cell r="S76">
            <v>119.072163915818</v>
          </cell>
          <cell r="T76">
            <v>133.42373691287801</v>
          </cell>
          <cell r="U76">
            <v>152.299692830613</v>
          </cell>
          <cell r="V76">
            <v>176.497330617302</v>
          </cell>
        </row>
        <row r="77">
          <cell r="O77">
            <v>160.12934533573701</v>
          </cell>
          <cell r="P77">
            <v>143.23916391483201</v>
          </cell>
          <cell r="Q77">
            <v>222.738627566888</v>
          </cell>
          <cell r="R77">
            <v>243.94061239048699</v>
          </cell>
          <cell r="S77">
            <v>121.946905523149</v>
          </cell>
          <cell r="T77">
            <v>135.32969741140801</v>
          </cell>
          <cell r="U77">
            <v>150.47487381863201</v>
          </cell>
          <cell r="V77">
            <v>180.12795558162199</v>
          </cell>
        </row>
        <row r="78">
          <cell r="O78">
            <v>166.840962307582</v>
          </cell>
          <cell r="P78">
            <v>152.00710136818299</v>
          </cell>
          <cell r="Q78">
            <v>223.93010964035699</v>
          </cell>
          <cell r="R78">
            <v>251.80554912083699</v>
          </cell>
          <cell r="S78">
            <v>125.669478368315</v>
          </cell>
          <cell r="T78">
            <v>139.60516717041401</v>
          </cell>
          <cell r="U78">
            <v>153.38577268757999</v>
          </cell>
          <cell r="V78">
            <v>186.35630361230801</v>
          </cell>
        </row>
        <row r="79">
          <cell r="O79">
            <v>171.570278491957</v>
          </cell>
          <cell r="P79">
            <v>147.55172431284299</v>
          </cell>
          <cell r="Q79">
            <v>230.128323769415</v>
          </cell>
          <cell r="R79">
            <v>260.96958269260898</v>
          </cell>
          <cell r="S79">
            <v>130.85035301435701</v>
          </cell>
          <cell r="T79">
            <v>146.90703549381701</v>
          </cell>
          <cell r="U79">
            <v>160.443917988289</v>
          </cell>
          <cell r="V79">
            <v>197.13015855104399</v>
          </cell>
        </row>
        <row r="80">
          <cell r="O80">
            <v>179.873519891255</v>
          </cell>
          <cell r="P80">
            <v>164.43949506305901</v>
          </cell>
          <cell r="Q80">
            <v>235.813109974887</v>
          </cell>
          <cell r="R80">
            <v>259.10567411450199</v>
          </cell>
          <cell r="S80">
            <v>132.87714218788599</v>
          </cell>
          <cell r="T80">
            <v>150.81782637280199</v>
          </cell>
          <cell r="U80">
            <v>164.809555148698</v>
          </cell>
          <cell r="V80">
            <v>202.56600592952501</v>
          </cell>
        </row>
        <row r="81">
          <cell r="O81">
            <v>184.56982555686201</v>
          </cell>
          <cell r="P81">
            <v>160.87992338319199</v>
          </cell>
          <cell r="Q81">
            <v>249.09019936167999</v>
          </cell>
          <cell r="R81">
            <v>283.56406131594798</v>
          </cell>
          <cell r="S81">
            <v>133.49842162820099</v>
          </cell>
          <cell r="T81">
            <v>151.50474718503099</v>
          </cell>
          <cell r="U81">
            <v>165.76209647260501</v>
          </cell>
          <cell r="V81">
            <v>202.67627493224001</v>
          </cell>
        </row>
        <row r="82">
          <cell r="O82">
            <v>176.892837756213</v>
          </cell>
          <cell r="P82">
            <v>162.571623390734</v>
          </cell>
          <cell r="Q82">
            <v>250.282194517146</v>
          </cell>
          <cell r="R82">
            <v>286.29308790643398</v>
          </cell>
          <cell r="S82">
            <v>137.902674757526</v>
          </cell>
          <cell r="T82">
            <v>154.997767145757</v>
          </cell>
          <cell r="U82">
            <v>168.65274742045901</v>
          </cell>
          <cell r="V82">
            <v>208.39558204796</v>
          </cell>
        </row>
        <row r="83">
          <cell r="O83">
            <v>187.243514006216</v>
          </cell>
          <cell r="P83">
            <v>174.19616438256199</v>
          </cell>
          <cell r="Q83">
            <v>247.10019950937999</v>
          </cell>
          <cell r="R83">
            <v>289.05557736971798</v>
          </cell>
          <cell r="S83">
            <v>143.11509954101899</v>
          </cell>
          <cell r="T83">
            <v>161.785965835041</v>
          </cell>
          <cell r="U83">
            <v>172.347160064159</v>
          </cell>
          <cell r="V83">
            <v>220.10077649730499</v>
          </cell>
        </row>
        <row r="84">
          <cell r="O84">
            <v>191.48097159029001</v>
          </cell>
          <cell r="P84">
            <v>175.907530406229</v>
          </cell>
          <cell r="Q84">
            <v>263.29095182952398</v>
          </cell>
          <cell r="R84">
            <v>308.69452436244597</v>
          </cell>
          <cell r="S84">
            <v>143.08469782654501</v>
          </cell>
          <cell r="T84">
            <v>164.432207777586</v>
          </cell>
          <cell r="U84">
            <v>173.617988541296</v>
          </cell>
          <cell r="V84">
            <v>225.18488326729999</v>
          </cell>
        </row>
        <row r="85">
          <cell r="O85">
            <v>186.27886971906901</v>
          </cell>
          <cell r="P85">
            <v>174.932837110744</v>
          </cell>
          <cell r="Q85">
            <v>264.58986876693803</v>
          </cell>
          <cell r="R85">
            <v>301.23702956290401</v>
          </cell>
          <cell r="S85">
            <v>141.653665217059</v>
          </cell>
          <cell r="T85">
            <v>163.597121204031</v>
          </cell>
          <cell r="U85">
            <v>174.78148514090199</v>
          </cell>
          <cell r="V85">
            <v>224.58965874312599</v>
          </cell>
        </row>
        <row r="86">
          <cell r="O86">
            <v>199.055269004357</v>
          </cell>
          <cell r="P86">
            <v>181.52426262201701</v>
          </cell>
          <cell r="Q86">
            <v>270.17086973447402</v>
          </cell>
          <cell r="R86">
            <v>307.81853705365103</v>
          </cell>
          <cell r="S86">
            <v>144.24715032606599</v>
          </cell>
          <cell r="T86">
            <v>168.58133995637701</v>
          </cell>
          <cell r="U86">
            <v>178.94045144158099</v>
          </cell>
          <cell r="V86">
            <v>231.86400066846201</v>
          </cell>
        </row>
        <row r="87">
          <cell r="O87">
            <v>202.045945220487</v>
          </cell>
          <cell r="P87">
            <v>187.28610540776</v>
          </cell>
          <cell r="Q87">
            <v>277.53406660347599</v>
          </cell>
          <cell r="R87">
            <v>338.61116146732098</v>
          </cell>
          <cell r="S87">
            <v>148.574014067234</v>
          </cell>
          <cell r="T87">
            <v>178.00634379314801</v>
          </cell>
          <cell r="U87">
            <v>184.36410459885599</v>
          </cell>
          <cell r="V87">
            <v>246.02085776543501</v>
          </cell>
        </row>
        <row r="88">
          <cell r="O88">
            <v>204.87440055422601</v>
          </cell>
          <cell r="P88">
            <v>191.162236442318</v>
          </cell>
          <cell r="Q88">
            <v>286.022327009413</v>
          </cell>
          <cell r="R88">
            <v>322.93766071839502</v>
          </cell>
          <cell r="S88">
            <v>152.705399462457</v>
          </cell>
          <cell r="T88">
            <v>181.116290473883</v>
          </cell>
          <cell r="U88">
            <v>188.66747617947499</v>
          </cell>
          <cell r="V88">
            <v>252.63977393876101</v>
          </cell>
        </row>
        <row r="89">
          <cell r="O89">
            <v>205.860985433298</v>
          </cell>
          <cell r="P89">
            <v>202.08526706521999</v>
          </cell>
          <cell r="Q89">
            <v>298.69402764707201</v>
          </cell>
          <cell r="R89">
            <v>348.04885179255001</v>
          </cell>
          <cell r="S89">
            <v>156.155819819736</v>
          </cell>
          <cell r="T89">
            <v>180.807146313902</v>
          </cell>
          <cell r="U89">
            <v>192.616812224976</v>
          </cell>
          <cell r="V89">
            <v>252.707540695115</v>
          </cell>
        </row>
        <row r="90">
          <cell r="O90">
            <v>219.61969821307301</v>
          </cell>
          <cell r="P90">
            <v>207.86958954551201</v>
          </cell>
          <cell r="Q90">
            <v>302.77708529776697</v>
          </cell>
          <cell r="R90">
            <v>339.66506842433301</v>
          </cell>
          <cell r="S90">
            <v>161.90188679193801</v>
          </cell>
          <cell r="T90">
            <v>190.665856330521</v>
          </cell>
          <cell r="U90">
            <v>199.843457940132</v>
          </cell>
          <cell r="V90">
            <v>261.39274079663801</v>
          </cell>
        </row>
        <row r="91">
          <cell r="O91">
            <v>210.263638078036</v>
          </cell>
          <cell r="P91">
            <v>224.25314097501101</v>
          </cell>
          <cell r="Q91">
            <v>303.122173324306</v>
          </cell>
          <cell r="R91">
            <v>371.97678827651703</v>
          </cell>
          <cell r="S91">
            <v>168.94687853756901</v>
          </cell>
          <cell r="T91">
            <v>207.344485656643</v>
          </cell>
          <cell r="U91">
            <v>208.93794298772201</v>
          </cell>
          <cell r="V91">
            <v>275.355251320874</v>
          </cell>
        </row>
        <row r="92">
          <cell r="O92">
            <v>221.145797602339</v>
          </cell>
          <cell r="P92">
            <v>221.496269137203</v>
          </cell>
          <cell r="Q92">
            <v>316.01561463079202</v>
          </cell>
          <cell r="R92">
            <v>358.35744361436701</v>
          </cell>
          <cell r="S92">
            <v>169.266534916246</v>
          </cell>
          <cell r="T92">
            <v>212.04969490766601</v>
          </cell>
          <cell r="U92">
            <v>211.17770365440001</v>
          </cell>
          <cell r="V92">
            <v>278.49439995136498</v>
          </cell>
        </row>
        <row r="93">
          <cell r="O93">
            <v>225.646902803693</v>
          </cell>
          <cell r="P93">
            <v>225.96537114206299</v>
          </cell>
          <cell r="Q93">
            <v>326.43513260921799</v>
          </cell>
          <cell r="R93">
            <v>368.56852397518702</v>
          </cell>
          <cell r="S93">
            <v>167.622482559313</v>
          </cell>
          <cell r="T93">
            <v>208.317266010476</v>
          </cell>
          <cell r="U93">
            <v>208.809651840475</v>
          </cell>
          <cell r="V93">
            <v>276.21610089036398</v>
          </cell>
        </row>
        <row r="94">
          <cell r="O94">
            <v>215.94049998158599</v>
          </cell>
          <cell r="P94">
            <v>239.66645233182001</v>
          </cell>
          <cell r="Q94">
            <v>343.67707096582097</v>
          </cell>
          <cell r="R94">
            <v>377.50202309563599</v>
          </cell>
          <cell r="S94">
            <v>171.84929702170299</v>
          </cell>
          <cell r="T94">
            <v>211.03099839950099</v>
          </cell>
          <cell r="U94">
            <v>208.55667386182299</v>
          </cell>
          <cell r="V94">
            <v>285.097533463861</v>
          </cell>
        </row>
        <row r="95">
          <cell r="O95">
            <v>237.61681724875899</v>
          </cell>
          <cell r="P95">
            <v>230.82105625374601</v>
          </cell>
          <cell r="Q95">
            <v>328.58699022214</v>
          </cell>
          <cell r="R95">
            <v>381.28663146276602</v>
          </cell>
          <cell r="S95">
            <v>177.921012745171</v>
          </cell>
          <cell r="T95">
            <v>217.58985897895599</v>
          </cell>
          <cell r="U95">
            <v>209.274505419718</v>
          </cell>
          <cell r="V95">
            <v>300.27410307166298</v>
          </cell>
        </row>
        <row r="96">
          <cell r="O96">
            <v>238.07321074456999</v>
          </cell>
          <cell r="P96">
            <v>241.99323092550799</v>
          </cell>
          <cell r="Q96">
            <v>324.89114877665799</v>
          </cell>
          <cell r="R96">
            <v>380.30294874257203</v>
          </cell>
          <cell r="S96">
            <v>179.62352783121801</v>
          </cell>
          <cell r="T96">
            <v>223.792192570476</v>
          </cell>
          <cell r="U96">
            <v>211.01165210178399</v>
          </cell>
          <cell r="V96">
            <v>304.68624331193701</v>
          </cell>
        </row>
        <row r="97">
          <cell r="O97">
            <v>232.14290112783399</v>
          </cell>
          <cell r="P97">
            <v>243.702182088444</v>
          </cell>
          <cell r="Q97">
            <v>332.07911927685001</v>
          </cell>
          <cell r="R97">
            <v>386.36423510370997</v>
          </cell>
          <cell r="S97">
            <v>179.51201906147</v>
          </cell>
          <cell r="T97">
            <v>227.867525484129</v>
          </cell>
          <cell r="U97">
            <v>212.589669105837</v>
          </cell>
          <cell r="V97">
            <v>302.657954710909</v>
          </cell>
        </row>
        <row r="98">
          <cell r="O98">
            <v>233.96807386085499</v>
          </cell>
          <cell r="P98">
            <v>266.82142780164099</v>
          </cell>
          <cell r="Q98">
            <v>338.92842576805702</v>
          </cell>
          <cell r="R98">
            <v>391.12750564782101</v>
          </cell>
          <cell r="S98">
            <v>181.99729227779201</v>
          </cell>
          <cell r="T98">
            <v>231.15836695068401</v>
          </cell>
          <cell r="U98">
            <v>212.63772752108301</v>
          </cell>
          <cell r="V98">
            <v>307.90614602885199</v>
          </cell>
        </row>
        <row r="99">
          <cell r="O99">
            <v>245.789886634212</v>
          </cell>
          <cell r="P99">
            <v>242.91356754685901</v>
          </cell>
          <cell r="Q99">
            <v>351.62183191419598</v>
          </cell>
          <cell r="R99">
            <v>389.93159689131198</v>
          </cell>
          <cell r="S99">
            <v>185.12856897821101</v>
          </cell>
          <cell r="T99">
            <v>234.12468478730401</v>
          </cell>
          <cell r="U99">
            <v>212.523719320353</v>
          </cell>
          <cell r="V99">
            <v>318.68778740805999</v>
          </cell>
        </row>
        <row r="100">
          <cell r="O100">
            <v>256.49673028597698</v>
          </cell>
          <cell r="P100">
            <v>250.96297243080701</v>
          </cell>
          <cell r="Q100">
            <v>334.24397623966701</v>
          </cell>
          <cell r="R100">
            <v>408.45955451420002</v>
          </cell>
          <cell r="S100">
            <v>186.604667863804</v>
          </cell>
          <cell r="T100">
            <v>237.57422708179499</v>
          </cell>
          <cell r="U100">
            <v>214.02163612672899</v>
          </cell>
          <cell r="V100">
            <v>329.10945564006801</v>
          </cell>
        </row>
        <row r="101">
          <cell r="O101">
            <v>239.335504989068</v>
          </cell>
          <cell r="P101">
            <v>270.25644430837599</v>
          </cell>
          <cell r="Q101">
            <v>326.739827073968</v>
          </cell>
          <cell r="R101">
            <v>406.588268775394</v>
          </cell>
          <cell r="S101">
            <v>186.78647043137499</v>
          </cell>
          <cell r="T101">
            <v>242.038230817466</v>
          </cell>
          <cell r="U101">
            <v>216.100477299403</v>
          </cell>
          <cell r="V101">
            <v>333.77609941406899</v>
          </cell>
        </row>
        <row r="102">
          <cell r="O102">
            <v>248.10783371016399</v>
          </cell>
          <cell r="P102">
            <v>246.983075260428</v>
          </cell>
          <cell r="Q102">
            <v>332.43565738602501</v>
          </cell>
          <cell r="R102">
            <v>400.79080020001402</v>
          </cell>
          <cell r="S102">
            <v>186.045474857095</v>
          </cell>
          <cell r="T102">
            <v>247.27631511616801</v>
          </cell>
          <cell r="U102">
            <v>215.55366484817301</v>
          </cell>
          <cell r="V102">
            <v>333.52709098818502</v>
          </cell>
        </row>
        <row r="103">
          <cell r="O103">
            <v>235.323320682282</v>
          </cell>
          <cell r="P103">
            <v>277.80438134957399</v>
          </cell>
          <cell r="Q103">
            <v>333.32497082544501</v>
          </cell>
          <cell r="R103">
            <v>374.96582333728799</v>
          </cell>
          <cell r="S103">
            <v>183.979525977337</v>
          </cell>
          <cell r="T103">
            <v>251.973623443581</v>
          </cell>
          <cell r="U103">
            <v>212.19971940251801</v>
          </cell>
          <cell r="V103">
            <v>332.05305320627002</v>
          </cell>
        </row>
        <row r="104">
          <cell r="O104">
            <v>264.261583965005</v>
          </cell>
          <cell r="P104">
            <v>274.537288366268</v>
          </cell>
          <cell r="Q104">
            <v>346.97560398566702</v>
          </cell>
          <cell r="R104">
            <v>399.65913021109799</v>
          </cell>
          <cell r="S104">
            <v>188.524899918579</v>
          </cell>
          <cell r="T104">
            <v>258.61949435056698</v>
          </cell>
          <cell r="U104">
            <v>215.13471090994801</v>
          </cell>
          <cell r="V104">
            <v>345.15176502613002</v>
          </cell>
        </row>
        <row r="105">
          <cell r="O105">
            <v>271.68205807030802</v>
          </cell>
          <cell r="P105">
            <v>288.32470427069899</v>
          </cell>
          <cell r="Q105">
            <v>349.44945381500997</v>
          </cell>
          <cell r="R105">
            <v>405.23685068457002</v>
          </cell>
          <cell r="S105">
            <v>195.37504844418399</v>
          </cell>
          <cell r="T105">
            <v>267.61418755845102</v>
          </cell>
          <cell r="U105">
            <v>223.545872948132</v>
          </cell>
          <cell r="V105">
            <v>364.800461011263</v>
          </cell>
        </row>
        <row r="106">
          <cell r="O106">
            <v>252.52534038300601</v>
          </cell>
          <cell r="P106">
            <v>302.252826402393</v>
          </cell>
          <cell r="Q106">
            <v>366.33091561652998</v>
          </cell>
          <cell r="R106">
            <v>400.68157903673898</v>
          </cell>
          <cell r="S106">
            <v>197.10549630341399</v>
          </cell>
          <cell r="T106">
            <v>278.78876751400799</v>
          </cell>
          <cell r="U106">
            <v>231.275076047601</v>
          </cell>
          <cell r="V106">
            <v>379.45103218899902</v>
          </cell>
        </row>
        <row r="107">
          <cell r="O107">
            <v>264.44741877445398</v>
          </cell>
          <cell r="P107">
            <v>310.17024938545097</v>
          </cell>
          <cell r="Q107">
            <v>355.883273453519</v>
          </cell>
          <cell r="R107">
            <v>432.71332163558901</v>
          </cell>
          <cell r="S107">
            <v>202.30619540993999</v>
          </cell>
          <cell r="T107">
            <v>294.75185439226198</v>
          </cell>
          <cell r="U107">
            <v>241.31353604200399</v>
          </cell>
          <cell r="V107">
            <v>402.39062419784398</v>
          </cell>
        </row>
        <row r="108">
          <cell r="O108">
            <v>274.24253806465998</v>
          </cell>
          <cell r="P108">
            <v>333.940417451825</v>
          </cell>
          <cell r="Q108">
            <v>367.05110215562701</v>
          </cell>
          <cell r="R108">
            <v>463.33640312664801</v>
          </cell>
          <cell r="S108">
            <v>211.72921242873801</v>
          </cell>
          <cell r="T108">
            <v>308.43279820360101</v>
          </cell>
          <cell r="U108">
            <v>250.867585484393</v>
          </cell>
          <cell r="V108">
            <v>425.11908742297999</v>
          </cell>
        </row>
        <row r="109">
          <cell r="O109">
            <v>282.32440554866298</v>
          </cell>
          <cell r="P109">
            <v>349.883015963746</v>
          </cell>
          <cell r="Q109">
            <v>403.55056108464902</v>
          </cell>
          <cell r="R109">
            <v>457.51675493904202</v>
          </cell>
          <cell r="S109">
            <v>216.61607728629201</v>
          </cell>
          <cell r="T109">
            <v>317.66282943436897</v>
          </cell>
          <cell r="U109">
            <v>256.14134569401398</v>
          </cell>
          <cell r="V109">
            <v>436.53747274817403</v>
          </cell>
        </row>
        <row r="110">
          <cell r="O110">
            <v>268.60806040705103</v>
          </cell>
          <cell r="P110">
            <v>358.33287898325</v>
          </cell>
          <cell r="Q110">
            <v>370.19014330353099</v>
          </cell>
          <cell r="R110">
            <v>447.832419435801</v>
          </cell>
          <cell r="S110">
            <v>220.697268804901</v>
          </cell>
          <cell r="T110">
            <v>336.74731904464102</v>
          </cell>
          <cell r="U110">
            <v>261.895147071417</v>
          </cell>
          <cell r="V110">
            <v>456.23678335055399</v>
          </cell>
        </row>
        <row r="111">
          <cell r="O111">
            <v>272.09299465548202</v>
          </cell>
          <cell r="P111">
            <v>375.31868794818803</v>
          </cell>
          <cell r="Q111">
            <v>389.18524589066698</v>
          </cell>
          <cell r="R111">
            <v>504.09448953276899</v>
          </cell>
          <cell r="S111">
            <v>231.29758983028901</v>
          </cell>
          <cell r="T111">
            <v>363.94746544052799</v>
          </cell>
          <cell r="U111">
            <v>269.39524451919402</v>
          </cell>
          <cell r="V111">
            <v>486.60350742634</v>
          </cell>
        </row>
        <row r="112">
          <cell r="O112">
            <v>275.13148551238999</v>
          </cell>
          <cell r="P112">
            <v>398.85242760323098</v>
          </cell>
          <cell r="Q112">
            <v>416.84246007513502</v>
          </cell>
          <cell r="R112">
            <v>448.547955983897</v>
          </cell>
          <cell r="S112">
            <v>230.68749427044901</v>
          </cell>
          <cell r="T112">
            <v>366.32335773354799</v>
          </cell>
          <cell r="U112">
            <v>270.27001819353399</v>
          </cell>
          <cell r="V112">
            <v>472.95866686266299</v>
          </cell>
        </row>
        <row r="113">
          <cell r="O113">
            <v>298.36777457167102</v>
          </cell>
          <cell r="P113">
            <v>390.713060911973</v>
          </cell>
          <cell r="Q113">
            <v>400.75549964072701</v>
          </cell>
          <cell r="R113">
            <v>454.16564106658399</v>
          </cell>
          <cell r="S113">
            <v>220.550975635398</v>
          </cell>
          <cell r="T113">
            <v>357.17126164185299</v>
          </cell>
          <cell r="U113">
            <v>267.90125194017497</v>
          </cell>
          <cell r="V113">
            <v>442.66400589069599</v>
          </cell>
        </row>
        <row r="114">
          <cell r="O114">
            <v>238.31521238781301</v>
          </cell>
          <cell r="P114">
            <v>411.49045356221501</v>
          </cell>
          <cell r="Q114">
            <v>411.63967746780099</v>
          </cell>
          <cell r="R114">
            <v>423.64959989265998</v>
          </cell>
          <cell r="S114">
            <v>218.25350134160499</v>
          </cell>
          <cell r="T114">
            <v>366.44628578966802</v>
          </cell>
          <cell r="U114">
            <v>268.46760877628998</v>
          </cell>
          <cell r="V114">
            <v>434.95423478253502</v>
          </cell>
        </row>
        <row r="115">
          <cell r="O115">
            <v>250.26936312414301</v>
          </cell>
          <cell r="P115">
            <v>396.50429276244103</v>
          </cell>
          <cell r="Q115">
            <v>390.87190275038103</v>
          </cell>
          <cell r="R115">
            <v>422.49097819310202</v>
          </cell>
          <cell r="S115">
            <v>223.720449633009</v>
          </cell>
          <cell r="T115">
            <v>383.88829167738402</v>
          </cell>
          <cell r="U115">
            <v>273.73812031394101</v>
          </cell>
          <cell r="V115">
            <v>435.50123174639498</v>
          </cell>
        </row>
        <row r="116">
          <cell r="O116">
            <v>250.70944339203899</v>
          </cell>
          <cell r="P116">
            <v>415.561286740394</v>
          </cell>
          <cell r="Q116">
            <v>403.01235091300703</v>
          </cell>
          <cell r="R116">
            <v>431.64857465437001</v>
          </cell>
          <cell r="S116">
            <v>223.15024027515</v>
          </cell>
          <cell r="T116">
            <v>391.60969789255898</v>
          </cell>
          <cell r="U116">
            <v>279.39736796119001</v>
          </cell>
          <cell r="V116">
            <v>439.01778905180799</v>
          </cell>
        </row>
        <row r="117">
          <cell r="O117">
            <v>217.534102290519</v>
          </cell>
          <cell r="P117">
            <v>404.09846406878802</v>
          </cell>
          <cell r="Q117">
            <v>399.619663130525</v>
          </cell>
          <cell r="R117">
            <v>448.70744073396702</v>
          </cell>
          <cell r="S117">
            <v>215.784123579783</v>
          </cell>
          <cell r="T117">
            <v>391.04461331082501</v>
          </cell>
          <cell r="U117">
            <v>279.85053245085101</v>
          </cell>
          <cell r="V117">
            <v>436.03154556412198</v>
          </cell>
        </row>
        <row r="118">
          <cell r="O118">
            <v>246.98372733781801</v>
          </cell>
          <cell r="P118">
            <v>423.79787619859502</v>
          </cell>
          <cell r="Q118">
            <v>421.11902157375602</v>
          </cell>
          <cell r="R118">
            <v>404.90109468203599</v>
          </cell>
          <cell r="S118">
            <v>215.67084401819201</v>
          </cell>
          <cell r="T118">
            <v>393.63331085257897</v>
          </cell>
          <cell r="U118">
            <v>280.554143198899</v>
          </cell>
          <cell r="V118">
            <v>429.19046911655602</v>
          </cell>
        </row>
        <row r="119">
          <cell r="O119">
            <v>219.37328585897001</v>
          </cell>
          <cell r="P119">
            <v>417.99332750349203</v>
          </cell>
          <cell r="Q119">
            <v>391.38576813266098</v>
          </cell>
          <cell r="R119">
            <v>450.93681899143098</v>
          </cell>
          <cell r="S119">
            <v>217.714799390091</v>
          </cell>
          <cell r="T119">
            <v>399.92824266397503</v>
          </cell>
          <cell r="U119">
            <v>283.33784692657599</v>
          </cell>
          <cell r="V119">
            <v>423.15713444879998</v>
          </cell>
        </row>
        <row r="120">
          <cell r="O120">
            <v>216.980143202504</v>
          </cell>
          <cell r="P120">
            <v>418.701311442453</v>
          </cell>
          <cell r="Q120">
            <v>419.507584557131</v>
          </cell>
          <cell r="R120">
            <v>396.39512745637501</v>
          </cell>
          <cell r="S120">
            <v>213.007163238023</v>
          </cell>
          <cell r="T120">
            <v>407.30459407494698</v>
          </cell>
          <cell r="U120">
            <v>284.67341541033102</v>
          </cell>
          <cell r="V120">
            <v>420.21399671358898</v>
          </cell>
        </row>
        <row r="121">
          <cell r="O121">
            <v>199.45476461128499</v>
          </cell>
          <cell r="P121">
            <v>439.59861822064101</v>
          </cell>
          <cell r="Q121">
            <v>399.84486765393899</v>
          </cell>
          <cell r="R121">
            <v>435.34343404849398</v>
          </cell>
          <cell r="S121">
            <v>212.80846547442599</v>
          </cell>
          <cell r="T121">
            <v>409.58944695385799</v>
          </cell>
          <cell r="U121">
            <v>285.04088815239902</v>
          </cell>
          <cell r="V121">
            <v>417.95730889084001</v>
          </cell>
        </row>
        <row r="122">
          <cell r="O122">
            <v>205.25394298754301</v>
          </cell>
          <cell r="P122">
            <v>430.97884472873898</v>
          </cell>
          <cell r="Q122">
            <v>400.01009480518098</v>
          </cell>
          <cell r="R122">
            <v>423.56898780450803</v>
          </cell>
          <cell r="S122">
            <v>216.81760946422801</v>
          </cell>
          <cell r="T122">
            <v>405.19657760346701</v>
          </cell>
          <cell r="U122">
            <v>285.96891464663503</v>
          </cell>
          <cell r="V122">
            <v>409.19015482874198</v>
          </cell>
        </row>
      </sheetData>
      <sheetData sheetId="7">
        <row r="1">
          <cell r="P1" t="str">
            <v>U.S. Investment Grade Pair Count</v>
          </cell>
          <cell r="Q1" t="str">
            <v>U.S. General Commercial Pair Count</v>
          </cell>
          <cell r="S1" t="str">
            <v>U.S. Investment Grade Pair Volume</v>
          </cell>
          <cell r="T1" t="str">
            <v>U.S. General Commercial Pair Volume</v>
          </cell>
          <cell r="W1" t="str">
            <v>U.S. General Commercial Distress Pair %</v>
          </cell>
          <cell r="X1" t="str">
            <v>U.S. Investment Grade Distress Pair %</v>
          </cell>
        </row>
        <row r="2">
          <cell r="P2">
            <v>20</v>
          </cell>
          <cell r="Q2">
            <v>175</v>
          </cell>
          <cell r="S2">
            <v>239138456</v>
          </cell>
          <cell r="T2">
            <v>249717787</v>
          </cell>
        </row>
        <row r="3">
          <cell r="P3">
            <v>24</v>
          </cell>
          <cell r="Q3">
            <v>128</v>
          </cell>
          <cell r="S3">
            <v>382350256</v>
          </cell>
          <cell r="T3">
            <v>180246342</v>
          </cell>
        </row>
        <row r="4">
          <cell r="P4">
            <v>34</v>
          </cell>
          <cell r="Q4">
            <v>195</v>
          </cell>
          <cell r="S4">
            <v>392187934</v>
          </cell>
          <cell r="T4">
            <v>268405000</v>
          </cell>
        </row>
        <row r="5">
          <cell r="P5">
            <v>27</v>
          </cell>
          <cell r="Q5">
            <v>157</v>
          </cell>
          <cell r="S5">
            <v>254738500</v>
          </cell>
          <cell r="T5">
            <v>233614742</v>
          </cell>
        </row>
        <row r="6">
          <cell r="P6">
            <v>36</v>
          </cell>
          <cell r="Q6">
            <v>175</v>
          </cell>
          <cell r="S6">
            <v>796690240</v>
          </cell>
          <cell r="T6">
            <v>257719389</v>
          </cell>
        </row>
        <row r="7">
          <cell r="P7">
            <v>42</v>
          </cell>
          <cell r="Q7">
            <v>202</v>
          </cell>
          <cell r="S7">
            <v>476888017</v>
          </cell>
          <cell r="T7">
            <v>338371924</v>
          </cell>
        </row>
        <row r="8">
          <cell r="P8">
            <v>28</v>
          </cell>
          <cell r="Q8">
            <v>177</v>
          </cell>
          <cell r="S8">
            <v>460727450</v>
          </cell>
          <cell r="T8">
            <v>270686509</v>
          </cell>
        </row>
        <row r="9">
          <cell r="P9">
            <v>41</v>
          </cell>
          <cell r="Q9">
            <v>198</v>
          </cell>
          <cell r="S9">
            <v>724463506</v>
          </cell>
          <cell r="T9">
            <v>320409032</v>
          </cell>
        </row>
        <row r="10">
          <cell r="P10">
            <v>45</v>
          </cell>
          <cell r="Q10">
            <v>182</v>
          </cell>
          <cell r="S10">
            <v>974752614</v>
          </cell>
          <cell r="T10">
            <v>270754009</v>
          </cell>
        </row>
        <row r="11">
          <cell r="P11">
            <v>43</v>
          </cell>
          <cell r="Q11">
            <v>173</v>
          </cell>
          <cell r="S11">
            <v>504763420</v>
          </cell>
          <cell r="T11">
            <v>262435231</v>
          </cell>
        </row>
        <row r="12">
          <cell r="P12">
            <v>50</v>
          </cell>
          <cell r="Q12">
            <v>156</v>
          </cell>
          <cell r="S12">
            <v>1319838612</v>
          </cell>
          <cell r="T12">
            <v>239366971</v>
          </cell>
        </row>
        <row r="13">
          <cell r="P13">
            <v>94</v>
          </cell>
          <cell r="Q13">
            <v>238</v>
          </cell>
          <cell r="S13">
            <v>1707986856</v>
          </cell>
          <cell r="T13">
            <v>367179942</v>
          </cell>
        </row>
        <row r="14">
          <cell r="P14">
            <v>43</v>
          </cell>
          <cell r="Q14">
            <v>205</v>
          </cell>
          <cell r="S14">
            <v>838779465</v>
          </cell>
          <cell r="T14">
            <v>376350990</v>
          </cell>
        </row>
        <row r="15">
          <cell r="P15">
            <v>34</v>
          </cell>
          <cell r="Q15">
            <v>186</v>
          </cell>
          <cell r="S15">
            <v>506527265</v>
          </cell>
          <cell r="T15">
            <v>274845791</v>
          </cell>
        </row>
        <row r="16">
          <cell r="P16">
            <v>49</v>
          </cell>
          <cell r="Q16">
            <v>232</v>
          </cell>
          <cell r="S16">
            <v>539034040</v>
          </cell>
          <cell r="T16">
            <v>366063423</v>
          </cell>
        </row>
        <row r="17">
          <cell r="P17">
            <v>39</v>
          </cell>
          <cell r="Q17">
            <v>214</v>
          </cell>
          <cell r="S17">
            <v>808624604</v>
          </cell>
          <cell r="T17">
            <v>323533257</v>
          </cell>
        </row>
        <row r="18">
          <cell r="P18">
            <v>61</v>
          </cell>
          <cell r="Q18">
            <v>262</v>
          </cell>
          <cell r="S18">
            <v>654055557</v>
          </cell>
          <cell r="T18">
            <v>461222671</v>
          </cell>
        </row>
        <row r="19">
          <cell r="P19">
            <v>56</v>
          </cell>
          <cell r="Q19">
            <v>310</v>
          </cell>
          <cell r="S19">
            <v>755139395</v>
          </cell>
          <cell r="T19">
            <v>464439572</v>
          </cell>
        </row>
        <row r="20">
          <cell r="P20">
            <v>43</v>
          </cell>
          <cell r="Q20">
            <v>262</v>
          </cell>
          <cell r="S20">
            <v>519752992</v>
          </cell>
          <cell r="T20">
            <v>394268453</v>
          </cell>
        </row>
        <row r="21">
          <cell r="P21">
            <v>49</v>
          </cell>
          <cell r="Q21">
            <v>343</v>
          </cell>
          <cell r="S21">
            <v>616812241</v>
          </cell>
          <cell r="T21">
            <v>507808591</v>
          </cell>
        </row>
        <row r="22">
          <cell r="P22">
            <v>43</v>
          </cell>
          <cell r="Q22">
            <v>250</v>
          </cell>
          <cell r="S22">
            <v>512522617</v>
          </cell>
          <cell r="T22">
            <v>398932842</v>
          </cell>
        </row>
        <row r="23">
          <cell r="P23">
            <v>41</v>
          </cell>
          <cell r="Q23">
            <v>283</v>
          </cell>
          <cell r="S23">
            <v>421257500</v>
          </cell>
          <cell r="T23">
            <v>407704143</v>
          </cell>
        </row>
        <row r="24">
          <cell r="P24">
            <v>41</v>
          </cell>
          <cell r="Q24">
            <v>268</v>
          </cell>
          <cell r="S24">
            <v>467538930</v>
          </cell>
          <cell r="T24">
            <v>405903547</v>
          </cell>
        </row>
        <row r="25">
          <cell r="P25">
            <v>60</v>
          </cell>
          <cell r="Q25">
            <v>314</v>
          </cell>
          <cell r="S25">
            <v>1116602874</v>
          </cell>
          <cell r="T25">
            <v>461421706</v>
          </cell>
        </row>
        <row r="26">
          <cell r="P26">
            <v>41</v>
          </cell>
          <cell r="Q26">
            <v>292</v>
          </cell>
          <cell r="S26">
            <v>457259698</v>
          </cell>
          <cell r="T26">
            <v>388703901</v>
          </cell>
        </row>
        <row r="27">
          <cell r="P27">
            <v>28</v>
          </cell>
          <cell r="Q27">
            <v>252</v>
          </cell>
          <cell r="S27">
            <v>357657020</v>
          </cell>
          <cell r="T27">
            <v>367052539</v>
          </cell>
        </row>
        <row r="28">
          <cell r="P28">
            <v>61</v>
          </cell>
          <cell r="Q28">
            <v>305</v>
          </cell>
          <cell r="S28">
            <v>670567256</v>
          </cell>
          <cell r="T28">
            <v>474487484</v>
          </cell>
        </row>
        <row r="29">
          <cell r="P29">
            <v>37</v>
          </cell>
          <cell r="Q29">
            <v>328</v>
          </cell>
          <cell r="S29">
            <v>380774125</v>
          </cell>
          <cell r="T29">
            <v>503976667</v>
          </cell>
        </row>
        <row r="30">
          <cell r="P30">
            <v>60</v>
          </cell>
          <cell r="Q30">
            <v>412</v>
          </cell>
          <cell r="S30">
            <v>825888933</v>
          </cell>
          <cell r="T30">
            <v>602543413</v>
          </cell>
        </row>
        <row r="31">
          <cell r="P31">
            <v>71</v>
          </cell>
          <cell r="Q31">
            <v>358</v>
          </cell>
          <cell r="S31">
            <v>1067136117</v>
          </cell>
          <cell r="T31">
            <v>591466495</v>
          </cell>
        </row>
        <row r="32">
          <cell r="P32">
            <v>50</v>
          </cell>
          <cell r="Q32">
            <v>384</v>
          </cell>
          <cell r="S32">
            <v>587620855</v>
          </cell>
          <cell r="T32">
            <v>615831717</v>
          </cell>
        </row>
        <row r="33">
          <cell r="P33">
            <v>65</v>
          </cell>
          <cell r="Q33">
            <v>428</v>
          </cell>
          <cell r="S33">
            <v>912610993</v>
          </cell>
          <cell r="T33">
            <v>685619160</v>
          </cell>
        </row>
        <row r="34">
          <cell r="P34">
            <v>67</v>
          </cell>
          <cell r="Q34">
            <v>366</v>
          </cell>
          <cell r="S34">
            <v>1013434907</v>
          </cell>
          <cell r="T34">
            <v>586879537</v>
          </cell>
        </row>
        <row r="35">
          <cell r="P35">
            <v>69</v>
          </cell>
          <cell r="Q35">
            <v>392</v>
          </cell>
          <cell r="S35">
            <v>916099033</v>
          </cell>
          <cell r="T35">
            <v>572093958</v>
          </cell>
        </row>
        <row r="36">
          <cell r="P36">
            <v>71</v>
          </cell>
          <cell r="Q36">
            <v>329</v>
          </cell>
          <cell r="S36">
            <v>918631108</v>
          </cell>
          <cell r="T36">
            <v>544527203</v>
          </cell>
        </row>
        <row r="37">
          <cell r="P37">
            <v>112</v>
          </cell>
          <cell r="Q37">
            <v>475</v>
          </cell>
          <cell r="S37">
            <v>1841181076</v>
          </cell>
          <cell r="T37">
            <v>780275162</v>
          </cell>
        </row>
        <row r="38">
          <cell r="P38">
            <v>67</v>
          </cell>
          <cell r="Q38">
            <v>380</v>
          </cell>
          <cell r="S38">
            <v>901439945</v>
          </cell>
          <cell r="T38">
            <v>669595755</v>
          </cell>
        </row>
        <row r="39">
          <cell r="P39">
            <v>69</v>
          </cell>
          <cell r="Q39">
            <v>358</v>
          </cell>
          <cell r="S39">
            <v>1324932500</v>
          </cell>
          <cell r="T39">
            <v>601844016</v>
          </cell>
        </row>
        <row r="40">
          <cell r="P40">
            <v>72</v>
          </cell>
          <cell r="Q40">
            <v>399</v>
          </cell>
          <cell r="S40">
            <v>919676277</v>
          </cell>
          <cell r="T40">
            <v>714888773</v>
          </cell>
        </row>
        <row r="41">
          <cell r="P41">
            <v>78</v>
          </cell>
          <cell r="Q41">
            <v>465</v>
          </cell>
          <cell r="S41">
            <v>1235998374</v>
          </cell>
          <cell r="T41">
            <v>781778061</v>
          </cell>
        </row>
        <row r="42">
          <cell r="P42">
            <v>84</v>
          </cell>
          <cell r="Q42">
            <v>454</v>
          </cell>
          <cell r="S42">
            <v>1502743933</v>
          </cell>
          <cell r="T42">
            <v>724709829</v>
          </cell>
        </row>
        <row r="43">
          <cell r="P43">
            <v>75</v>
          </cell>
          <cell r="Q43">
            <v>482</v>
          </cell>
          <cell r="S43">
            <v>1224246520</v>
          </cell>
          <cell r="T43">
            <v>876673788</v>
          </cell>
        </row>
        <row r="44">
          <cell r="P44">
            <v>102</v>
          </cell>
          <cell r="Q44">
            <v>486</v>
          </cell>
          <cell r="S44">
            <v>1560107380</v>
          </cell>
          <cell r="T44">
            <v>861690520</v>
          </cell>
        </row>
        <row r="45">
          <cell r="P45">
            <v>91</v>
          </cell>
          <cell r="Q45">
            <v>509</v>
          </cell>
          <cell r="S45">
            <v>1646402943</v>
          </cell>
          <cell r="T45">
            <v>834817062</v>
          </cell>
        </row>
        <row r="46">
          <cell r="P46">
            <v>102</v>
          </cell>
          <cell r="Q46">
            <v>482</v>
          </cell>
          <cell r="S46">
            <v>1508764438</v>
          </cell>
          <cell r="T46">
            <v>849536672</v>
          </cell>
        </row>
        <row r="47">
          <cell r="P47">
            <v>107</v>
          </cell>
          <cell r="Q47">
            <v>550</v>
          </cell>
          <cell r="S47">
            <v>1481603541</v>
          </cell>
          <cell r="T47">
            <v>932145741</v>
          </cell>
        </row>
        <row r="48">
          <cell r="P48">
            <v>73</v>
          </cell>
          <cell r="Q48">
            <v>444</v>
          </cell>
          <cell r="S48">
            <v>1003206043</v>
          </cell>
          <cell r="T48">
            <v>783424608</v>
          </cell>
        </row>
        <row r="49">
          <cell r="P49">
            <v>175</v>
          </cell>
          <cell r="Q49">
            <v>630</v>
          </cell>
          <cell r="S49">
            <v>4154450397</v>
          </cell>
          <cell r="T49">
            <v>1083202950</v>
          </cell>
        </row>
        <row r="50">
          <cell r="P50">
            <v>101</v>
          </cell>
          <cell r="Q50">
            <v>528</v>
          </cell>
          <cell r="S50">
            <v>1196809658</v>
          </cell>
          <cell r="T50">
            <v>1092819687</v>
          </cell>
        </row>
        <row r="51">
          <cell r="P51">
            <v>85</v>
          </cell>
          <cell r="Q51">
            <v>437</v>
          </cell>
          <cell r="S51">
            <v>1603677596</v>
          </cell>
          <cell r="T51">
            <v>834695272</v>
          </cell>
        </row>
        <row r="52">
          <cell r="P52">
            <v>136</v>
          </cell>
          <cell r="Q52">
            <v>633</v>
          </cell>
          <cell r="S52">
            <v>1763030414</v>
          </cell>
          <cell r="T52">
            <v>1216553325</v>
          </cell>
        </row>
        <row r="53">
          <cell r="P53">
            <v>104</v>
          </cell>
          <cell r="Q53">
            <v>599</v>
          </cell>
          <cell r="S53">
            <v>2755853185</v>
          </cell>
          <cell r="T53">
            <v>1069571156</v>
          </cell>
        </row>
        <row r="54">
          <cell r="P54">
            <v>117</v>
          </cell>
          <cell r="Q54">
            <v>571</v>
          </cell>
          <cell r="S54">
            <v>1675306277</v>
          </cell>
          <cell r="T54">
            <v>1027981259</v>
          </cell>
        </row>
        <row r="55">
          <cell r="P55">
            <v>134</v>
          </cell>
          <cell r="Q55">
            <v>676</v>
          </cell>
          <cell r="S55">
            <v>2296157197</v>
          </cell>
          <cell r="T55">
            <v>1290911226</v>
          </cell>
        </row>
        <row r="56">
          <cell r="P56">
            <v>144</v>
          </cell>
          <cell r="Q56">
            <v>680</v>
          </cell>
          <cell r="S56">
            <v>2349450392</v>
          </cell>
          <cell r="T56">
            <v>1350457412</v>
          </cell>
        </row>
        <row r="57">
          <cell r="P57">
            <v>124</v>
          </cell>
          <cell r="Q57">
            <v>628</v>
          </cell>
          <cell r="S57">
            <v>3408445540</v>
          </cell>
          <cell r="T57">
            <v>1298475365</v>
          </cell>
        </row>
        <row r="58">
          <cell r="P58">
            <v>128</v>
          </cell>
          <cell r="Q58">
            <v>613</v>
          </cell>
          <cell r="S58">
            <v>3049758248</v>
          </cell>
          <cell r="T58">
            <v>1144154756</v>
          </cell>
        </row>
        <row r="59">
          <cell r="P59">
            <v>158</v>
          </cell>
          <cell r="Q59">
            <v>590</v>
          </cell>
          <cell r="S59">
            <v>2812388966</v>
          </cell>
          <cell r="T59">
            <v>1176229633</v>
          </cell>
        </row>
        <row r="60">
          <cell r="P60">
            <v>141</v>
          </cell>
          <cell r="Q60">
            <v>623</v>
          </cell>
          <cell r="S60">
            <v>2541025911</v>
          </cell>
          <cell r="T60">
            <v>1421665431</v>
          </cell>
        </row>
        <row r="61">
          <cell r="P61">
            <v>215</v>
          </cell>
          <cell r="Q61">
            <v>708</v>
          </cell>
          <cell r="S61">
            <v>4683261767</v>
          </cell>
          <cell r="T61">
            <v>1324198121</v>
          </cell>
        </row>
        <row r="62">
          <cell r="P62">
            <v>126</v>
          </cell>
          <cell r="Q62">
            <v>616</v>
          </cell>
          <cell r="S62">
            <v>2632945902</v>
          </cell>
          <cell r="T62">
            <v>1358025616</v>
          </cell>
        </row>
        <row r="63">
          <cell r="P63">
            <v>129</v>
          </cell>
          <cell r="Q63">
            <v>527</v>
          </cell>
          <cell r="S63">
            <v>2233777353</v>
          </cell>
          <cell r="T63">
            <v>1193156685</v>
          </cell>
        </row>
        <row r="64">
          <cell r="P64">
            <v>140</v>
          </cell>
          <cell r="Q64">
            <v>691</v>
          </cell>
          <cell r="S64">
            <v>3033543046</v>
          </cell>
          <cell r="T64">
            <v>1693414966</v>
          </cell>
        </row>
        <row r="65">
          <cell r="P65">
            <v>156</v>
          </cell>
          <cell r="Q65">
            <v>613</v>
          </cell>
          <cell r="S65">
            <v>3633307823</v>
          </cell>
          <cell r="T65">
            <v>1357663440</v>
          </cell>
        </row>
        <row r="66">
          <cell r="P66">
            <v>175</v>
          </cell>
          <cell r="Q66">
            <v>600</v>
          </cell>
          <cell r="S66">
            <v>3958192545</v>
          </cell>
          <cell r="T66">
            <v>1250394847</v>
          </cell>
        </row>
        <row r="67">
          <cell r="P67">
            <v>208</v>
          </cell>
          <cell r="Q67">
            <v>813</v>
          </cell>
          <cell r="S67">
            <v>3725138598</v>
          </cell>
          <cell r="T67">
            <v>2060561657</v>
          </cell>
        </row>
        <row r="68">
          <cell r="P68">
            <v>189</v>
          </cell>
          <cell r="Q68">
            <v>570</v>
          </cell>
          <cell r="S68">
            <v>4338363235</v>
          </cell>
          <cell r="T68">
            <v>1438991679</v>
          </cell>
        </row>
        <row r="69">
          <cell r="P69">
            <v>204</v>
          </cell>
          <cell r="Q69">
            <v>614</v>
          </cell>
          <cell r="S69">
            <v>4124736191</v>
          </cell>
          <cell r="T69">
            <v>1523488979</v>
          </cell>
        </row>
        <row r="70">
          <cell r="P70">
            <v>240</v>
          </cell>
          <cell r="Q70">
            <v>714</v>
          </cell>
          <cell r="S70">
            <v>6483245095</v>
          </cell>
          <cell r="T70">
            <v>1875548817</v>
          </cell>
        </row>
        <row r="71">
          <cell r="P71">
            <v>170</v>
          </cell>
          <cell r="Q71">
            <v>591</v>
          </cell>
          <cell r="S71">
            <v>3939878951</v>
          </cell>
          <cell r="T71">
            <v>1419189999</v>
          </cell>
        </row>
        <row r="72">
          <cell r="P72">
            <v>182</v>
          </cell>
          <cell r="Q72">
            <v>595</v>
          </cell>
          <cell r="S72">
            <v>5230469716</v>
          </cell>
          <cell r="T72">
            <v>1762758735</v>
          </cell>
        </row>
        <row r="73">
          <cell r="P73">
            <v>240</v>
          </cell>
          <cell r="Q73">
            <v>646</v>
          </cell>
          <cell r="S73">
            <v>5994297007</v>
          </cell>
          <cell r="T73">
            <v>1639962496</v>
          </cell>
        </row>
        <row r="74">
          <cell r="P74">
            <v>177</v>
          </cell>
          <cell r="Q74">
            <v>604</v>
          </cell>
          <cell r="S74">
            <v>3964819726</v>
          </cell>
          <cell r="T74">
            <v>1579433881</v>
          </cell>
        </row>
        <row r="75">
          <cell r="P75">
            <v>131</v>
          </cell>
          <cell r="Q75">
            <v>527</v>
          </cell>
          <cell r="S75">
            <v>3387061287</v>
          </cell>
          <cell r="T75">
            <v>1347342947</v>
          </cell>
        </row>
        <row r="76">
          <cell r="P76">
            <v>197</v>
          </cell>
          <cell r="Q76">
            <v>681</v>
          </cell>
          <cell r="S76">
            <v>4706315328</v>
          </cell>
          <cell r="T76">
            <v>1921982459</v>
          </cell>
        </row>
        <row r="77">
          <cell r="P77">
            <v>151</v>
          </cell>
          <cell r="Q77">
            <v>555</v>
          </cell>
          <cell r="S77">
            <v>4698493324</v>
          </cell>
          <cell r="T77">
            <v>1370236554</v>
          </cell>
        </row>
        <row r="78">
          <cell r="P78">
            <v>156</v>
          </cell>
          <cell r="Q78">
            <v>676</v>
          </cell>
          <cell r="S78">
            <v>3563727567</v>
          </cell>
          <cell r="T78">
            <v>2016249870</v>
          </cell>
        </row>
        <row r="79">
          <cell r="P79">
            <v>195</v>
          </cell>
          <cell r="Q79">
            <v>748</v>
          </cell>
          <cell r="S79">
            <v>5280505525</v>
          </cell>
          <cell r="T79">
            <v>2073244413</v>
          </cell>
        </row>
        <row r="80">
          <cell r="P80">
            <v>167</v>
          </cell>
          <cell r="Q80">
            <v>606</v>
          </cell>
          <cell r="S80">
            <v>3692254718</v>
          </cell>
          <cell r="T80">
            <v>1511933632</v>
          </cell>
        </row>
        <row r="81">
          <cell r="P81">
            <v>180</v>
          </cell>
          <cell r="Q81">
            <v>602</v>
          </cell>
          <cell r="S81">
            <v>5326093114</v>
          </cell>
          <cell r="T81">
            <v>1639015385</v>
          </cell>
        </row>
        <row r="82">
          <cell r="P82">
            <v>169</v>
          </cell>
          <cell r="Q82">
            <v>579</v>
          </cell>
          <cell r="S82">
            <v>6083651079</v>
          </cell>
          <cell r="T82">
            <v>1412861439</v>
          </cell>
        </row>
        <row r="83">
          <cell r="P83">
            <v>148</v>
          </cell>
          <cell r="Q83">
            <v>608</v>
          </cell>
          <cell r="S83">
            <v>3084116999</v>
          </cell>
          <cell r="T83">
            <v>1670084636</v>
          </cell>
        </row>
        <row r="84">
          <cell r="P84">
            <v>157</v>
          </cell>
          <cell r="Q84">
            <v>588</v>
          </cell>
          <cell r="S84">
            <v>3807519098</v>
          </cell>
          <cell r="T84">
            <v>1451360664</v>
          </cell>
        </row>
        <row r="85">
          <cell r="P85">
            <v>225</v>
          </cell>
          <cell r="Q85">
            <v>743</v>
          </cell>
          <cell r="S85">
            <v>7462056733</v>
          </cell>
          <cell r="T85">
            <v>1878759226</v>
          </cell>
        </row>
        <row r="86">
          <cell r="P86">
            <v>166</v>
          </cell>
          <cell r="Q86">
            <v>657</v>
          </cell>
          <cell r="S86">
            <v>6131512271</v>
          </cell>
          <cell r="T86">
            <v>1596592344</v>
          </cell>
        </row>
        <row r="87">
          <cell r="P87">
            <v>147</v>
          </cell>
          <cell r="Q87">
            <v>586</v>
          </cell>
          <cell r="S87">
            <v>3620977717</v>
          </cell>
          <cell r="T87">
            <v>1659878605</v>
          </cell>
        </row>
        <row r="88">
          <cell r="P88">
            <v>174</v>
          </cell>
          <cell r="Q88">
            <v>736</v>
          </cell>
          <cell r="S88">
            <v>5019434754</v>
          </cell>
          <cell r="T88">
            <v>1828695610</v>
          </cell>
        </row>
        <row r="89">
          <cell r="P89">
            <v>166</v>
          </cell>
          <cell r="Q89">
            <v>709</v>
          </cell>
          <cell r="S89">
            <v>4472538915</v>
          </cell>
          <cell r="T89">
            <v>1811810287</v>
          </cell>
        </row>
        <row r="90">
          <cell r="P90">
            <v>194</v>
          </cell>
          <cell r="Q90">
            <v>807</v>
          </cell>
          <cell r="S90">
            <v>5427021967</v>
          </cell>
          <cell r="T90">
            <v>2232165869</v>
          </cell>
        </row>
        <row r="91">
          <cell r="P91">
            <v>212</v>
          </cell>
          <cell r="Q91">
            <v>767</v>
          </cell>
          <cell r="S91">
            <v>6286795252</v>
          </cell>
          <cell r="T91">
            <v>1969145242</v>
          </cell>
        </row>
        <row r="92">
          <cell r="P92">
            <v>179</v>
          </cell>
          <cell r="Q92">
            <v>736</v>
          </cell>
          <cell r="S92">
            <v>5593955103</v>
          </cell>
          <cell r="T92">
            <v>1944008782</v>
          </cell>
        </row>
        <row r="93">
          <cell r="P93">
            <v>197</v>
          </cell>
          <cell r="Q93">
            <v>791</v>
          </cell>
          <cell r="S93">
            <v>5482099080</v>
          </cell>
          <cell r="T93">
            <v>2110290202</v>
          </cell>
        </row>
        <row r="94">
          <cell r="P94">
            <v>150</v>
          </cell>
          <cell r="Q94">
            <v>642</v>
          </cell>
          <cell r="S94">
            <v>3821565947</v>
          </cell>
          <cell r="T94">
            <v>1568691872</v>
          </cell>
        </row>
        <row r="95">
          <cell r="P95">
            <v>128</v>
          </cell>
          <cell r="Q95">
            <v>666</v>
          </cell>
          <cell r="S95">
            <v>3196220775</v>
          </cell>
          <cell r="T95">
            <v>1720825169</v>
          </cell>
        </row>
        <row r="96">
          <cell r="P96">
            <v>130</v>
          </cell>
          <cell r="Q96">
            <v>619</v>
          </cell>
          <cell r="S96">
            <v>3145780980</v>
          </cell>
          <cell r="T96">
            <v>1588051037</v>
          </cell>
        </row>
        <row r="97">
          <cell r="P97">
            <v>155</v>
          </cell>
          <cell r="Q97">
            <v>692</v>
          </cell>
          <cell r="S97">
            <v>5697500061</v>
          </cell>
          <cell r="T97">
            <v>1576974863</v>
          </cell>
        </row>
        <row r="98">
          <cell r="P98">
            <v>109</v>
          </cell>
          <cell r="Q98">
            <v>603</v>
          </cell>
          <cell r="S98">
            <v>2032698538</v>
          </cell>
          <cell r="T98">
            <v>1592394456</v>
          </cell>
          <cell r="W98">
            <v>1.4044943820224719E-2</v>
          </cell>
          <cell r="X98">
            <v>2.8089887640449437E-3</v>
          </cell>
        </row>
        <row r="99">
          <cell r="P99">
            <v>89</v>
          </cell>
          <cell r="Q99">
            <v>535</v>
          </cell>
          <cell r="S99">
            <v>2086190923</v>
          </cell>
          <cell r="T99">
            <v>1335453561</v>
          </cell>
          <cell r="W99">
            <v>2.403846153846154E-2</v>
          </cell>
          <cell r="X99">
            <v>4.807692307692308E-3</v>
          </cell>
        </row>
        <row r="100">
          <cell r="P100">
            <v>79</v>
          </cell>
          <cell r="Q100">
            <v>583</v>
          </cell>
          <cell r="S100">
            <v>1837146820</v>
          </cell>
          <cell r="T100">
            <v>1343188173</v>
          </cell>
          <cell r="W100">
            <v>3.0211480362537766E-2</v>
          </cell>
          <cell r="X100">
            <v>4.5317220543806651E-3</v>
          </cell>
        </row>
        <row r="101">
          <cell r="P101">
            <v>97</v>
          </cell>
          <cell r="Q101">
            <v>533</v>
          </cell>
          <cell r="S101">
            <v>1977749448</v>
          </cell>
          <cell r="T101">
            <v>1331899459</v>
          </cell>
          <cell r="W101">
            <v>2.2222222222222223E-2</v>
          </cell>
          <cell r="X101">
            <v>6.3492063492063492E-3</v>
          </cell>
        </row>
        <row r="102">
          <cell r="P102">
            <v>94</v>
          </cell>
          <cell r="Q102">
            <v>600</v>
          </cell>
          <cell r="S102">
            <v>1920888187</v>
          </cell>
          <cell r="T102">
            <v>1301763610</v>
          </cell>
          <cell r="W102">
            <v>1.7291066282420751E-2</v>
          </cell>
          <cell r="X102">
            <v>8.6455331412103754E-3</v>
          </cell>
        </row>
        <row r="103">
          <cell r="P103">
            <v>98</v>
          </cell>
          <cell r="Q103">
            <v>655</v>
          </cell>
          <cell r="S103">
            <v>5176552363</v>
          </cell>
          <cell r="T103">
            <v>1412807691</v>
          </cell>
          <cell r="W103">
            <v>3.1872509960159362E-2</v>
          </cell>
          <cell r="X103">
            <v>2.6560424966799467E-3</v>
          </cell>
        </row>
        <row r="104">
          <cell r="P104">
            <v>99</v>
          </cell>
          <cell r="Q104">
            <v>599</v>
          </cell>
          <cell r="S104">
            <v>1844059667</v>
          </cell>
          <cell r="T104">
            <v>1266140957</v>
          </cell>
          <cell r="W104">
            <v>2.4355300859598854E-2</v>
          </cell>
          <cell r="X104">
            <v>5.7306590257879654E-3</v>
          </cell>
        </row>
        <row r="105">
          <cell r="P105">
            <v>81</v>
          </cell>
          <cell r="Q105">
            <v>550</v>
          </cell>
          <cell r="S105">
            <v>1731968915</v>
          </cell>
          <cell r="T105">
            <v>1143187691</v>
          </cell>
          <cell r="W105">
            <v>4.5958795562599047E-2</v>
          </cell>
          <cell r="X105">
            <v>9.5087163232963554E-3</v>
          </cell>
        </row>
        <row r="106">
          <cell r="P106">
            <v>81</v>
          </cell>
          <cell r="Q106">
            <v>528</v>
          </cell>
          <cell r="S106">
            <v>2086795797</v>
          </cell>
          <cell r="T106">
            <v>1290742620</v>
          </cell>
          <cell r="W106">
            <v>6.5681444991789822E-2</v>
          </cell>
          <cell r="X106">
            <v>6.5681444991789817E-3</v>
          </cell>
        </row>
        <row r="107">
          <cell r="P107">
            <v>68</v>
          </cell>
          <cell r="Q107">
            <v>498</v>
          </cell>
          <cell r="S107">
            <v>1632693223</v>
          </cell>
          <cell r="T107">
            <v>1073895799</v>
          </cell>
          <cell r="W107">
            <v>7.0671378091872794E-2</v>
          </cell>
          <cell r="X107">
            <v>8.8339222614840993E-3</v>
          </cell>
        </row>
        <row r="108">
          <cell r="P108">
            <v>44</v>
          </cell>
          <cell r="Q108">
            <v>379</v>
          </cell>
          <cell r="S108">
            <v>459269996</v>
          </cell>
          <cell r="T108">
            <v>814688633</v>
          </cell>
          <cell r="W108">
            <v>6.3829787234042548E-2</v>
          </cell>
          <cell r="X108">
            <v>1.6548463356973995E-2</v>
          </cell>
        </row>
        <row r="109">
          <cell r="P109">
            <v>89</v>
          </cell>
          <cell r="Q109">
            <v>573</v>
          </cell>
          <cell r="S109">
            <v>1478449543</v>
          </cell>
          <cell r="T109">
            <v>1171482146</v>
          </cell>
          <cell r="W109">
            <v>6.6465256797583083E-2</v>
          </cell>
          <cell r="X109">
            <v>1.6616314199395771E-2</v>
          </cell>
        </row>
        <row r="110">
          <cell r="P110">
            <v>45</v>
          </cell>
          <cell r="Q110">
            <v>317</v>
          </cell>
          <cell r="S110">
            <v>644715110</v>
          </cell>
          <cell r="T110">
            <v>551238995</v>
          </cell>
          <cell r="W110">
            <v>0.13535911602209943</v>
          </cell>
          <cell r="X110">
            <v>2.4861878453038673E-2</v>
          </cell>
        </row>
        <row r="111">
          <cell r="P111">
            <v>34</v>
          </cell>
          <cell r="Q111">
            <v>330</v>
          </cell>
          <cell r="S111">
            <v>719442371</v>
          </cell>
          <cell r="T111">
            <v>564251148</v>
          </cell>
          <cell r="W111">
            <v>0.12087912087912088</v>
          </cell>
          <cell r="X111">
            <v>1.3736263736263736E-2</v>
          </cell>
        </row>
        <row r="112">
          <cell r="P112">
            <v>51</v>
          </cell>
          <cell r="Q112">
            <v>376</v>
          </cell>
          <cell r="S112">
            <v>804628045</v>
          </cell>
          <cell r="T112">
            <v>1043429340</v>
          </cell>
          <cell r="W112">
            <v>0.20374707259953162</v>
          </cell>
          <cell r="X112">
            <v>4.2154566744730677E-2</v>
          </cell>
        </row>
        <row r="113">
          <cell r="P113">
            <v>49</v>
          </cell>
          <cell r="Q113">
            <v>369</v>
          </cell>
          <cell r="S113">
            <v>633495751</v>
          </cell>
          <cell r="T113">
            <v>540145436</v>
          </cell>
          <cell r="W113">
            <v>0.20095693779904306</v>
          </cell>
          <cell r="X113">
            <v>2.8708133971291867E-2</v>
          </cell>
        </row>
        <row r="114">
          <cell r="P114">
            <v>34</v>
          </cell>
          <cell r="Q114">
            <v>404</v>
          </cell>
          <cell r="S114">
            <v>446191042</v>
          </cell>
          <cell r="T114">
            <v>613468847</v>
          </cell>
          <cell r="W114">
            <v>0.17579908675799086</v>
          </cell>
          <cell r="X114">
            <v>2.5114155251141551E-2</v>
          </cell>
        </row>
        <row r="115">
          <cell r="P115">
            <v>62</v>
          </cell>
          <cell r="Q115">
            <v>490</v>
          </cell>
          <cell r="S115">
            <v>1129119577</v>
          </cell>
          <cell r="T115">
            <v>780252002</v>
          </cell>
          <cell r="W115">
            <v>0.17572463768115942</v>
          </cell>
          <cell r="X115">
            <v>2.717391304347826E-2</v>
          </cell>
        </row>
        <row r="116">
          <cell r="P116">
            <v>49</v>
          </cell>
          <cell r="Q116">
            <v>450</v>
          </cell>
          <cell r="S116">
            <v>1127062868</v>
          </cell>
          <cell r="T116">
            <v>767657869</v>
          </cell>
          <cell r="W116">
            <v>0.18837675350701402</v>
          </cell>
          <cell r="X116">
            <v>2.8056112224448898E-2</v>
          </cell>
        </row>
        <row r="117">
          <cell r="P117">
            <v>55</v>
          </cell>
          <cell r="Q117">
            <v>405</v>
          </cell>
          <cell r="S117">
            <v>459195776</v>
          </cell>
          <cell r="T117">
            <v>742105523</v>
          </cell>
          <cell r="W117">
            <v>0.22173913043478261</v>
          </cell>
          <cell r="X117">
            <v>3.6956521739130437E-2</v>
          </cell>
        </row>
        <row r="118">
          <cell r="P118">
            <v>70</v>
          </cell>
          <cell r="Q118">
            <v>451</v>
          </cell>
          <cell r="S118">
            <v>823433849</v>
          </cell>
          <cell r="T118">
            <v>726168588</v>
          </cell>
          <cell r="W118">
            <v>0.20537428023032631</v>
          </cell>
          <cell r="X118">
            <v>6.1420345489443376E-2</v>
          </cell>
        </row>
        <row r="119">
          <cell r="P119">
            <v>76</v>
          </cell>
          <cell r="Q119">
            <v>429</v>
          </cell>
          <cell r="S119">
            <v>999062217</v>
          </cell>
          <cell r="T119">
            <v>696910265</v>
          </cell>
          <cell r="W119">
            <v>0.20990099009900989</v>
          </cell>
          <cell r="X119">
            <v>6.9306930693069313E-2</v>
          </cell>
        </row>
        <row r="120">
          <cell r="P120">
            <v>68</v>
          </cell>
          <cell r="Q120">
            <v>401</v>
          </cell>
          <cell r="S120">
            <v>760258677</v>
          </cell>
          <cell r="T120">
            <v>691304012</v>
          </cell>
          <cell r="W120">
            <v>0.2302771855010661</v>
          </cell>
          <cell r="X120">
            <v>5.9701492537313432E-2</v>
          </cell>
        </row>
        <row r="121">
          <cell r="P121">
            <v>142</v>
          </cell>
          <cell r="Q121">
            <v>672</v>
          </cell>
          <cell r="S121">
            <v>1941277810</v>
          </cell>
          <cell r="T121">
            <v>1361108929</v>
          </cell>
          <cell r="W121">
            <v>0.20515970515970516</v>
          </cell>
          <cell r="X121">
            <v>6.0196560196560195E-2</v>
          </cell>
        </row>
        <row r="122">
          <cell r="P122">
            <v>56</v>
          </cell>
          <cell r="Q122">
            <v>434</v>
          </cell>
          <cell r="S122">
            <v>885442254</v>
          </cell>
          <cell r="T122">
            <v>740965530</v>
          </cell>
          <cell r="W122">
            <v>0.24693877551020407</v>
          </cell>
          <cell r="X122">
            <v>3.8775510204081633E-2</v>
          </cell>
        </row>
        <row r="123">
          <cell r="P123">
            <v>52</v>
          </cell>
          <cell r="Q123">
            <v>431</v>
          </cell>
          <cell r="S123">
            <v>1194182649</v>
          </cell>
          <cell r="T123">
            <v>774580534</v>
          </cell>
          <cell r="W123">
            <v>0.2360248447204969</v>
          </cell>
          <cell r="X123">
            <v>4.1407867494824016E-2</v>
          </cell>
        </row>
        <row r="124">
          <cell r="P124">
            <v>77</v>
          </cell>
          <cell r="Q124">
            <v>584</v>
          </cell>
          <cell r="S124">
            <v>1289220764</v>
          </cell>
          <cell r="T124">
            <v>981119679</v>
          </cell>
          <cell r="W124">
            <v>0.27987897125567324</v>
          </cell>
          <cell r="X124">
            <v>5.2950075642965201E-2</v>
          </cell>
        </row>
        <row r="125">
          <cell r="P125">
            <v>82</v>
          </cell>
          <cell r="Q125">
            <v>587</v>
          </cell>
          <cell r="S125">
            <v>955391503</v>
          </cell>
          <cell r="T125">
            <v>856524303</v>
          </cell>
          <cell r="W125">
            <v>0.28699551569506726</v>
          </cell>
          <cell r="X125">
            <v>5.0822122571001493E-2</v>
          </cell>
        </row>
        <row r="126">
          <cell r="P126">
            <v>92</v>
          </cell>
          <cell r="Q126">
            <v>487</v>
          </cell>
          <cell r="S126">
            <v>1525371833</v>
          </cell>
          <cell r="T126">
            <v>698814178</v>
          </cell>
          <cell r="W126">
            <v>0.25906735751295334</v>
          </cell>
          <cell r="X126">
            <v>4.8359240069084632E-2</v>
          </cell>
        </row>
        <row r="127">
          <cell r="P127">
            <v>124</v>
          </cell>
          <cell r="Q127">
            <v>649</v>
          </cell>
          <cell r="S127">
            <v>2348758003</v>
          </cell>
          <cell r="T127">
            <v>999563881</v>
          </cell>
          <cell r="W127">
            <v>0.25743855109961189</v>
          </cell>
          <cell r="X127">
            <v>5.3040103492884863E-2</v>
          </cell>
        </row>
        <row r="128">
          <cell r="P128">
            <v>102</v>
          </cell>
          <cell r="Q128">
            <v>574</v>
          </cell>
          <cell r="S128">
            <v>1365737137</v>
          </cell>
          <cell r="T128">
            <v>1059859791</v>
          </cell>
          <cell r="W128">
            <v>0.25443786982248523</v>
          </cell>
          <cell r="X128">
            <v>6.0650887573964495E-2</v>
          </cell>
        </row>
        <row r="129">
          <cell r="P129">
            <v>99</v>
          </cell>
          <cell r="Q129">
            <v>589</v>
          </cell>
          <cell r="S129">
            <v>1848619651</v>
          </cell>
          <cell r="T129">
            <v>929754786</v>
          </cell>
          <cell r="W129">
            <v>0.27906976744186046</v>
          </cell>
          <cell r="X129">
            <v>4.7965116279069769E-2</v>
          </cell>
        </row>
        <row r="130">
          <cell r="P130">
            <v>138</v>
          </cell>
          <cell r="Q130">
            <v>617</v>
          </cell>
          <cell r="S130">
            <v>3201978535</v>
          </cell>
          <cell r="T130">
            <v>977861270</v>
          </cell>
          <cell r="W130">
            <v>0.27152317880794702</v>
          </cell>
          <cell r="X130">
            <v>5.1655629139072845E-2</v>
          </cell>
        </row>
        <row r="131">
          <cell r="P131">
            <v>102</v>
          </cell>
          <cell r="Q131">
            <v>559</v>
          </cell>
          <cell r="S131">
            <v>2370289275</v>
          </cell>
          <cell r="T131">
            <v>953488367</v>
          </cell>
          <cell r="W131">
            <v>0.28290468986384265</v>
          </cell>
          <cell r="X131">
            <v>6.5052950075642962E-2</v>
          </cell>
        </row>
        <row r="132">
          <cell r="P132">
            <v>134</v>
          </cell>
          <cell r="Q132">
            <v>595</v>
          </cell>
          <cell r="S132">
            <v>2453119267</v>
          </cell>
          <cell r="T132">
            <v>1281686770</v>
          </cell>
          <cell r="W132">
            <v>0.25925925925925924</v>
          </cell>
          <cell r="X132">
            <v>6.9958847736625515E-2</v>
          </cell>
        </row>
        <row r="133">
          <cell r="P133">
            <v>225</v>
          </cell>
          <cell r="Q133">
            <v>986</v>
          </cell>
          <cell r="S133">
            <v>4296717521</v>
          </cell>
          <cell r="T133">
            <v>1909847262</v>
          </cell>
          <cell r="W133">
            <v>0.23699421965317918</v>
          </cell>
          <cell r="X133">
            <v>5.5326176713459949E-2</v>
          </cell>
        </row>
        <row r="134">
          <cell r="P134">
            <v>110</v>
          </cell>
          <cell r="Q134">
            <v>524</v>
          </cell>
          <cell r="S134">
            <v>1722453837</v>
          </cell>
          <cell r="T134">
            <v>850183347</v>
          </cell>
          <cell r="W134">
            <v>0.24447949526813881</v>
          </cell>
          <cell r="X134">
            <v>6.1514195583596214E-2</v>
          </cell>
        </row>
        <row r="135">
          <cell r="P135">
            <v>107</v>
          </cell>
          <cell r="Q135">
            <v>509</v>
          </cell>
          <cell r="S135">
            <v>2804021479</v>
          </cell>
          <cell r="T135">
            <v>736013204</v>
          </cell>
          <cell r="W135">
            <v>0.25324675324675322</v>
          </cell>
          <cell r="X135">
            <v>6.3311688311688305E-2</v>
          </cell>
        </row>
        <row r="136">
          <cell r="P136">
            <v>132</v>
          </cell>
          <cell r="Q136">
            <v>804</v>
          </cell>
          <cell r="S136">
            <v>2033801715</v>
          </cell>
          <cell r="T136">
            <v>1278049651</v>
          </cell>
          <cell r="W136">
            <v>0.29380341880341881</v>
          </cell>
          <cell r="X136">
            <v>7.4786324786324784E-2</v>
          </cell>
        </row>
        <row r="137">
          <cell r="P137">
            <v>142</v>
          </cell>
          <cell r="Q137">
            <v>738</v>
          </cell>
          <cell r="S137">
            <v>2386940854</v>
          </cell>
          <cell r="T137">
            <v>1175037297</v>
          </cell>
          <cell r="W137">
            <v>0.25568181818181818</v>
          </cell>
          <cell r="X137">
            <v>6.931818181818182E-2</v>
          </cell>
        </row>
        <row r="138">
          <cell r="P138">
            <v>160</v>
          </cell>
          <cell r="Q138">
            <v>790</v>
          </cell>
          <cell r="S138">
            <v>3936746075</v>
          </cell>
          <cell r="T138">
            <v>1268446105</v>
          </cell>
          <cell r="W138">
            <v>0.24526315789473685</v>
          </cell>
          <cell r="X138">
            <v>6.210526315789474E-2</v>
          </cell>
        </row>
        <row r="139">
          <cell r="P139">
            <v>201</v>
          </cell>
          <cell r="Q139">
            <v>872</v>
          </cell>
          <cell r="S139">
            <v>4201338074</v>
          </cell>
          <cell r="T139">
            <v>1455762339</v>
          </cell>
          <cell r="W139">
            <v>0.2096924510717614</v>
          </cell>
          <cell r="X139">
            <v>6.8033550792171479E-2</v>
          </cell>
        </row>
        <row r="140">
          <cell r="P140">
            <v>163</v>
          </cell>
          <cell r="Q140">
            <v>710</v>
          </cell>
          <cell r="S140">
            <v>3029481781</v>
          </cell>
          <cell r="T140">
            <v>1180665815</v>
          </cell>
          <cell r="W140">
            <v>0.22565864833906071</v>
          </cell>
          <cell r="X140">
            <v>6.0710194730813287E-2</v>
          </cell>
        </row>
        <row r="141">
          <cell r="P141">
            <v>151</v>
          </cell>
          <cell r="Q141">
            <v>772</v>
          </cell>
          <cell r="S141">
            <v>3460833249</v>
          </cell>
          <cell r="T141">
            <v>1360221958</v>
          </cell>
          <cell r="W141">
            <v>0.22968580715059589</v>
          </cell>
          <cell r="X141">
            <v>5.6338028169014086E-2</v>
          </cell>
        </row>
        <row r="142">
          <cell r="P142">
            <v>161</v>
          </cell>
          <cell r="Q142">
            <v>754</v>
          </cell>
          <cell r="S142">
            <v>3534256161</v>
          </cell>
          <cell r="T142">
            <v>1303018373</v>
          </cell>
          <cell r="W142">
            <v>0.21967213114754097</v>
          </cell>
          <cell r="X142">
            <v>5.7923497267759562E-2</v>
          </cell>
        </row>
        <row r="143">
          <cell r="P143">
            <v>157</v>
          </cell>
          <cell r="Q143">
            <v>668</v>
          </cell>
          <cell r="S143">
            <v>3602381419</v>
          </cell>
          <cell r="T143">
            <v>1221011754</v>
          </cell>
          <cell r="W143">
            <v>0.19878787878787879</v>
          </cell>
          <cell r="X143">
            <v>6.3030303030303034E-2</v>
          </cell>
        </row>
        <row r="144">
          <cell r="P144">
            <v>126</v>
          </cell>
          <cell r="Q144">
            <v>706</v>
          </cell>
          <cell r="S144">
            <v>2716390837</v>
          </cell>
          <cell r="T144">
            <v>1256591739</v>
          </cell>
          <cell r="W144">
            <v>0.24038461538461539</v>
          </cell>
          <cell r="X144">
            <v>3.8461538461538464E-2</v>
          </cell>
        </row>
        <row r="145">
          <cell r="P145">
            <v>235</v>
          </cell>
          <cell r="Q145">
            <v>1087</v>
          </cell>
          <cell r="S145">
            <v>5500313393</v>
          </cell>
          <cell r="T145">
            <v>1874610121</v>
          </cell>
          <cell r="W145">
            <v>0.2216338880484115</v>
          </cell>
          <cell r="X145">
            <v>4.8411497730711045E-2</v>
          </cell>
        </row>
        <row r="146">
          <cell r="P146">
            <v>121</v>
          </cell>
          <cell r="Q146">
            <v>604</v>
          </cell>
          <cell r="S146">
            <v>2617024237</v>
          </cell>
          <cell r="T146">
            <v>1022188618</v>
          </cell>
          <cell r="W146">
            <v>0.2</v>
          </cell>
          <cell r="X146">
            <v>3.5862068965517239E-2</v>
          </cell>
        </row>
        <row r="147">
          <cell r="P147">
            <v>143</v>
          </cell>
          <cell r="Q147">
            <v>701</v>
          </cell>
          <cell r="S147">
            <v>2630127478</v>
          </cell>
          <cell r="T147">
            <v>1210972123</v>
          </cell>
          <cell r="W147">
            <v>0.22393364928909953</v>
          </cell>
          <cell r="X147">
            <v>5.5687203791469193E-2</v>
          </cell>
        </row>
        <row r="148">
          <cell r="P148">
            <v>176</v>
          </cell>
          <cell r="Q148">
            <v>905</v>
          </cell>
          <cell r="S148">
            <v>3661314160</v>
          </cell>
          <cell r="T148">
            <v>1601710746</v>
          </cell>
          <cell r="W148">
            <v>0.21554116558741906</v>
          </cell>
          <cell r="X148">
            <v>4.1628122109158186E-2</v>
          </cell>
        </row>
        <row r="149">
          <cell r="P149">
            <v>145</v>
          </cell>
          <cell r="Q149">
            <v>797</v>
          </cell>
          <cell r="S149">
            <v>2733467831</v>
          </cell>
          <cell r="T149">
            <v>1264415233</v>
          </cell>
          <cell r="W149">
            <v>0.22292993630573249</v>
          </cell>
          <cell r="X149">
            <v>5.5201698513800426E-2</v>
          </cell>
        </row>
        <row r="150">
          <cell r="P150">
            <v>175</v>
          </cell>
          <cell r="Q150">
            <v>943</v>
          </cell>
          <cell r="S150">
            <v>3121558443</v>
          </cell>
          <cell r="T150">
            <v>1843982595</v>
          </cell>
          <cell r="W150">
            <v>0.2003577817531306</v>
          </cell>
          <cell r="X150">
            <v>5.008944543828265E-2</v>
          </cell>
        </row>
        <row r="151">
          <cell r="P151">
            <v>192</v>
          </cell>
          <cell r="Q151">
            <v>993</v>
          </cell>
          <cell r="S151">
            <v>4110148202</v>
          </cell>
          <cell r="T151">
            <v>1733478528</v>
          </cell>
          <cell r="W151">
            <v>0.19662447257383966</v>
          </cell>
          <cell r="X151">
            <v>4.472573839662447E-2</v>
          </cell>
        </row>
        <row r="152">
          <cell r="P152">
            <v>168</v>
          </cell>
          <cell r="Q152">
            <v>834</v>
          </cell>
          <cell r="S152">
            <v>3872697916</v>
          </cell>
          <cell r="T152">
            <v>1598821176</v>
          </cell>
          <cell r="W152">
            <v>0.19960079840319361</v>
          </cell>
          <cell r="X152">
            <v>5.7884231536926151E-2</v>
          </cell>
        </row>
        <row r="153">
          <cell r="P153">
            <v>187</v>
          </cell>
          <cell r="Q153">
            <v>998</v>
          </cell>
          <cell r="S153">
            <v>4220838288</v>
          </cell>
          <cell r="T153">
            <v>1746156003</v>
          </cell>
          <cell r="W153">
            <v>0.17468354430379746</v>
          </cell>
          <cell r="X153">
            <v>3.4599156118143459E-2</v>
          </cell>
        </row>
        <row r="154">
          <cell r="P154">
            <v>155</v>
          </cell>
          <cell r="Q154">
            <v>870</v>
          </cell>
          <cell r="S154">
            <v>3451944723</v>
          </cell>
          <cell r="T154">
            <v>1464897866</v>
          </cell>
          <cell r="W154">
            <v>0.20390243902439023</v>
          </cell>
          <cell r="X154">
            <v>3.9024390243902439E-2</v>
          </cell>
        </row>
        <row r="155">
          <cell r="P155">
            <v>166</v>
          </cell>
          <cell r="Q155">
            <v>964</v>
          </cell>
          <cell r="S155">
            <v>3257484568</v>
          </cell>
          <cell r="T155">
            <v>1807889758</v>
          </cell>
          <cell r="W155">
            <v>0.15221238938053097</v>
          </cell>
          <cell r="X155">
            <v>3.7168141592920353E-2</v>
          </cell>
        </row>
        <row r="156">
          <cell r="P156">
            <v>219</v>
          </cell>
          <cell r="Q156">
            <v>971</v>
          </cell>
          <cell r="S156">
            <v>4222963677</v>
          </cell>
          <cell r="T156">
            <v>1877326979</v>
          </cell>
          <cell r="W156">
            <v>0.14789915966386555</v>
          </cell>
          <cell r="X156">
            <v>4.8739495798319328E-2</v>
          </cell>
        </row>
        <row r="157">
          <cell r="P157">
            <v>370</v>
          </cell>
          <cell r="Q157">
            <v>1647</v>
          </cell>
          <cell r="S157">
            <v>7626156192</v>
          </cell>
          <cell r="T157">
            <v>3680037732</v>
          </cell>
          <cell r="W157">
            <v>0.12989588497768964</v>
          </cell>
          <cell r="X157">
            <v>3.5696579077838374E-2</v>
          </cell>
        </row>
        <row r="158">
          <cell r="P158">
            <v>128</v>
          </cell>
          <cell r="Q158">
            <v>737</v>
          </cell>
          <cell r="S158">
            <v>2456765728</v>
          </cell>
          <cell r="T158">
            <v>1100847859</v>
          </cell>
          <cell r="W158">
            <v>0.16300578034682081</v>
          </cell>
          <cell r="X158">
            <v>4.7398843930635835E-2</v>
          </cell>
        </row>
        <row r="159">
          <cell r="P159">
            <v>117</v>
          </cell>
          <cell r="Q159">
            <v>721</v>
          </cell>
          <cell r="S159">
            <v>1997601470</v>
          </cell>
          <cell r="T159">
            <v>1230486211</v>
          </cell>
          <cell r="W159">
            <v>0.16587112171837709</v>
          </cell>
          <cell r="X159">
            <v>3.5799522673031027E-2</v>
          </cell>
        </row>
        <row r="160">
          <cell r="P160">
            <v>174</v>
          </cell>
          <cell r="Q160">
            <v>1036</v>
          </cell>
          <cell r="S160">
            <v>3826241189</v>
          </cell>
          <cell r="T160">
            <v>1787991868</v>
          </cell>
          <cell r="W160">
            <v>0.17024793388429751</v>
          </cell>
          <cell r="X160">
            <v>2.9752066115702479E-2</v>
          </cell>
        </row>
        <row r="161">
          <cell r="P161">
            <v>187</v>
          </cell>
          <cell r="Q161">
            <v>1025</v>
          </cell>
          <cell r="S161">
            <v>4260015763</v>
          </cell>
          <cell r="T161">
            <v>1787601333</v>
          </cell>
          <cell r="W161">
            <v>0.14191419141914191</v>
          </cell>
          <cell r="X161">
            <v>3.1353135313531351E-2</v>
          </cell>
        </row>
        <row r="162">
          <cell r="P162">
            <v>197</v>
          </cell>
          <cell r="Q162">
            <v>1215</v>
          </cell>
          <cell r="S162">
            <v>4349457375</v>
          </cell>
          <cell r="T162">
            <v>2167458204</v>
          </cell>
          <cell r="W162">
            <v>0.14447592067988668</v>
          </cell>
          <cell r="X162">
            <v>3.5410764872521247E-2</v>
          </cell>
        </row>
        <row r="163">
          <cell r="P163">
            <v>254</v>
          </cell>
          <cell r="Q163">
            <v>1187</v>
          </cell>
          <cell r="S163">
            <v>6632748046</v>
          </cell>
          <cell r="T163">
            <v>2542502807</v>
          </cell>
          <cell r="W163">
            <v>0.14295628036086053</v>
          </cell>
          <cell r="X163">
            <v>3.3310201249132546E-2</v>
          </cell>
        </row>
        <row r="164">
          <cell r="P164">
            <v>196</v>
          </cell>
          <cell r="Q164">
            <v>1152</v>
          </cell>
          <cell r="S164">
            <v>3960275958</v>
          </cell>
          <cell r="T164">
            <v>2066098734</v>
          </cell>
          <cell r="W164">
            <v>0.11201780415430267</v>
          </cell>
          <cell r="X164">
            <v>3.4124629080118693E-2</v>
          </cell>
        </row>
        <row r="165">
          <cell r="P165">
            <v>243</v>
          </cell>
          <cell r="Q165">
            <v>1175</v>
          </cell>
          <cell r="S165">
            <v>5006544656</v>
          </cell>
          <cell r="T165">
            <v>2375298090</v>
          </cell>
          <cell r="W165">
            <v>0.14174894217207334</v>
          </cell>
          <cell r="X165">
            <v>3.0324400564174896E-2</v>
          </cell>
        </row>
        <row r="166">
          <cell r="P166">
            <v>197</v>
          </cell>
          <cell r="Q166">
            <v>1102</v>
          </cell>
          <cell r="S166">
            <v>4877993303</v>
          </cell>
          <cell r="T166">
            <v>2150047542</v>
          </cell>
          <cell r="W166">
            <v>0.11624326404926867</v>
          </cell>
          <cell r="X166">
            <v>2.6173979984603541E-2</v>
          </cell>
        </row>
        <row r="167">
          <cell r="P167">
            <v>224</v>
          </cell>
          <cell r="Q167">
            <v>1188</v>
          </cell>
          <cell r="S167">
            <v>6898407929</v>
          </cell>
          <cell r="T167">
            <v>2148841227</v>
          </cell>
          <cell r="W167">
            <v>0.11048158640226628</v>
          </cell>
          <cell r="X167">
            <v>2.4079320113314446E-2</v>
          </cell>
        </row>
        <row r="168">
          <cell r="P168">
            <v>196</v>
          </cell>
          <cell r="Q168">
            <v>937</v>
          </cell>
          <cell r="S168">
            <v>4136293265</v>
          </cell>
          <cell r="T168">
            <v>1886299248</v>
          </cell>
          <cell r="W168">
            <v>0.14298323036187113</v>
          </cell>
          <cell r="X168">
            <v>3.8834951456310676E-2</v>
          </cell>
        </row>
        <row r="169">
          <cell r="P169">
            <v>368</v>
          </cell>
          <cell r="Q169">
            <v>1490</v>
          </cell>
          <cell r="S169">
            <v>8334964505</v>
          </cell>
          <cell r="T169">
            <v>3206013820</v>
          </cell>
          <cell r="W169">
            <v>0.10602798708288483</v>
          </cell>
          <cell r="X169">
            <v>4.0904198062432721E-2</v>
          </cell>
        </row>
        <row r="170">
          <cell r="P170">
            <v>187</v>
          </cell>
          <cell r="Q170">
            <v>1031</v>
          </cell>
          <cell r="S170">
            <v>2818849647</v>
          </cell>
          <cell r="T170">
            <v>2321848720</v>
          </cell>
          <cell r="W170">
            <v>9.7701149425287362E-2</v>
          </cell>
          <cell r="X170">
            <v>2.7914614121510674E-2</v>
          </cell>
        </row>
        <row r="171">
          <cell r="P171">
            <v>165</v>
          </cell>
          <cell r="Q171">
            <v>960</v>
          </cell>
          <cell r="S171">
            <v>3206821061</v>
          </cell>
          <cell r="T171">
            <v>1745495968</v>
          </cell>
          <cell r="W171">
            <v>8.0888888888888885E-2</v>
          </cell>
          <cell r="X171">
            <v>2.4E-2</v>
          </cell>
        </row>
        <row r="172">
          <cell r="P172">
            <v>220</v>
          </cell>
          <cell r="Q172">
            <v>1059</v>
          </cell>
          <cell r="S172">
            <v>4614843638</v>
          </cell>
          <cell r="T172">
            <v>2181244583</v>
          </cell>
          <cell r="W172">
            <v>0.10398749022673964</v>
          </cell>
          <cell r="X172">
            <v>2.5801407349491792E-2</v>
          </cell>
        </row>
        <row r="173">
          <cell r="P173">
            <v>199</v>
          </cell>
          <cell r="Q173">
            <v>1086</v>
          </cell>
          <cell r="S173">
            <v>4185834502</v>
          </cell>
          <cell r="T173">
            <v>2248516423</v>
          </cell>
          <cell r="W173">
            <v>0.1198443579766537</v>
          </cell>
          <cell r="X173">
            <v>1.9455252918287938E-2</v>
          </cell>
        </row>
        <row r="174">
          <cell r="P174">
            <v>233</v>
          </cell>
          <cell r="Q174">
            <v>1198</v>
          </cell>
          <cell r="S174">
            <v>5585897115</v>
          </cell>
          <cell r="T174">
            <v>2380562927</v>
          </cell>
          <cell r="W174">
            <v>9.1544374563242492E-2</v>
          </cell>
          <cell r="X174">
            <v>3.4241788958770093E-2</v>
          </cell>
        </row>
        <row r="175">
          <cell r="P175">
            <v>275</v>
          </cell>
          <cell r="Q175">
            <v>1347</v>
          </cell>
          <cell r="S175">
            <v>10232552768</v>
          </cell>
          <cell r="T175">
            <v>2921662745</v>
          </cell>
          <cell r="W175">
            <v>9.0628853267570905E-2</v>
          </cell>
          <cell r="X175">
            <v>2.0345252774352653E-2</v>
          </cell>
        </row>
        <row r="176">
          <cell r="P176">
            <v>277</v>
          </cell>
          <cell r="Q176">
            <v>1221</v>
          </cell>
          <cell r="S176">
            <v>7236802696</v>
          </cell>
          <cell r="T176">
            <v>2898586969</v>
          </cell>
          <cell r="W176">
            <v>8.077436582109479E-2</v>
          </cell>
          <cell r="X176">
            <v>2.069425901201602E-2</v>
          </cell>
        </row>
        <row r="177">
          <cell r="P177">
            <v>238</v>
          </cell>
          <cell r="Q177">
            <v>1199</v>
          </cell>
          <cell r="S177">
            <v>6075738069</v>
          </cell>
          <cell r="T177">
            <v>2615454180</v>
          </cell>
          <cell r="W177">
            <v>7.4460681976339593E-2</v>
          </cell>
          <cell r="X177">
            <v>1.1830201809324982E-2</v>
          </cell>
        </row>
        <row r="178">
          <cell r="P178">
            <v>266</v>
          </cell>
          <cell r="Q178">
            <v>1171</v>
          </cell>
          <cell r="S178">
            <v>6341594492</v>
          </cell>
          <cell r="T178">
            <v>2561796670</v>
          </cell>
          <cell r="W178">
            <v>7.5852470424495472E-2</v>
          </cell>
          <cell r="X178">
            <v>1.7397355601948505E-2</v>
          </cell>
        </row>
        <row r="179">
          <cell r="P179">
            <v>294</v>
          </cell>
          <cell r="Q179">
            <v>1280</v>
          </cell>
          <cell r="S179">
            <v>7793724291</v>
          </cell>
          <cell r="T179">
            <v>2912692601</v>
          </cell>
          <cell r="W179">
            <v>6.353240152477764E-2</v>
          </cell>
          <cell r="X179">
            <v>1.6518424396442185E-2</v>
          </cell>
        </row>
        <row r="180">
          <cell r="P180">
            <v>239</v>
          </cell>
          <cell r="Q180">
            <v>1058</v>
          </cell>
          <cell r="S180">
            <v>6145911392</v>
          </cell>
          <cell r="T180">
            <v>2282138225</v>
          </cell>
          <cell r="W180">
            <v>7.4787972243639173E-2</v>
          </cell>
          <cell r="X180">
            <v>1.3107170393215111E-2</v>
          </cell>
        </row>
        <row r="181">
          <cell r="P181">
            <v>395</v>
          </cell>
          <cell r="Q181">
            <v>1568</v>
          </cell>
          <cell r="S181">
            <v>10558411185</v>
          </cell>
          <cell r="T181">
            <v>3547229979</v>
          </cell>
          <cell r="W181">
            <v>6.4696892511462045E-2</v>
          </cell>
          <cell r="X181">
            <v>1.9358125318390221E-2</v>
          </cell>
        </row>
        <row r="182">
          <cell r="P182">
            <v>234</v>
          </cell>
          <cell r="Q182">
            <v>1034</v>
          </cell>
          <cell r="S182">
            <v>7016203943</v>
          </cell>
          <cell r="T182">
            <v>4581866292</v>
          </cell>
          <cell r="W182">
            <v>5.7570977917981075E-2</v>
          </cell>
          <cell r="X182">
            <v>1.5772870662460567E-2</v>
          </cell>
        </row>
        <row r="183">
          <cell r="P183">
            <v>197</v>
          </cell>
          <cell r="Q183">
            <v>1054</v>
          </cell>
          <cell r="S183">
            <v>5375143769</v>
          </cell>
          <cell r="T183">
            <v>2649883885</v>
          </cell>
          <cell r="W183">
            <v>5.7553956834532377E-2</v>
          </cell>
          <cell r="X183">
            <v>1.0391686650679457E-2</v>
          </cell>
        </row>
        <row r="184">
          <cell r="P184">
            <v>242</v>
          </cell>
          <cell r="Q184">
            <v>1251</v>
          </cell>
          <cell r="S184">
            <v>6097435866</v>
          </cell>
          <cell r="T184">
            <v>2854357494</v>
          </cell>
          <cell r="W184">
            <v>6.4300066979236431E-2</v>
          </cell>
          <cell r="X184">
            <v>1.406563965170797E-2</v>
          </cell>
        </row>
        <row r="185">
          <cell r="P185">
            <v>228</v>
          </cell>
          <cell r="Q185">
            <v>1222</v>
          </cell>
          <cell r="S185">
            <v>4904310353</v>
          </cell>
          <cell r="T185">
            <v>2759021729</v>
          </cell>
          <cell r="W185">
            <v>6.137931034482759E-2</v>
          </cell>
          <cell r="X185">
            <v>1.4482758620689656E-2</v>
          </cell>
        </row>
        <row r="186">
          <cell r="P186">
            <v>247</v>
          </cell>
          <cell r="Q186">
            <v>1180</v>
          </cell>
          <cell r="S186">
            <v>8770623008</v>
          </cell>
          <cell r="T186">
            <v>3088695649</v>
          </cell>
          <cell r="W186">
            <v>6.3770147161878066E-2</v>
          </cell>
          <cell r="X186">
            <v>1.401541695865452E-2</v>
          </cell>
        </row>
        <row r="187">
          <cell r="P187">
            <v>301</v>
          </cell>
          <cell r="Q187">
            <v>1451</v>
          </cell>
          <cell r="S187">
            <v>8734787548</v>
          </cell>
          <cell r="T187">
            <v>3795232483</v>
          </cell>
          <cell r="W187">
            <v>5.8219178082191778E-2</v>
          </cell>
          <cell r="X187">
            <v>1.3698630136986301E-2</v>
          </cell>
        </row>
        <row r="188">
          <cell r="P188">
            <v>299</v>
          </cell>
          <cell r="Q188">
            <v>1397</v>
          </cell>
          <cell r="S188">
            <v>6447310121</v>
          </cell>
          <cell r="T188">
            <v>3493746379</v>
          </cell>
          <cell r="W188">
            <v>5.6014150943396228E-2</v>
          </cell>
          <cell r="X188">
            <v>1.3561320754716982E-2</v>
          </cell>
        </row>
        <row r="189">
          <cell r="P189">
            <v>259</v>
          </cell>
          <cell r="Q189">
            <v>1212</v>
          </cell>
          <cell r="S189">
            <v>8094250783</v>
          </cell>
          <cell r="T189">
            <v>2898895957</v>
          </cell>
          <cell r="W189">
            <v>5.3025152957171993E-2</v>
          </cell>
          <cell r="X189">
            <v>1.4276002719238613E-2</v>
          </cell>
        </row>
        <row r="190">
          <cell r="P190">
            <v>290</v>
          </cell>
          <cell r="Q190">
            <v>1257</v>
          </cell>
          <cell r="S190">
            <v>7057651249</v>
          </cell>
          <cell r="T190">
            <v>2935512257</v>
          </cell>
          <cell r="W190">
            <v>4.9773755656108594E-2</v>
          </cell>
          <cell r="X190">
            <v>1.2281835811247576E-2</v>
          </cell>
        </row>
        <row r="191">
          <cell r="P191">
            <v>313</v>
          </cell>
          <cell r="Q191">
            <v>1329</v>
          </cell>
          <cell r="S191">
            <v>7869737513</v>
          </cell>
          <cell r="T191">
            <v>3074870236</v>
          </cell>
          <cell r="W191">
            <v>4.38489646772229E-2</v>
          </cell>
          <cell r="X191">
            <v>1.2180267965895249E-2</v>
          </cell>
        </row>
        <row r="192">
          <cell r="P192">
            <v>248</v>
          </cell>
          <cell r="Q192">
            <v>1229</v>
          </cell>
          <cell r="S192">
            <v>5903514167</v>
          </cell>
          <cell r="T192">
            <v>2836990302</v>
          </cell>
          <cell r="W192">
            <v>4.4685172647257958E-2</v>
          </cell>
          <cell r="X192">
            <v>1.5572105619498984E-2</v>
          </cell>
        </row>
        <row r="193">
          <cell r="P193">
            <v>421</v>
          </cell>
          <cell r="Q193">
            <v>1704</v>
          </cell>
          <cell r="S193">
            <v>16170088078</v>
          </cell>
          <cell r="T193">
            <v>4191628036</v>
          </cell>
          <cell r="W193">
            <v>5.5529411764705883E-2</v>
          </cell>
          <cell r="X193">
            <v>1.411764705882353E-2</v>
          </cell>
        </row>
        <row r="194">
          <cell r="P194">
            <v>235</v>
          </cell>
          <cell r="Q194">
            <v>1127</v>
          </cell>
          <cell r="S194">
            <v>5814509751</v>
          </cell>
          <cell r="T194">
            <v>2857332897</v>
          </cell>
          <cell r="W194">
            <v>4.6255506607929514E-2</v>
          </cell>
          <cell r="X194">
            <v>9.544787077826725E-3</v>
          </cell>
        </row>
        <row r="195">
          <cell r="P195">
            <v>233</v>
          </cell>
          <cell r="Q195">
            <v>1107</v>
          </cell>
          <cell r="S195">
            <v>5517148082</v>
          </cell>
          <cell r="T195">
            <v>2577583918</v>
          </cell>
          <cell r="W195">
            <v>4.2537313432835823E-2</v>
          </cell>
          <cell r="X195">
            <v>8.2089552238805968E-3</v>
          </cell>
        </row>
        <row r="196">
          <cell r="P196">
            <v>292</v>
          </cell>
          <cell r="Q196">
            <v>1491</v>
          </cell>
          <cell r="S196">
            <v>6371425451</v>
          </cell>
          <cell r="T196">
            <v>3446772124</v>
          </cell>
          <cell r="W196">
            <v>4.5989904655075714E-2</v>
          </cell>
          <cell r="X196">
            <v>1.1777902411665733E-2</v>
          </cell>
        </row>
        <row r="197">
          <cell r="P197">
            <v>217</v>
          </cell>
          <cell r="Q197">
            <v>1364</v>
          </cell>
          <cell r="S197">
            <v>4581520130</v>
          </cell>
          <cell r="T197">
            <v>3028701597</v>
          </cell>
          <cell r="W197">
            <v>4.9968374446552812E-2</v>
          </cell>
          <cell r="X197">
            <v>6.957621758380772E-3</v>
          </cell>
        </row>
        <row r="198">
          <cell r="P198">
            <v>269</v>
          </cell>
          <cell r="Q198">
            <v>1398</v>
          </cell>
          <cell r="S198">
            <v>5781580263</v>
          </cell>
          <cell r="T198">
            <v>3097308261</v>
          </cell>
          <cell r="W198">
            <v>4.3791241751649668E-2</v>
          </cell>
          <cell r="X198">
            <v>1.3797240551889621E-2</v>
          </cell>
        </row>
        <row r="199">
          <cell r="P199">
            <v>365</v>
          </cell>
          <cell r="Q199">
            <v>1534</v>
          </cell>
          <cell r="S199">
            <v>12828294832</v>
          </cell>
          <cell r="T199">
            <v>3636156711</v>
          </cell>
          <cell r="W199">
            <v>3.8441284886782515E-2</v>
          </cell>
          <cell r="X199">
            <v>1.2111637704054766E-2</v>
          </cell>
        </row>
        <row r="200">
          <cell r="P200">
            <v>274</v>
          </cell>
          <cell r="Q200">
            <v>1254</v>
          </cell>
          <cell r="S200">
            <v>7943197440</v>
          </cell>
          <cell r="T200">
            <v>2849553657</v>
          </cell>
          <cell r="W200">
            <v>2.5523560209424083E-2</v>
          </cell>
          <cell r="X200">
            <v>1.1780104712041885E-2</v>
          </cell>
        </row>
        <row r="201">
          <cell r="P201">
            <v>292</v>
          </cell>
          <cell r="Q201">
            <v>1340</v>
          </cell>
          <cell r="S201">
            <v>8224832598</v>
          </cell>
          <cell r="T201">
            <v>2914137832</v>
          </cell>
          <cell r="W201">
            <v>3.6151960784313729E-2</v>
          </cell>
          <cell r="X201">
            <v>8.5784313725490204E-3</v>
          </cell>
        </row>
        <row r="202">
          <cell r="P202">
            <v>327</v>
          </cell>
          <cell r="Q202">
            <v>1322</v>
          </cell>
          <cell r="S202">
            <v>9147033555</v>
          </cell>
          <cell r="T202">
            <v>3277334808</v>
          </cell>
          <cell r="W202">
            <v>2.9108550636749546E-2</v>
          </cell>
          <cell r="X202">
            <v>1.4554275318374773E-2</v>
          </cell>
        </row>
        <row r="203">
          <cell r="P203">
            <v>282</v>
          </cell>
          <cell r="Q203">
            <v>1212</v>
          </cell>
          <cell r="S203">
            <v>8389147886</v>
          </cell>
          <cell r="T203">
            <v>2769302039</v>
          </cell>
          <cell r="W203">
            <v>2.2088353413654619E-2</v>
          </cell>
          <cell r="X203">
            <v>1.3386880856760375E-2</v>
          </cell>
        </row>
        <row r="204">
          <cell r="P204">
            <v>313</v>
          </cell>
          <cell r="Q204">
            <v>1190</v>
          </cell>
          <cell r="S204">
            <v>9417381931</v>
          </cell>
          <cell r="T204">
            <v>2939555688</v>
          </cell>
          <cell r="W204">
            <v>3.0605455755156354E-2</v>
          </cell>
          <cell r="X204">
            <v>1.0645375914836993E-2</v>
          </cell>
        </row>
        <row r="205">
          <cell r="P205">
            <v>381</v>
          </cell>
          <cell r="Q205">
            <v>1412</v>
          </cell>
          <cell r="S205">
            <v>11512593287</v>
          </cell>
          <cell r="T205">
            <v>3303830439</v>
          </cell>
          <cell r="W205">
            <v>3.3463469046291133E-2</v>
          </cell>
          <cell r="X205">
            <v>1.0596765197992191E-2</v>
          </cell>
        </row>
        <row r="206">
          <cell r="P206">
            <v>284</v>
          </cell>
          <cell r="Q206">
            <v>1137</v>
          </cell>
          <cell r="S206">
            <v>7998461336</v>
          </cell>
          <cell r="T206">
            <v>3070113077</v>
          </cell>
          <cell r="W206">
            <v>2.0408163265306121E-2</v>
          </cell>
          <cell r="X206">
            <v>1.055594651653765E-2</v>
          </cell>
        </row>
        <row r="207">
          <cell r="P207">
            <v>209</v>
          </cell>
          <cell r="Q207">
            <v>860</v>
          </cell>
          <cell r="S207">
            <v>5838083618</v>
          </cell>
          <cell r="T207">
            <v>2138038041</v>
          </cell>
          <cell r="W207">
            <v>1.8709073900841908E-2</v>
          </cell>
          <cell r="X207">
            <v>8.4190832553788595E-3</v>
          </cell>
        </row>
        <row r="208">
          <cell r="P208">
            <v>271</v>
          </cell>
          <cell r="Q208">
            <v>1116</v>
          </cell>
          <cell r="S208">
            <v>7349677234</v>
          </cell>
          <cell r="T208">
            <v>2867374070</v>
          </cell>
          <cell r="W208">
            <v>2.6676279740447006E-2</v>
          </cell>
          <cell r="X208">
            <v>8.6517664023071372E-3</v>
          </cell>
        </row>
        <row r="209">
          <cell r="P209">
            <v>239</v>
          </cell>
          <cell r="Q209">
            <v>720</v>
          </cell>
          <cell r="S209">
            <v>7103933008</v>
          </cell>
          <cell r="T209">
            <v>2162947150</v>
          </cell>
          <cell r="W209">
            <v>1.5641293013555789E-2</v>
          </cell>
          <cell r="X209">
            <v>9.384775808133473E-3</v>
          </cell>
        </row>
        <row r="210">
          <cell r="P210">
            <v>282</v>
          </cell>
          <cell r="Q210">
            <v>849</v>
          </cell>
          <cell r="S210">
            <v>6104314750</v>
          </cell>
          <cell r="T210">
            <v>2960271347</v>
          </cell>
          <cell r="W210">
            <v>1.5030946065428824E-2</v>
          </cell>
          <cell r="X210">
            <v>1.3262599469496022E-2</v>
          </cell>
        </row>
        <row r="211">
          <cell r="P211">
            <v>371</v>
          </cell>
          <cell r="Q211">
            <v>1026</v>
          </cell>
          <cell r="S211">
            <v>9575206119</v>
          </cell>
          <cell r="T211">
            <v>3706422902</v>
          </cell>
          <cell r="W211">
            <v>8.5898353614889053E-3</v>
          </cell>
          <cell r="X211">
            <v>1.789549033643522E-2</v>
          </cell>
        </row>
        <row r="212">
          <cell r="P212">
            <v>267</v>
          </cell>
          <cell r="Q212">
            <v>846</v>
          </cell>
          <cell r="S212">
            <v>7335661999</v>
          </cell>
          <cell r="T212">
            <v>2853399584</v>
          </cell>
          <cell r="W212">
            <v>1.3477088948787063E-2</v>
          </cell>
          <cell r="X212">
            <v>9.883198562443846E-3</v>
          </cell>
        </row>
        <row r="213">
          <cell r="P213">
            <v>299</v>
          </cell>
          <cell r="Q213">
            <v>964</v>
          </cell>
          <cell r="S213">
            <v>7643511601</v>
          </cell>
          <cell r="T213">
            <v>3460666301</v>
          </cell>
          <cell r="W213">
            <v>1.1876484560570071E-2</v>
          </cell>
          <cell r="X213">
            <v>1.4251781472684086E-2</v>
          </cell>
        </row>
        <row r="214">
          <cell r="P214">
            <v>290</v>
          </cell>
          <cell r="Q214">
            <v>872</v>
          </cell>
          <cell r="S214">
            <v>8256477793</v>
          </cell>
          <cell r="T214">
            <v>2912445748</v>
          </cell>
          <cell r="W214">
            <v>1.3769363166953529E-2</v>
          </cell>
          <cell r="X214">
            <v>1.1187607573149742E-2</v>
          </cell>
        </row>
        <row r="215">
          <cell r="P215">
            <v>306</v>
          </cell>
          <cell r="Q215">
            <v>978</v>
          </cell>
          <cell r="S215">
            <v>9193607558</v>
          </cell>
          <cell r="T215">
            <v>2998761706</v>
          </cell>
          <cell r="W215">
            <v>1.6355140186915886E-2</v>
          </cell>
          <cell r="X215">
            <v>1.0903426791277258E-2</v>
          </cell>
        </row>
        <row r="216">
          <cell r="P216">
            <v>277</v>
          </cell>
          <cell r="Q216">
            <v>920</v>
          </cell>
          <cell r="S216">
            <v>8345208921</v>
          </cell>
          <cell r="T216">
            <v>3301975208</v>
          </cell>
          <cell r="W216">
            <v>1.921470342522974E-2</v>
          </cell>
          <cell r="X216">
            <v>1.5873015873015872E-2</v>
          </cell>
        </row>
        <row r="217">
          <cell r="P217">
            <v>347</v>
          </cell>
          <cell r="Q217">
            <v>994</v>
          </cell>
          <cell r="S217">
            <v>10580194451</v>
          </cell>
          <cell r="T217">
            <v>3623557519</v>
          </cell>
          <cell r="W217">
            <v>1.7897091722595078E-2</v>
          </cell>
          <cell r="X217">
            <v>1.1931394481730051E-2</v>
          </cell>
        </row>
        <row r="218">
          <cell r="P218">
            <v>274</v>
          </cell>
          <cell r="Q218">
            <v>920</v>
          </cell>
          <cell r="S218">
            <v>8204569545</v>
          </cell>
          <cell r="T218">
            <v>3141165097</v>
          </cell>
          <cell r="W218">
            <v>1.5912897822445562E-2</v>
          </cell>
          <cell r="X218">
            <v>1.0887772194304857E-2</v>
          </cell>
        </row>
        <row r="219">
          <cell r="P219">
            <v>237</v>
          </cell>
          <cell r="Q219">
            <v>754</v>
          </cell>
          <cell r="S219">
            <v>6627203925</v>
          </cell>
          <cell r="T219">
            <v>2691844747</v>
          </cell>
          <cell r="W219">
            <v>1.1099899091826439E-2</v>
          </cell>
          <cell r="X219">
            <v>1.0090817356205853E-2</v>
          </cell>
        </row>
        <row r="220">
          <cell r="P220">
            <v>271</v>
          </cell>
          <cell r="Q220">
            <v>1090</v>
          </cell>
          <cell r="S220">
            <v>9610121903</v>
          </cell>
          <cell r="T220">
            <v>3546123622</v>
          </cell>
          <cell r="W220">
            <v>1.6164584864070537E-2</v>
          </cell>
          <cell r="X220">
            <v>8.0822924320352683E-3</v>
          </cell>
        </row>
        <row r="221">
          <cell r="P221">
            <v>246</v>
          </cell>
          <cell r="Q221">
            <v>1216</v>
          </cell>
          <cell r="S221">
            <v>6296761108</v>
          </cell>
          <cell r="T221">
            <v>3317822189</v>
          </cell>
          <cell r="W221">
            <v>1.7099863201094391E-2</v>
          </cell>
          <cell r="X221">
            <v>8.8919288645690833E-3</v>
          </cell>
        </row>
        <row r="222">
          <cell r="P222">
            <v>271</v>
          </cell>
          <cell r="Q222">
            <v>1287</v>
          </cell>
          <cell r="S222">
            <v>7707842012</v>
          </cell>
          <cell r="T222">
            <v>3454457571</v>
          </cell>
          <cell r="W222">
            <v>1.2836970474967908E-2</v>
          </cell>
          <cell r="X222">
            <v>9.6277278562259313E-3</v>
          </cell>
        </row>
        <row r="223">
          <cell r="P223">
            <v>308</v>
          </cell>
          <cell r="Q223">
            <v>1243</v>
          </cell>
          <cell r="S223">
            <v>9832986612</v>
          </cell>
          <cell r="T223">
            <v>3961952822</v>
          </cell>
          <cell r="W223">
            <v>1.6118633139909737E-2</v>
          </cell>
          <cell r="X223">
            <v>1.2894906511927788E-2</v>
          </cell>
        </row>
        <row r="224">
          <cell r="P224">
            <v>303</v>
          </cell>
          <cell r="Q224">
            <v>1105</v>
          </cell>
          <cell r="S224">
            <v>7990949779</v>
          </cell>
          <cell r="T224">
            <v>3417649439</v>
          </cell>
          <cell r="W224">
            <v>1.3494318181818182E-2</v>
          </cell>
          <cell r="X224">
            <v>9.2329545454545459E-3</v>
          </cell>
        </row>
        <row r="225">
          <cell r="P225">
            <v>346</v>
          </cell>
          <cell r="Q225">
            <v>1165</v>
          </cell>
          <cell r="S225">
            <v>10071097480</v>
          </cell>
          <cell r="T225">
            <v>3643970940</v>
          </cell>
          <cell r="W225">
            <v>1.0589013898080741E-2</v>
          </cell>
          <cell r="X225">
            <v>1.1912640635340834E-2</v>
          </cell>
        </row>
        <row r="226">
          <cell r="P226">
            <v>247</v>
          </cell>
          <cell r="Q226">
            <v>979</v>
          </cell>
          <cell r="S226">
            <v>8254833817</v>
          </cell>
          <cell r="T226">
            <v>2942947885</v>
          </cell>
          <cell r="W226">
            <v>1.3050570962479609E-2</v>
          </cell>
          <cell r="X226">
            <v>8.9722675367047301E-3</v>
          </cell>
        </row>
        <row r="227">
          <cell r="P227">
            <v>323</v>
          </cell>
          <cell r="Q227">
            <v>1153</v>
          </cell>
          <cell r="S227">
            <v>10423723488</v>
          </cell>
          <cell r="T227">
            <v>3750557514</v>
          </cell>
          <cell r="W227">
            <v>9.485094850948509E-3</v>
          </cell>
          <cell r="X227">
            <v>9.485094850948509E-3</v>
          </cell>
        </row>
        <row r="228">
          <cell r="P228">
            <v>325</v>
          </cell>
          <cell r="Q228">
            <v>1022</v>
          </cell>
          <cell r="S228">
            <v>10030306816</v>
          </cell>
          <cell r="T228">
            <v>3596085735</v>
          </cell>
          <cell r="W228">
            <v>1.0393466963622866E-2</v>
          </cell>
          <cell r="X228">
            <v>1.3363028953229399E-2</v>
          </cell>
        </row>
        <row r="229">
          <cell r="P229">
            <v>395</v>
          </cell>
          <cell r="Q229">
            <v>1246</v>
          </cell>
          <cell r="S229">
            <v>13291258677</v>
          </cell>
          <cell r="T229">
            <v>3868607553</v>
          </cell>
          <cell r="W229">
            <v>1.157830591102986E-2</v>
          </cell>
          <cell r="X229">
            <v>7.3126142595978062E-3</v>
          </cell>
        </row>
        <row r="230">
          <cell r="P230">
            <v>243</v>
          </cell>
          <cell r="Q230">
            <v>1013</v>
          </cell>
          <cell r="S230">
            <v>6315025875</v>
          </cell>
          <cell r="T230">
            <v>3117423782</v>
          </cell>
          <cell r="W230">
            <v>1.3535031847133758E-2</v>
          </cell>
          <cell r="X230">
            <v>1.0350318471337579E-2</v>
          </cell>
        </row>
        <row r="231">
          <cell r="P231">
            <v>230</v>
          </cell>
          <cell r="Q231">
            <v>860</v>
          </cell>
          <cell r="S231">
            <v>6705857901</v>
          </cell>
          <cell r="T231">
            <v>2728815044</v>
          </cell>
          <cell r="W231">
            <v>1.3761467889908258E-2</v>
          </cell>
          <cell r="X231">
            <v>8.2568807339449546E-3</v>
          </cell>
        </row>
        <row r="232">
          <cell r="P232">
            <v>260</v>
          </cell>
          <cell r="Q232">
            <v>1040</v>
          </cell>
          <cell r="S232">
            <v>6795853539</v>
          </cell>
          <cell r="T232">
            <v>3556397457</v>
          </cell>
          <cell r="W232">
            <v>1.3846153846153847E-2</v>
          </cell>
          <cell r="X232">
            <v>7.6923076923076927E-3</v>
          </cell>
        </row>
        <row r="233">
          <cell r="P233">
            <v>248</v>
          </cell>
          <cell r="Q233">
            <v>1073</v>
          </cell>
          <cell r="S233">
            <v>5558317133</v>
          </cell>
          <cell r="T233">
            <v>3213779856</v>
          </cell>
          <cell r="W233">
            <v>1.4383043149129448E-2</v>
          </cell>
          <cell r="X233">
            <v>6.8130204390613172E-3</v>
          </cell>
        </row>
        <row r="234">
          <cell r="P234">
            <v>319</v>
          </cell>
          <cell r="Q234">
            <v>1197</v>
          </cell>
          <cell r="S234">
            <v>9018593869</v>
          </cell>
          <cell r="T234">
            <v>4040926208</v>
          </cell>
          <cell r="W234">
            <v>1.4511873350923483E-2</v>
          </cell>
          <cell r="X234">
            <v>1.0554089709762533E-2</v>
          </cell>
        </row>
        <row r="235">
          <cell r="P235">
            <v>337</v>
          </cell>
          <cell r="Q235">
            <v>1125</v>
          </cell>
          <cell r="S235">
            <v>11988788256</v>
          </cell>
          <cell r="T235">
            <v>3900895966</v>
          </cell>
          <cell r="W235">
            <v>1.1627906976744186E-2</v>
          </cell>
          <cell r="X235">
            <v>4.7879616963064295E-3</v>
          </cell>
        </row>
        <row r="236">
          <cell r="P236">
            <v>316</v>
          </cell>
          <cell r="Q236">
            <v>1147</v>
          </cell>
          <cell r="S236">
            <v>10187192108</v>
          </cell>
          <cell r="T236">
            <v>3845591267</v>
          </cell>
          <cell r="W236">
            <v>1.5721120984278879E-2</v>
          </cell>
          <cell r="X236">
            <v>6.8352699931647299E-3</v>
          </cell>
        </row>
        <row r="237">
          <cell r="P237">
            <v>341</v>
          </cell>
          <cell r="Q237">
            <v>1203</v>
          </cell>
          <cell r="S237">
            <v>9856477806</v>
          </cell>
          <cell r="T237">
            <v>3846811407</v>
          </cell>
          <cell r="W237">
            <v>9.7150259067357511E-3</v>
          </cell>
          <cell r="X237">
            <v>5.8290155440414507E-3</v>
          </cell>
        </row>
        <row r="238">
          <cell r="P238">
            <v>348</v>
          </cell>
          <cell r="Q238">
            <v>1250</v>
          </cell>
          <cell r="S238">
            <v>11244705364</v>
          </cell>
          <cell r="T238">
            <v>4176824906</v>
          </cell>
          <cell r="W238">
            <v>1.1889862327909888E-2</v>
          </cell>
          <cell r="X238">
            <v>6.2578222778473091E-3</v>
          </cell>
        </row>
        <row r="239">
          <cell r="P239">
            <v>311</v>
          </cell>
          <cell r="Q239">
            <v>1354</v>
          </cell>
          <cell r="S239">
            <v>9596248813</v>
          </cell>
          <cell r="T239">
            <v>4144885687</v>
          </cell>
          <cell r="W239">
            <v>9.6096096096096092E-3</v>
          </cell>
          <cell r="X239">
            <v>3.6036036036036037E-3</v>
          </cell>
        </row>
        <row r="240">
          <cell r="P240">
            <v>288</v>
          </cell>
          <cell r="Q240">
            <v>1123</v>
          </cell>
          <cell r="S240">
            <v>9280826017</v>
          </cell>
          <cell r="T240">
            <v>3692340771</v>
          </cell>
          <cell r="W240">
            <v>1.4174344436569808E-2</v>
          </cell>
          <cell r="X240">
            <v>4.2523033309709423E-3</v>
          </cell>
        </row>
        <row r="241">
          <cell r="P241">
            <v>429</v>
          </cell>
          <cell r="Q241">
            <v>1521</v>
          </cell>
          <cell r="S241">
            <v>15259330779</v>
          </cell>
          <cell r="T241">
            <v>4945628350</v>
          </cell>
          <cell r="W241">
            <v>1.3333333333333334E-2</v>
          </cell>
          <cell r="X241">
            <v>6.1538461538461538E-3</v>
          </cell>
        </row>
        <row r="242">
          <cell r="P242">
            <v>272</v>
          </cell>
          <cell r="Q242">
            <v>1261</v>
          </cell>
          <cell r="S242">
            <v>7940955964</v>
          </cell>
          <cell r="T242">
            <v>3863367643</v>
          </cell>
          <cell r="W242">
            <v>1.1741682974559686E-2</v>
          </cell>
          <cell r="X242">
            <v>3.2615786040443573E-3</v>
          </cell>
        </row>
        <row r="243">
          <cell r="P243">
            <v>243</v>
          </cell>
          <cell r="Q243">
            <v>1040</v>
          </cell>
          <cell r="S243">
            <v>7708038169</v>
          </cell>
          <cell r="T243">
            <v>3208981567</v>
          </cell>
          <cell r="W243">
            <v>1.0911925175370226E-2</v>
          </cell>
          <cell r="X243">
            <v>6.2353858144972721E-3</v>
          </cell>
        </row>
        <row r="244">
          <cell r="P244">
            <v>215</v>
          </cell>
          <cell r="Q244">
            <v>972</v>
          </cell>
          <cell r="S244">
            <v>6328700801</v>
          </cell>
          <cell r="T244">
            <v>2928462997</v>
          </cell>
          <cell r="W244">
            <v>1.6006739679865205E-2</v>
          </cell>
          <cell r="X244">
            <v>4.2122999157540014E-3</v>
          </cell>
        </row>
        <row r="245">
          <cell r="P245">
            <v>125</v>
          </cell>
          <cell r="Q245">
            <v>641</v>
          </cell>
          <cell r="S245">
            <v>3671100834</v>
          </cell>
          <cell r="T245">
            <v>1786028880</v>
          </cell>
          <cell r="W245">
            <v>9.138381201044387E-3</v>
          </cell>
          <cell r="X245">
            <v>3.9164490861618795E-3</v>
          </cell>
        </row>
        <row r="246">
          <cell r="P246">
            <v>108</v>
          </cell>
          <cell r="Q246">
            <v>598</v>
          </cell>
          <cell r="S246">
            <v>2308231738</v>
          </cell>
          <cell r="T246">
            <v>1729987284</v>
          </cell>
          <cell r="W246">
            <v>1.1331444759206799E-2</v>
          </cell>
          <cell r="X246">
            <v>8.4985835694051E-3</v>
          </cell>
        </row>
        <row r="247">
          <cell r="P247">
            <v>143</v>
          </cell>
          <cell r="Q247">
            <v>748</v>
          </cell>
          <cell r="S247">
            <v>2817316233</v>
          </cell>
          <cell r="T247">
            <v>2079986622</v>
          </cell>
          <cell r="W247">
            <v>1.5712682379349047E-2</v>
          </cell>
          <cell r="X247">
            <v>8.9786756453423128E-3</v>
          </cell>
        </row>
        <row r="248">
          <cell r="P248">
            <v>160</v>
          </cell>
          <cell r="Q248">
            <v>910</v>
          </cell>
          <cell r="S248">
            <v>3216236649</v>
          </cell>
          <cell r="T248">
            <v>2439270192</v>
          </cell>
          <cell r="W248">
            <v>1.5887850467289719E-2</v>
          </cell>
          <cell r="X248">
            <v>7.4766355140186919E-3</v>
          </cell>
        </row>
        <row r="249">
          <cell r="P249">
            <v>150</v>
          </cell>
          <cell r="Q249">
            <v>929</v>
          </cell>
          <cell r="S249">
            <v>2956613273</v>
          </cell>
          <cell r="T249">
            <v>2366134836</v>
          </cell>
          <cell r="W249">
            <v>1.2974976830398516E-2</v>
          </cell>
          <cell r="X249">
            <v>3.7071362372567192E-3</v>
          </cell>
        </row>
        <row r="250">
          <cell r="P250">
            <v>227</v>
          </cell>
          <cell r="Q250">
            <v>1097</v>
          </cell>
          <cell r="S250">
            <v>7172097577</v>
          </cell>
          <cell r="T250">
            <v>2987411350</v>
          </cell>
          <cell r="W250">
            <v>1.283987915407855E-2</v>
          </cell>
          <cell r="X250">
            <v>5.287009063444109E-3</v>
          </cell>
        </row>
        <row r="251">
          <cell r="P251">
            <v>258</v>
          </cell>
          <cell r="Q251">
            <v>1146</v>
          </cell>
          <cell r="S251">
            <v>7474178305</v>
          </cell>
          <cell r="T251">
            <v>3528599217</v>
          </cell>
          <cell r="W251">
            <v>1.282051282051282E-2</v>
          </cell>
          <cell r="X251">
            <v>6.41025641025641E-3</v>
          </cell>
        </row>
        <row r="252">
          <cell r="P252">
            <v>226</v>
          </cell>
          <cell r="Q252">
            <v>1110</v>
          </cell>
          <cell r="S252">
            <v>6463553196</v>
          </cell>
          <cell r="T252">
            <v>3350878303</v>
          </cell>
          <cell r="W252">
            <v>2.3203592814371257E-2</v>
          </cell>
          <cell r="X252">
            <v>3.7425149700598802E-3</v>
          </cell>
        </row>
        <row r="253">
          <cell r="P253">
            <v>481</v>
          </cell>
          <cell r="Q253">
            <v>1947</v>
          </cell>
          <cell r="S253">
            <v>14478995208</v>
          </cell>
          <cell r="T253">
            <v>6190340955</v>
          </cell>
          <cell r="W253">
            <v>1.5238879736408566E-2</v>
          </cell>
          <cell r="X253">
            <v>6.5897858319604614E-3</v>
          </cell>
        </row>
        <row r="254">
          <cell r="P254">
            <v>235</v>
          </cell>
          <cell r="Q254">
            <v>1100</v>
          </cell>
          <cell r="S254">
            <v>6558964082</v>
          </cell>
          <cell r="T254">
            <v>3025369801</v>
          </cell>
          <cell r="W254">
            <v>2.0224719101123594E-2</v>
          </cell>
          <cell r="X254">
            <v>5.2434456928838954E-3</v>
          </cell>
        </row>
        <row r="255">
          <cell r="P255">
            <v>193</v>
          </cell>
          <cell r="Q255">
            <v>1123</v>
          </cell>
          <cell r="S255">
            <v>4443547545</v>
          </cell>
          <cell r="T255">
            <v>3216765824</v>
          </cell>
          <cell r="W255">
            <v>1.4437689969604863E-2</v>
          </cell>
          <cell r="X255">
            <v>1.5197568389057751E-3</v>
          </cell>
        </row>
        <row r="256">
          <cell r="P256">
            <v>263</v>
          </cell>
          <cell r="Q256">
            <v>1572</v>
          </cell>
          <cell r="S256">
            <v>6756584965</v>
          </cell>
          <cell r="T256">
            <v>4448181853</v>
          </cell>
          <cell r="W256">
            <v>1.3079019073569483E-2</v>
          </cell>
          <cell r="X256">
            <v>6.5395095367847414E-3</v>
          </cell>
        </row>
        <row r="257">
          <cell r="P257">
            <v>332</v>
          </cell>
          <cell r="Q257">
            <v>1571</v>
          </cell>
          <cell r="S257">
            <v>8997474792</v>
          </cell>
          <cell r="T257">
            <v>4997802496</v>
          </cell>
          <cell r="W257">
            <v>1.0509721492380452E-2</v>
          </cell>
          <cell r="X257">
            <v>5.254860746190226E-3</v>
          </cell>
        </row>
        <row r="258">
          <cell r="P258">
            <v>308</v>
          </cell>
          <cell r="Q258">
            <v>1638</v>
          </cell>
          <cell r="S258">
            <v>7929899452</v>
          </cell>
          <cell r="T258">
            <v>4651256652</v>
          </cell>
          <cell r="W258">
            <v>1.3874614594039054E-2</v>
          </cell>
          <cell r="X258">
            <v>3.5971223021582736E-3</v>
          </cell>
        </row>
        <row r="259">
          <cell r="P259">
            <v>386</v>
          </cell>
          <cell r="Q259">
            <v>1928</v>
          </cell>
          <cell r="S259">
            <v>11148465542</v>
          </cell>
          <cell r="T259">
            <v>6349540034</v>
          </cell>
          <cell r="W259">
            <v>1.8150388936905792E-2</v>
          </cell>
          <cell r="X259">
            <v>3.0250648228176318E-3</v>
          </cell>
        </row>
        <row r="260">
          <cell r="P260">
            <v>366</v>
          </cell>
          <cell r="Q260">
            <v>1757</v>
          </cell>
          <cell r="S260">
            <v>12232410269</v>
          </cell>
          <cell r="T260">
            <v>5870089835</v>
          </cell>
          <cell r="W260">
            <v>1.4130946773433821E-2</v>
          </cell>
          <cell r="X260">
            <v>5.6523787093735282E-3</v>
          </cell>
        </row>
        <row r="261">
          <cell r="P261">
            <v>405</v>
          </cell>
          <cell r="Q261">
            <v>1843</v>
          </cell>
          <cell r="S261">
            <v>14007539773</v>
          </cell>
          <cell r="T261">
            <v>6047280119</v>
          </cell>
          <cell r="W261">
            <v>1.3345195729537367E-2</v>
          </cell>
          <cell r="X261">
            <v>4.4483985765124559E-3</v>
          </cell>
        </row>
        <row r="262">
          <cell r="P262">
            <v>417</v>
          </cell>
          <cell r="Q262">
            <v>1867</v>
          </cell>
          <cell r="S262">
            <v>14133512491</v>
          </cell>
          <cell r="T262">
            <v>6767621052</v>
          </cell>
          <cell r="W262">
            <v>1.2259194395796848E-2</v>
          </cell>
          <cell r="X262">
            <v>3.9404553415061296E-3</v>
          </cell>
        </row>
        <row r="263">
          <cell r="P263">
            <v>413</v>
          </cell>
          <cell r="Q263">
            <v>1883</v>
          </cell>
          <cell r="S263">
            <v>14269469589</v>
          </cell>
          <cell r="T263">
            <v>6460661628</v>
          </cell>
          <cell r="W263">
            <v>1.1759581881533102E-2</v>
          </cell>
          <cell r="X263">
            <v>3.4843205574912892E-3</v>
          </cell>
        </row>
        <row r="264">
          <cell r="P264">
            <v>410</v>
          </cell>
          <cell r="Q264">
            <v>1898</v>
          </cell>
          <cell r="S264">
            <v>13830245495</v>
          </cell>
          <cell r="T264">
            <v>6465680918</v>
          </cell>
          <cell r="W264">
            <v>1.0398613518197574E-2</v>
          </cell>
          <cell r="X264">
            <v>2.5996533795493936E-3</v>
          </cell>
        </row>
        <row r="265">
          <cell r="P265">
            <v>800</v>
          </cell>
          <cell r="Q265">
            <v>3023</v>
          </cell>
          <cell r="S265">
            <v>27065281269</v>
          </cell>
          <cell r="T265">
            <v>11812431018</v>
          </cell>
          <cell r="W265">
            <v>7.8472403871305257E-3</v>
          </cell>
          <cell r="X265">
            <v>5.2314935914203504E-3</v>
          </cell>
        </row>
        <row r="266">
          <cell r="P266">
            <v>273</v>
          </cell>
          <cell r="Q266">
            <v>1469</v>
          </cell>
          <cell r="S266">
            <v>8814733594</v>
          </cell>
          <cell r="T266">
            <v>5342880700</v>
          </cell>
          <cell r="W266">
            <v>1.0332950631458095E-2</v>
          </cell>
          <cell r="X266">
            <v>4.5924225028702642E-3</v>
          </cell>
        </row>
        <row r="267">
          <cell r="P267">
            <v>281</v>
          </cell>
          <cell r="Q267">
            <v>1470</v>
          </cell>
          <cell r="S267">
            <v>8943784547</v>
          </cell>
          <cell r="T267">
            <v>5205822548</v>
          </cell>
          <cell r="W267">
            <v>1.0850942318675044E-2</v>
          </cell>
          <cell r="X267">
            <v>5.1399200456881781E-3</v>
          </cell>
        </row>
        <row r="268">
          <cell r="P268">
            <v>376</v>
          </cell>
          <cell r="Q268">
            <v>1944</v>
          </cell>
          <cell r="S268">
            <v>13234528262</v>
          </cell>
          <cell r="T268">
            <v>6591815646</v>
          </cell>
          <cell r="W268">
            <v>1.2068965517241379E-2</v>
          </cell>
          <cell r="X268">
            <v>6.0344827586206896E-3</v>
          </cell>
        </row>
        <row r="269">
          <cell r="P269">
            <v>348</v>
          </cell>
          <cell r="Q269">
            <v>1880</v>
          </cell>
          <cell r="S269">
            <v>12076695192</v>
          </cell>
          <cell r="T269">
            <v>6994217432</v>
          </cell>
          <cell r="W269">
            <v>1.2118491921005385E-2</v>
          </cell>
          <cell r="X269">
            <v>4.4883303411131061E-3</v>
          </cell>
        </row>
        <row r="270">
          <cell r="P270">
            <v>353</v>
          </cell>
          <cell r="Q270">
            <v>1799</v>
          </cell>
          <cell r="S270">
            <v>11950368280</v>
          </cell>
          <cell r="T270">
            <v>7062856524</v>
          </cell>
          <cell r="W270">
            <v>1.2546468401486989E-2</v>
          </cell>
          <cell r="X270">
            <v>4.1821561338289959E-3</v>
          </cell>
        </row>
        <row r="271">
          <cell r="P271">
            <v>433</v>
          </cell>
          <cell r="Q271">
            <v>2009</v>
          </cell>
          <cell r="S271">
            <v>16038386015</v>
          </cell>
          <cell r="T271">
            <v>7821007543</v>
          </cell>
          <cell r="W271">
            <v>9.4185094185094183E-3</v>
          </cell>
          <cell r="X271">
            <v>4.5045045045045045E-3</v>
          </cell>
        </row>
        <row r="272">
          <cell r="P272">
            <v>333</v>
          </cell>
          <cell r="Q272">
            <v>1578</v>
          </cell>
          <cell r="S272">
            <v>11158809246</v>
          </cell>
          <cell r="T272">
            <v>5825656582</v>
          </cell>
          <cell r="W272">
            <v>1.4128728414442701E-2</v>
          </cell>
          <cell r="X272">
            <v>4.1862899005756151E-3</v>
          </cell>
        </row>
        <row r="273">
          <cell r="P273">
            <v>316</v>
          </cell>
          <cell r="Q273">
            <v>1606</v>
          </cell>
          <cell r="S273">
            <v>10063578860</v>
          </cell>
          <cell r="T273">
            <v>5748998487</v>
          </cell>
          <cell r="W273">
            <v>1.1966701352757543E-2</v>
          </cell>
          <cell r="X273">
            <v>4.1623309053069723E-3</v>
          </cell>
        </row>
        <row r="274">
          <cell r="P274">
            <v>302</v>
          </cell>
          <cell r="Q274">
            <v>1500</v>
          </cell>
          <cell r="S274">
            <v>10835260567</v>
          </cell>
          <cell r="T274">
            <v>5688649148</v>
          </cell>
          <cell r="W274">
            <v>1.6648168701442843E-2</v>
          </cell>
          <cell r="X274">
            <v>7.7691453940066596E-3</v>
          </cell>
        </row>
        <row r="275">
          <cell r="P275">
            <v>260</v>
          </cell>
          <cell r="Q275">
            <v>1345</v>
          </cell>
          <cell r="S275">
            <v>8129464291</v>
          </cell>
          <cell r="T275">
            <v>5207416705</v>
          </cell>
          <cell r="W275">
            <v>1.5576323987538941E-2</v>
          </cell>
          <cell r="X275">
            <v>7.4766355140186919E-3</v>
          </cell>
        </row>
        <row r="276">
          <cell r="P276">
            <v>255</v>
          </cell>
          <cell r="Q276">
            <v>1224</v>
          </cell>
          <cell r="S276">
            <v>7989745041</v>
          </cell>
          <cell r="T276">
            <v>4145320080</v>
          </cell>
          <cell r="W276">
            <v>1.2846517917511832E-2</v>
          </cell>
          <cell r="X276">
            <v>8.7897227856659904E-3</v>
          </cell>
        </row>
        <row r="277">
          <cell r="P277">
            <v>287</v>
          </cell>
          <cell r="Q277">
            <v>1456</v>
          </cell>
          <cell r="S277">
            <v>7653194913</v>
          </cell>
          <cell r="T277">
            <v>5220410674</v>
          </cell>
          <cell r="W277">
            <v>1.4916810097532989E-2</v>
          </cell>
          <cell r="X277">
            <v>8.6058519793459545E-3</v>
          </cell>
        </row>
        <row r="278">
          <cell r="P278">
            <v>146</v>
          </cell>
          <cell r="Q278">
            <v>1056</v>
          </cell>
          <cell r="S278">
            <v>3401126730</v>
          </cell>
          <cell r="T278">
            <v>3449657909</v>
          </cell>
          <cell r="W278">
            <v>1.4143094841930116E-2</v>
          </cell>
          <cell r="X278">
            <v>7.4875207986688855E-3</v>
          </cell>
        </row>
        <row r="279">
          <cell r="P279">
            <v>140</v>
          </cell>
          <cell r="Q279">
            <v>905</v>
          </cell>
          <cell r="S279">
            <v>2955638703</v>
          </cell>
          <cell r="T279">
            <v>3051324556</v>
          </cell>
          <cell r="W279">
            <v>1.4354066985645933E-2</v>
          </cell>
          <cell r="X279">
            <v>5.7416267942583732E-3</v>
          </cell>
        </row>
        <row r="280">
          <cell r="P280">
            <v>178</v>
          </cell>
          <cell r="Q280">
            <v>1202</v>
          </cell>
          <cell r="S280">
            <v>5493671596</v>
          </cell>
          <cell r="T280">
            <v>4308120361</v>
          </cell>
          <cell r="W280">
            <v>1.7391304347826087E-2</v>
          </cell>
          <cell r="X280">
            <v>7.246376811594203E-3</v>
          </cell>
        </row>
        <row r="281">
          <cell r="P281">
            <v>131</v>
          </cell>
          <cell r="Q281">
            <v>975</v>
          </cell>
          <cell r="S281">
            <v>2994735657</v>
          </cell>
          <cell r="T281">
            <v>2861121618</v>
          </cell>
          <cell r="W281">
            <v>2.1699819168173599E-2</v>
          </cell>
          <cell r="X281">
            <v>4.5207956600361665E-3</v>
          </cell>
        </row>
        <row r="282">
          <cell r="P282">
            <v>156</v>
          </cell>
          <cell r="Q282">
            <v>1212</v>
          </cell>
          <cell r="S282">
            <v>3848948585</v>
          </cell>
          <cell r="T282">
            <v>3945798733</v>
          </cell>
          <cell r="W282">
            <v>1.6081871345029239E-2</v>
          </cell>
          <cell r="X282">
            <v>2.1929824561403508E-3</v>
          </cell>
        </row>
        <row r="283">
          <cell r="P283">
            <v>209</v>
          </cell>
          <cell r="Q283">
            <v>1242</v>
          </cell>
          <cell r="S283">
            <v>5503146184</v>
          </cell>
          <cell r="T283">
            <v>4385360113</v>
          </cell>
          <cell r="W283">
            <v>1.2405237767057202E-2</v>
          </cell>
          <cell r="X283">
            <v>1.1026878015161957E-2</v>
          </cell>
        </row>
        <row r="284">
          <cell r="P284">
            <v>155</v>
          </cell>
          <cell r="Q284">
            <v>996</v>
          </cell>
          <cell r="S284">
            <v>4816401281</v>
          </cell>
          <cell r="T284">
            <v>3040686576</v>
          </cell>
          <cell r="W284">
            <v>1.998262380538662E-2</v>
          </cell>
          <cell r="X284">
            <v>7.819287576020852E-3</v>
          </cell>
        </row>
        <row r="285">
          <cell r="P285">
            <v>198</v>
          </cell>
          <cell r="Q285">
            <v>1134</v>
          </cell>
          <cell r="S285">
            <v>6142851398</v>
          </cell>
          <cell r="T285">
            <v>3671170815</v>
          </cell>
          <cell r="W285">
            <v>1.7267267267267267E-2</v>
          </cell>
          <cell r="X285">
            <v>5.2552552552552556E-3</v>
          </cell>
        </row>
        <row r="286">
          <cell r="P286">
            <v>203</v>
          </cell>
          <cell r="Q286">
            <v>1109</v>
          </cell>
          <cell r="S286">
            <v>5497369530</v>
          </cell>
          <cell r="T286">
            <v>3648725325</v>
          </cell>
          <cell r="W286">
            <v>1.2957317073170731E-2</v>
          </cell>
          <cell r="X286">
            <v>9.9085365853658538E-3</v>
          </cell>
        </row>
        <row r="287">
          <cell r="P287">
            <v>194</v>
          </cell>
          <cell r="Q287">
            <v>1198</v>
          </cell>
          <cell r="S287">
            <v>5499284653</v>
          </cell>
          <cell r="T287">
            <v>4033009620</v>
          </cell>
          <cell r="W287">
            <v>1.6522988505747127E-2</v>
          </cell>
          <cell r="X287">
            <v>1.1494252873563218E-2</v>
          </cell>
        </row>
        <row r="288">
          <cell r="P288">
            <v>153</v>
          </cell>
          <cell r="Q288">
            <v>1082</v>
          </cell>
          <cell r="S288">
            <v>3161828315</v>
          </cell>
          <cell r="T288">
            <v>3380183294</v>
          </cell>
          <cell r="W288">
            <v>2.6720647773279354E-2</v>
          </cell>
          <cell r="X288">
            <v>8.9068825910931168E-3</v>
          </cell>
        </row>
        <row r="289">
          <cell r="P289">
            <v>243</v>
          </cell>
          <cell r="Q289">
            <v>1240</v>
          </cell>
          <cell r="S289">
            <v>5827267999</v>
          </cell>
          <cell r="T289">
            <v>4664219601</v>
          </cell>
          <cell r="W289">
            <v>2.3600809170600135E-2</v>
          </cell>
          <cell r="X289">
            <v>1.6857720836142953E-2</v>
          </cell>
        </row>
        <row r="290">
          <cell r="P290">
            <v>145</v>
          </cell>
          <cell r="Q290">
            <v>1016</v>
          </cell>
          <cell r="S290">
            <v>3351249738</v>
          </cell>
          <cell r="T290">
            <v>3484636185</v>
          </cell>
          <cell r="W290">
            <v>1.9810508182601206E-2</v>
          </cell>
          <cell r="X290">
            <v>1.119724375538329E-2</v>
          </cell>
        </row>
        <row r="291">
          <cell r="P291">
            <v>146</v>
          </cell>
          <cell r="Q291">
            <v>849</v>
          </cell>
          <cell r="S291">
            <v>3377287591</v>
          </cell>
          <cell r="T291">
            <v>2654209411</v>
          </cell>
          <cell r="W291">
            <v>1.507537688442211E-2</v>
          </cell>
          <cell r="X291">
            <v>9.0452261306532659E-3</v>
          </cell>
        </row>
        <row r="292">
          <cell r="P292">
            <v>162</v>
          </cell>
          <cell r="Q292">
            <v>974</v>
          </cell>
          <cell r="S292">
            <v>3998294479</v>
          </cell>
          <cell r="T292">
            <v>3040672875</v>
          </cell>
          <cell r="W292">
            <v>2.1126760563380281E-2</v>
          </cell>
          <cell r="X292">
            <v>1.4964788732394365E-2</v>
          </cell>
        </row>
        <row r="293">
          <cell r="P293">
            <v>187</v>
          </cell>
          <cell r="Q293">
            <v>1133</v>
          </cell>
          <cell r="S293">
            <v>5221040427</v>
          </cell>
          <cell r="T293">
            <v>3744712321</v>
          </cell>
          <cell r="W293">
            <v>2.6515151515151516E-2</v>
          </cell>
          <cell r="X293">
            <v>1.3636363636363636E-2</v>
          </cell>
        </row>
        <row r="294">
          <cell r="P294">
            <v>194</v>
          </cell>
          <cell r="Q294">
            <v>1278</v>
          </cell>
          <cell r="S294">
            <v>5479826260</v>
          </cell>
          <cell r="T294">
            <v>4288611920</v>
          </cell>
          <cell r="W294">
            <v>1.4945652173913044E-2</v>
          </cell>
          <cell r="X294">
            <v>9.5108695652173919E-3</v>
          </cell>
        </row>
        <row r="295">
          <cell r="P295">
            <v>192</v>
          </cell>
          <cell r="Q295">
            <v>1130</v>
          </cell>
          <cell r="S295">
            <v>6074360742</v>
          </cell>
          <cell r="T295">
            <v>3786906912</v>
          </cell>
          <cell r="W295">
            <v>1.4372163388804841E-2</v>
          </cell>
          <cell r="X295">
            <v>1.7397881996974281E-2</v>
          </cell>
        </row>
        <row r="296">
          <cell r="P296">
            <v>197</v>
          </cell>
          <cell r="Q296">
            <v>1276</v>
          </cell>
          <cell r="S296">
            <v>5624893958</v>
          </cell>
          <cell r="T296">
            <v>4034815943</v>
          </cell>
          <cell r="W296">
            <v>1.9687712152070606E-2</v>
          </cell>
          <cell r="X296">
            <v>9.5044127630685669E-3</v>
          </cell>
        </row>
        <row r="297">
          <cell r="P297">
            <v>238</v>
          </cell>
          <cell r="Q297">
            <v>1246</v>
          </cell>
          <cell r="S297">
            <v>6294445192</v>
          </cell>
          <cell r="T297">
            <v>4010616647</v>
          </cell>
          <cell r="W297">
            <v>2.358490566037736E-2</v>
          </cell>
          <cell r="X297">
            <v>6.7385444743935314E-3</v>
          </cell>
        </row>
        <row r="298">
          <cell r="P298">
            <v>233</v>
          </cell>
          <cell r="Q298">
            <v>1207</v>
          </cell>
          <cell r="S298">
            <v>7557259008</v>
          </cell>
          <cell r="T298">
            <v>4004123263</v>
          </cell>
          <cell r="W298">
            <v>2.0833333333333332E-2</v>
          </cell>
          <cell r="X298">
            <v>1.7361111111111112E-2</v>
          </cell>
        </row>
        <row r="299">
          <cell r="P299">
            <v>234</v>
          </cell>
          <cell r="Q299">
            <v>1319</v>
          </cell>
          <cell r="S299">
            <v>7354922358</v>
          </cell>
          <cell r="T299">
            <v>4222410306</v>
          </cell>
          <cell r="W299">
            <v>1.7385705086928525E-2</v>
          </cell>
          <cell r="X299">
            <v>1.159047005795235E-2</v>
          </cell>
        </row>
        <row r="300">
          <cell r="P300">
            <v>231</v>
          </cell>
          <cell r="Q300">
            <v>1147</v>
          </cell>
          <cell r="S300">
            <v>6623641831</v>
          </cell>
          <cell r="T300">
            <v>4046844851</v>
          </cell>
          <cell r="W300">
            <v>2.6124818577648767E-2</v>
          </cell>
          <cell r="X300">
            <v>1.2336719883889695E-2</v>
          </cell>
        </row>
        <row r="301">
          <cell r="P301">
            <v>367</v>
          </cell>
          <cell r="Q301">
            <v>1696</v>
          </cell>
          <cell r="S301">
            <v>9792041502</v>
          </cell>
          <cell r="T301">
            <v>6245388298</v>
          </cell>
          <cell r="W301">
            <v>1.9873969946679594E-2</v>
          </cell>
          <cell r="X301">
            <v>1.2603005332040717E-2</v>
          </cell>
        </row>
        <row r="302">
          <cell r="P302">
            <v>232</v>
          </cell>
          <cell r="Q302">
            <v>1176</v>
          </cell>
          <cell r="S302">
            <v>6163323478</v>
          </cell>
          <cell r="T302">
            <v>3886941960</v>
          </cell>
          <cell r="W302">
            <v>1.7045454545454544E-2</v>
          </cell>
          <cell r="X302">
            <v>7.8125E-3</v>
          </cell>
        </row>
        <row r="303">
          <cell r="P303">
            <v>182</v>
          </cell>
          <cell r="Q303">
            <v>1101</v>
          </cell>
          <cell r="S303">
            <v>4944560280</v>
          </cell>
          <cell r="T303">
            <v>4005819897</v>
          </cell>
          <cell r="W303">
            <v>1.8706157443491817E-2</v>
          </cell>
          <cell r="X303">
            <v>1.0911925175370226E-2</v>
          </cell>
        </row>
        <row r="304">
          <cell r="P304">
            <v>191</v>
          </cell>
          <cell r="Q304">
            <v>1014</v>
          </cell>
          <cell r="S304">
            <v>5508623331</v>
          </cell>
          <cell r="T304">
            <v>3421236876</v>
          </cell>
          <cell r="W304">
            <v>2.1576763485477178E-2</v>
          </cell>
          <cell r="X304">
            <v>1.2448132780082987E-2</v>
          </cell>
        </row>
      </sheetData>
      <sheetData sheetId="8">
        <row r="5">
          <cell r="Q5" t="str">
            <v>U.S. Composite</v>
          </cell>
          <cell r="R5" t="str">
            <v>U.S. Investment Grade</v>
          </cell>
          <cell r="U5" t="str">
            <v>U.S. Composite Non-Distress</v>
          </cell>
          <cell r="V5" t="str">
            <v>U.S. Investment Grade Non-Distress</v>
          </cell>
        </row>
        <row r="6">
          <cell r="Q6">
            <v>78.251042497003994</v>
          </cell>
          <cell r="R6">
            <v>84.233019504069901</v>
          </cell>
          <cell r="U6">
            <v>63.762631966539097</v>
          </cell>
          <cell r="V6">
            <v>64.136484773348101</v>
          </cell>
        </row>
        <row r="7">
          <cell r="Q7">
            <v>77.955143307434597</v>
          </cell>
          <cell r="R7">
            <v>83.535963592242993</v>
          </cell>
          <cell r="U7">
            <v>64.273366103868298</v>
          </cell>
          <cell r="V7">
            <v>63.567776297116097</v>
          </cell>
        </row>
        <row r="8">
          <cell r="Q8">
            <v>77.838173453858403</v>
          </cell>
          <cell r="R8">
            <v>83.719199112642201</v>
          </cell>
          <cell r="U8">
            <v>66.334286592653001</v>
          </cell>
          <cell r="V8">
            <v>70.970332573037197</v>
          </cell>
        </row>
        <row r="9">
          <cell r="Q9">
            <v>78.683550669156105</v>
          </cell>
          <cell r="R9">
            <v>85.2709128671722</v>
          </cell>
          <cell r="U9">
            <v>68.691943122054994</v>
          </cell>
          <cell r="V9">
            <v>72.060968107803603</v>
          </cell>
        </row>
        <row r="10">
          <cell r="Q10">
            <v>79.846411820475893</v>
          </cell>
          <cell r="R10">
            <v>86.786171218597602</v>
          </cell>
          <cell r="U10">
            <v>68.854960361751594</v>
          </cell>
          <cell r="V10">
            <v>72.144407757901803</v>
          </cell>
        </row>
        <row r="11">
          <cell r="Q11">
            <v>80.9830891061969</v>
          </cell>
          <cell r="R11">
            <v>86.408596015182297</v>
          </cell>
          <cell r="U11">
            <v>71.441856873877498</v>
          </cell>
          <cell r="V11">
            <v>74.294567277533602</v>
          </cell>
        </row>
        <row r="12">
          <cell r="Q12">
            <v>80.704015445880799</v>
          </cell>
          <cell r="R12">
            <v>85.358742363803799</v>
          </cell>
          <cell r="U12">
            <v>73.267666213913202</v>
          </cell>
          <cell r="V12">
            <v>80.036316268276593</v>
          </cell>
        </row>
        <row r="13">
          <cell r="Q13">
            <v>79.973361256751403</v>
          </cell>
          <cell r="R13">
            <v>83.5413291165234</v>
          </cell>
          <cell r="U13">
            <v>78.123272617287398</v>
          </cell>
          <cell r="V13">
            <v>84.013130362557405</v>
          </cell>
        </row>
        <row r="14">
          <cell r="Q14">
            <v>79.680549133487006</v>
          </cell>
          <cell r="R14">
            <v>85.011450145680101</v>
          </cell>
          <cell r="U14">
            <v>77.319202170172204</v>
          </cell>
          <cell r="V14">
            <v>83.334271773116697</v>
          </cell>
        </row>
        <row r="15">
          <cell r="Q15">
            <v>80.688017552268803</v>
          </cell>
          <cell r="R15">
            <v>86.270263408159593</v>
          </cell>
          <cell r="U15">
            <v>80.609845936359903</v>
          </cell>
          <cell r="V15">
            <v>86.291212979571398</v>
          </cell>
        </row>
        <row r="16">
          <cell r="Q16">
            <v>82.535268314454498</v>
          </cell>
          <cell r="R16">
            <v>90.398963314401698</v>
          </cell>
          <cell r="U16">
            <v>79.5711504458517</v>
          </cell>
          <cell r="V16">
            <v>84.5433969965502</v>
          </cell>
        </row>
        <row r="17">
          <cell r="Q17">
            <v>83.839181435693703</v>
          </cell>
          <cell r="R17">
            <v>91.629112215047101</v>
          </cell>
          <cell r="U17">
            <v>84.063767128095193</v>
          </cell>
          <cell r="V17">
            <v>92.116561106370298</v>
          </cell>
        </row>
        <row r="18">
          <cell r="Q18">
            <v>84.037125278470199</v>
          </cell>
          <cell r="R18">
            <v>91.972488946983106</v>
          </cell>
          <cell r="U18">
            <v>83.290026414706503</v>
          </cell>
          <cell r="V18">
            <v>86.301545696177996</v>
          </cell>
        </row>
        <row r="19">
          <cell r="Q19">
            <v>83.659291362293402</v>
          </cell>
          <cell r="R19">
            <v>88.213076308063805</v>
          </cell>
          <cell r="U19">
            <v>87.368125990731201</v>
          </cell>
          <cell r="V19">
            <v>93.627697026832806</v>
          </cell>
        </row>
        <row r="20">
          <cell r="Q20">
            <v>83.829306089143401</v>
          </cell>
          <cell r="R20">
            <v>86.684973147204005</v>
          </cell>
          <cell r="U20">
            <v>88.860076166011496</v>
          </cell>
          <cell r="V20">
            <v>95.530598595500393</v>
          </cell>
        </row>
        <row r="21">
          <cell r="Q21">
            <v>84.989702568952893</v>
          </cell>
          <cell r="R21">
            <v>86.873042677919997</v>
          </cell>
          <cell r="U21">
            <v>90.784320910650493</v>
          </cell>
          <cell r="V21">
            <v>95.278068322258505</v>
          </cell>
        </row>
        <row r="22">
          <cell r="Q22">
            <v>86.532687985257795</v>
          </cell>
          <cell r="R22">
            <v>91.940861942768606</v>
          </cell>
          <cell r="U22">
            <v>92.640376167756699</v>
          </cell>
          <cell r="V22">
            <v>96.776280633278205</v>
          </cell>
        </row>
        <row r="23">
          <cell r="Q23">
            <v>87.865038672481404</v>
          </cell>
          <cell r="R23">
            <v>94.476415318172101</v>
          </cell>
          <cell r="U23">
            <v>96.867085867115094</v>
          </cell>
          <cell r="V23">
            <v>101.568965654499</v>
          </cell>
        </row>
        <row r="24">
          <cell r="Q24">
            <v>88.352636440124002</v>
          </cell>
          <cell r="R24">
            <v>97.195361961309402</v>
          </cell>
          <cell r="U24">
            <v>96.778672256379195</v>
          </cell>
          <cell r="V24">
            <v>103.574256706935</v>
          </cell>
        </row>
        <row r="25">
          <cell r="Q25">
            <v>88.628921552810496</v>
          </cell>
          <cell r="R25">
            <v>95.455932552087802</v>
          </cell>
          <cell r="U25">
            <v>100</v>
          </cell>
          <cell r="V25">
            <v>100</v>
          </cell>
        </row>
        <row r="26">
          <cell r="Q26">
            <v>89.054832206563503</v>
          </cell>
          <cell r="R26">
            <v>95.5471694758197</v>
          </cell>
          <cell r="U26">
            <v>99.910554201890406</v>
          </cell>
          <cell r="V26">
            <v>104.750949385963</v>
          </cell>
        </row>
        <row r="27">
          <cell r="Q27">
            <v>89.6863387347355</v>
          </cell>
          <cell r="R27">
            <v>93.891918780997898</v>
          </cell>
          <cell r="U27">
            <v>101.56928270970199</v>
          </cell>
          <cell r="V27">
            <v>102.51692751857099</v>
          </cell>
        </row>
        <row r="28">
          <cell r="Q28">
            <v>90.800341490365696</v>
          </cell>
          <cell r="R28">
            <v>96.076637296683899</v>
          </cell>
          <cell r="U28">
            <v>106.396818893439</v>
          </cell>
          <cell r="V28">
            <v>107.17796871829199</v>
          </cell>
        </row>
        <row r="29">
          <cell r="Q29">
            <v>91.331222631905206</v>
          </cell>
          <cell r="R29">
            <v>95.979290500646698</v>
          </cell>
          <cell r="U29">
            <v>103.15418704791399</v>
          </cell>
          <cell r="V29">
            <v>102.16237770405201</v>
          </cell>
        </row>
        <row r="30">
          <cell r="Q30">
            <v>92.2695301814922</v>
          </cell>
          <cell r="R30">
            <v>98.130653952333205</v>
          </cell>
          <cell r="U30">
            <v>107.116185405268</v>
          </cell>
          <cell r="V30">
            <v>101.919480700774</v>
          </cell>
        </row>
        <row r="31">
          <cell r="Q31">
            <v>92.5812324829906</v>
          </cell>
          <cell r="R31">
            <v>97.610675512042306</v>
          </cell>
          <cell r="U31">
            <v>109.17920366404699</v>
          </cell>
          <cell r="V31">
            <v>100.820793112987</v>
          </cell>
        </row>
        <row r="32">
          <cell r="Q32">
            <v>93.201199921949893</v>
          </cell>
          <cell r="R32">
            <v>98.271974992959997</v>
          </cell>
          <cell r="U32">
            <v>112.74033030023099</v>
          </cell>
          <cell r="V32">
            <v>107.223387063804</v>
          </cell>
        </row>
        <row r="33">
          <cell r="Q33">
            <v>93.820180955285494</v>
          </cell>
          <cell r="R33">
            <v>96.993287036258806</v>
          </cell>
          <cell r="U33">
            <v>116.799982138</v>
          </cell>
          <cell r="V33">
            <v>108.432333674755</v>
          </cell>
        </row>
        <row r="34">
          <cell r="Q34">
            <v>95.610220096420093</v>
          </cell>
          <cell r="R34">
            <v>98.681466071672503</v>
          </cell>
          <cell r="U34">
            <v>118.049142712568</v>
          </cell>
          <cell r="V34">
            <v>111.229143647618</v>
          </cell>
        </row>
        <row r="35">
          <cell r="Q35">
            <v>97.568582666144195</v>
          </cell>
          <cell r="R35">
            <v>101.82014345197</v>
          </cell>
          <cell r="U35">
            <v>122.010684939546</v>
          </cell>
          <cell r="V35">
            <v>113.72785965764</v>
          </cell>
        </row>
        <row r="36">
          <cell r="Q36">
            <v>98.057596417117793</v>
          </cell>
          <cell r="R36">
            <v>105.771366217531</v>
          </cell>
          <cell r="U36">
            <v>125.773579281235</v>
          </cell>
          <cell r="V36">
            <v>113.868848696518</v>
          </cell>
        </row>
        <row r="37">
          <cell r="Q37">
            <v>97.658504602572407</v>
          </cell>
          <cell r="R37">
            <v>106.818032636792</v>
          </cell>
          <cell r="U37">
            <v>128.33765225586899</v>
          </cell>
          <cell r="V37">
            <v>116.759211843966</v>
          </cell>
        </row>
        <row r="38">
          <cell r="Q38">
            <v>97.184456872538505</v>
          </cell>
          <cell r="R38">
            <v>104.722969202914</v>
          </cell>
          <cell r="U38">
            <v>133.51444405307799</v>
          </cell>
          <cell r="V38">
            <v>121.37543481273801</v>
          </cell>
        </row>
        <row r="39">
          <cell r="Q39">
            <v>98.157776565881804</v>
          </cell>
          <cell r="R39">
            <v>101.70101277233501</v>
          </cell>
          <cell r="U39">
            <v>140.418242758394</v>
          </cell>
          <cell r="V39">
            <v>125.21583843016199</v>
          </cell>
        </row>
        <row r="40">
          <cell r="Q40">
            <v>99.259381884114902</v>
          </cell>
          <cell r="R40">
            <v>99.973156941569798</v>
          </cell>
          <cell r="U40">
            <v>144.51090300081199</v>
          </cell>
          <cell r="V40">
            <v>129.16387881373601</v>
          </cell>
        </row>
        <row r="41">
          <cell r="Q41">
            <v>100</v>
          </cell>
          <cell r="R41">
            <v>100</v>
          </cell>
          <cell r="U41">
            <v>145.148095555635</v>
          </cell>
          <cell r="V41">
            <v>130.546839054651</v>
          </cell>
        </row>
        <row r="42">
          <cell r="Q42">
            <v>100.06539725016999</v>
          </cell>
          <cell r="R42">
            <v>101.653924932728</v>
          </cell>
          <cell r="U42">
            <v>155.427180836567</v>
          </cell>
          <cell r="V42">
            <v>135.38137029583001</v>
          </cell>
        </row>
        <row r="43">
          <cell r="Q43">
            <v>100.317406510251</v>
          </cell>
          <cell r="R43">
            <v>104.261201691067</v>
          </cell>
          <cell r="U43">
            <v>160.49899493770801</v>
          </cell>
          <cell r="V43">
            <v>139.463655528342</v>
          </cell>
        </row>
        <row r="44">
          <cell r="Q44">
            <v>100.421075428894</v>
          </cell>
          <cell r="R44">
            <v>105.209083650712</v>
          </cell>
          <cell r="U44">
            <v>164.73479570638401</v>
          </cell>
          <cell r="V44">
            <v>150.18414022715299</v>
          </cell>
        </row>
        <row r="45">
          <cell r="Q45">
            <v>100.438733090722</v>
          </cell>
          <cell r="R45">
            <v>103.95819840453601</v>
          </cell>
          <cell r="U45">
            <v>167.38082374008999</v>
          </cell>
          <cell r="V45">
            <v>149.29249870645299</v>
          </cell>
        </row>
        <row r="46">
          <cell r="Q46">
            <v>100.79119139821999</v>
          </cell>
          <cell r="R46">
            <v>103.085976977469</v>
          </cell>
          <cell r="U46">
            <v>171.73377786190201</v>
          </cell>
          <cell r="V46">
            <v>151.780632116774</v>
          </cell>
        </row>
        <row r="47">
          <cell r="Q47">
            <v>102.20537756719</v>
          </cell>
          <cell r="R47">
            <v>103.60872098204899</v>
          </cell>
          <cell r="U47">
            <v>175.92862688939201</v>
          </cell>
          <cell r="V47">
            <v>154.05949610680699</v>
          </cell>
        </row>
        <row r="48">
          <cell r="Q48">
            <v>103.89820440938399</v>
          </cell>
          <cell r="R48">
            <v>105.94441445578001</v>
          </cell>
          <cell r="U48">
            <v>175.44884121475999</v>
          </cell>
          <cell r="V48">
            <v>157.69323039277299</v>
          </cell>
        </row>
        <row r="49">
          <cell r="Q49">
            <v>105.894925860627</v>
          </cell>
          <cell r="R49">
            <v>108.122279014672</v>
          </cell>
          <cell r="U49">
            <v>175.01596405656801</v>
          </cell>
          <cell r="V49">
            <v>160.763440056083</v>
          </cell>
        </row>
        <row r="50">
          <cell r="Q50">
            <v>106.861729549793</v>
          </cell>
          <cell r="R50">
            <v>107.757401185014</v>
          </cell>
          <cell r="U50">
            <v>181.18955981498101</v>
          </cell>
          <cell r="V50">
            <v>166.766111069999</v>
          </cell>
        </row>
        <row r="51">
          <cell r="Q51">
            <v>106.418721714483</v>
          </cell>
          <cell r="R51">
            <v>104.457050717998</v>
          </cell>
          <cell r="U51">
            <v>184.26364551585399</v>
          </cell>
          <cell r="V51">
            <v>171.25094922809501</v>
          </cell>
        </row>
        <row r="52">
          <cell r="Q52">
            <v>105.32925979504201</v>
          </cell>
          <cell r="R52">
            <v>103.32477568093501</v>
          </cell>
          <cell r="U52">
            <v>184.88113123360401</v>
          </cell>
          <cell r="V52">
            <v>167.666214515094</v>
          </cell>
        </row>
        <row r="53">
          <cell r="Q53">
            <v>104.042401575754</v>
          </cell>
          <cell r="R53">
            <v>103.245403298947</v>
          </cell>
          <cell r="U53">
            <v>178.35051787105499</v>
          </cell>
          <cell r="V53">
            <v>158.292625879144</v>
          </cell>
        </row>
        <row r="54">
          <cell r="Q54">
            <v>104.297112743846</v>
          </cell>
          <cell r="R54">
            <v>104.74671149140001</v>
          </cell>
          <cell r="U54">
            <v>179.63779552203701</v>
          </cell>
          <cell r="V54">
            <v>163.40273047876201</v>
          </cell>
        </row>
        <row r="55">
          <cell r="Q55">
            <v>105.545827354682</v>
          </cell>
          <cell r="R55">
            <v>103.641708578677</v>
          </cell>
          <cell r="U55">
            <v>174.942766807955</v>
          </cell>
          <cell r="V55">
            <v>158.91832557369901</v>
          </cell>
        </row>
        <row r="56">
          <cell r="Q56">
            <v>107.55508485871199</v>
          </cell>
          <cell r="R56">
            <v>102.235614809892</v>
          </cell>
          <cell r="U56">
            <v>172.08858484776599</v>
          </cell>
          <cell r="V56">
            <v>163.107811560264</v>
          </cell>
        </row>
        <row r="57">
          <cell r="Q57">
            <v>108.48652747051</v>
          </cell>
          <cell r="R57">
            <v>101.115995070658</v>
          </cell>
          <cell r="U57">
            <v>159.79413874788801</v>
          </cell>
          <cell r="V57">
            <v>136.17519311308001</v>
          </cell>
        </row>
        <row r="58">
          <cell r="Q58">
            <v>109.20423680867999</v>
          </cell>
          <cell r="R58">
            <v>100.87392874875501</v>
          </cell>
          <cell r="U58">
            <v>147.161528507291</v>
          </cell>
          <cell r="V58">
            <v>119.011910884438</v>
          </cell>
        </row>
        <row r="59">
          <cell r="Q59">
            <v>109.685564548165</v>
          </cell>
          <cell r="R59">
            <v>101.489149046557</v>
          </cell>
          <cell r="U59">
            <v>145.50838052209099</v>
          </cell>
          <cell r="V59">
            <v>116.281358126613</v>
          </cell>
        </row>
        <row r="60">
          <cell r="Q60">
            <v>110.577599727525</v>
          </cell>
          <cell r="R60">
            <v>102.30522503250199</v>
          </cell>
          <cell r="U60">
            <v>138.91496469521701</v>
          </cell>
          <cell r="V60">
            <v>104.038921540424</v>
          </cell>
        </row>
        <row r="61">
          <cell r="Q61">
            <v>111.768581256225</v>
          </cell>
          <cell r="R61">
            <v>105.260843119535</v>
          </cell>
          <cell r="U61">
            <v>134.81263336487299</v>
          </cell>
          <cell r="V61">
            <v>109.29338478523999</v>
          </cell>
        </row>
        <row r="62">
          <cell r="Q62">
            <v>113.25035995889</v>
          </cell>
          <cell r="R62">
            <v>107.50957908599401</v>
          </cell>
          <cell r="U62">
            <v>136.76329855485599</v>
          </cell>
          <cell r="V62">
            <v>106.42227735728299</v>
          </cell>
        </row>
        <row r="63">
          <cell r="Q63">
            <v>114.96467440276901</v>
          </cell>
          <cell r="R63">
            <v>110.12814475407799</v>
          </cell>
          <cell r="U63">
            <v>129.87458607225699</v>
          </cell>
          <cell r="V63">
            <v>116.329070508179</v>
          </cell>
        </row>
        <row r="64">
          <cell r="Q64">
            <v>116.77443749598</v>
          </cell>
          <cell r="R64">
            <v>110.061000951911</v>
          </cell>
          <cell r="U64">
            <v>130.383669788671</v>
          </cell>
          <cell r="V64">
            <v>110.397962178962</v>
          </cell>
        </row>
        <row r="65">
          <cell r="Q65">
            <v>117.785001734209</v>
          </cell>
          <cell r="R65">
            <v>109.45435439095</v>
          </cell>
          <cell r="U65">
            <v>130.74057251742701</v>
          </cell>
          <cell r="V65">
            <v>125.102825506484</v>
          </cell>
        </row>
        <row r="66">
          <cell r="Q66">
            <v>117.61225441287</v>
          </cell>
          <cell r="R66">
            <v>107.852762147737</v>
          </cell>
          <cell r="U66">
            <v>126.24925249182201</v>
          </cell>
          <cell r="V66">
            <v>110.246514267233</v>
          </cell>
        </row>
        <row r="67">
          <cell r="Q67">
            <v>117.471532555511</v>
          </cell>
          <cell r="R67">
            <v>108.612684450974</v>
          </cell>
          <cell r="U67">
            <v>128.57416953806401</v>
          </cell>
          <cell r="V67">
            <v>116.367361987539</v>
          </cell>
        </row>
        <row r="68">
          <cell r="Q68">
            <v>118.41768310496001</v>
          </cell>
          <cell r="R68">
            <v>110.94076173682301</v>
          </cell>
          <cell r="U68">
            <v>130.64837087731601</v>
          </cell>
          <cell r="V68">
            <v>121.622158183056</v>
          </cell>
        </row>
        <row r="69">
          <cell r="Q69">
            <v>120.096983816377</v>
          </cell>
          <cell r="R69">
            <v>113.41880007311801</v>
          </cell>
          <cell r="U69">
            <v>131.646375098758</v>
          </cell>
          <cell r="V69">
            <v>123.27453865380301</v>
          </cell>
        </row>
        <row r="70">
          <cell r="Q70">
            <v>121.721904186451</v>
          </cell>
          <cell r="R70">
            <v>114.626494975189</v>
          </cell>
          <cell r="U70">
            <v>128.518793276027</v>
          </cell>
          <cell r="V70">
            <v>117.06500431020901</v>
          </cell>
        </row>
        <row r="71">
          <cell r="Q71">
            <v>122.587695873443</v>
          </cell>
          <cell r="R71">
            <v>114.122342826381</v>
          </cell>
          <cell r="U71">
            <v>132.38964585026801</v>
          </cell>
          <cell r="V71">
            <v>124.209499820801</v>
          </cell>
        </row>
        <row r="72">
          <cell r="Q72">
            <v>123.486456808242</v>
          </cell>
          <cell r="R72">
            <v>113.17279707403701</v>
          </cell>
          <cell r="U72">
            <v>135.04601200608701</v>
          </cell>
          <cell r="V72">
            <v>127.615385104645</v>
          </cell>
        </row>
        <row r="73">
          <cell r="Q73">
            <v>124.787411877925</v>
          </cell>
          <cell r="R73">
            <v>112.89220198972301</v>
          </cell>
          <cell r="U73">
            <v>140.21890553162501</v>
          </cell>
          <cell r="V73">
            <v>130.39431641215299</v>
          </cell>
        </row>
        <row r="74">
          <cell r="Q74">
            <v>126.45773590391801</v>
          </cell>
          <cell r="R74">
            <v>113.715478856112</v>
          </cell>
          <cell r="U74">
            <v>134.37846851157499</v>
          </cell>
          <cell r="V74">
            <v>129.43831182684301</v>
          </cell>
        </row>
        <row r="75">
          <cell r="Q75">
            <v>127.432796182592</v>
          </cell>
          <cell r="R75">
            <v>115.15897071311601</v>
          </cell>
          <cell r="U75">
            <v>144.784834132903</v>
          </cell>
          <cell r="V75">
            <v>136.25193582540001</v>
          </cell>
        </row>
        <row r="76">
          <cell r="Q76">
            <v>127.89899326874</v>
          </cell>
          <cell r="R76">
            <v>116.446870852033</v>
          </cell>
          <cell r="U76">
            <v>145.992014750229</v>
          </cell>
          <cell r="V76">
            <v>136.45443331010799</v>
          </cell>
        </row>
        <row r="77">
          <cell r="Q77">
            <v>128.44340603817801</v>
          </cell>
          <cell r="R77">
            <v>116.996513047362</v>
          </cell>
          <cell r="U77">
            <v>151.144051416819</v>
          </cell>
          <cell r="V77">
            <v>142.56525756945999</v>
          </cell>
        </row>
        <row r="78">
          <cell r="Q78">
            <v>129.555542707895</v>
          </cell>
          <cell r="R78">
            <v>117.24011559701</v>
          </cell>
          <cell r="U78">
            <v>153.52344531761901</v>
          </cell>
          <cell r="V78">
            <v>145.191552667857</v>
          </cell>
        </row>
        <row r="79">
          <cell r="Q79">
            <v>132.09542397205701</v>
          </cell>
          <cell r="R79">
            <v>119.261913668112</v>
          </cell>
          <cell r="U79">
            <v>158.24107362748501</v>
          </cell>
          <cell r="V79">
            <v>150.484324344393</v>
          </cell>
        </row>
        <row r="80">
          <cell r="Q80">
            <v>134.65369826193</v>
          </cell>
          <cell r="R80">
            <v>121.682419313926</v>
          </cell>
          <cell r="U80">
            <v>162.80453969205601</v>
          </cell>
          <cell r="V80">
            <v>153.14030688105899</v>
          </cell>
        </row>
        <row r="81">
          <cell r="Q81">
            <v>137.17893589674401</v>
          </cell>
          <cell r="R81">
            <v>123.861142807089</v>
          </cell>
          <cell r="U81">
            <v>165.99853838694699</v>
          </cell>
          <cell r="V81">
            <v>158.59479951395599</v>
          </cell>
        </row>
        <row r="82">
          <cell r="Q82">
            <v>138.76134825745299</v>
          </cell>
          <cell r="R82">
            <v>124.57058307429</v>
          </cell>
          <cell r="U82">
            <v>169.55868228492599</v>
          </cell>
          <cell r="V82">
            <v>163.40107173144</v>
          </cell>
        </row>
        <row r="83">
          <cell r="Q83">
            <v>140.92684278701799</v>
          </cell>
          <cell r="R83">
            <v>125.52583124986501</v>
          </cell>
          <cell r="U83">
            <v>173.64217573874501</v>
          </cell>
          <cell r="V83">
            <v>165.758908360823</v>
          </cell>
        </row>
        <row r="84">
          <cell r="Q84">
            <v>142.77144190081401</v>
          </cell>
          <cell r="R84">
            <v>126.024921509302</v>
          </cell>
          <cell r="U84">
            <v>177.93649868355999</v>
          </cell>
          <cell r="V84">
            <v>169.18821342353499</v>
          </cell>
        </row>
        <row r="85">
          <cell r="Q85">
            <v>145.07098285773699</v>
          </cell>
          <cell r="R85">
            <v>127.99112955019</v>
          </cell>
          <cell r="U85">
            <v>178.19065698328001</v>
          </cell>
          <cell r="V85">
            <v>169.762495044151</v>
          </cell>
        </row>
        <row r="86">
          <cell r="Q86">
            <v>145.91231402557901</v>
          </cell>
          <cell r="R86">
            <v>129.608436128395</v>
          </cell>
          <cell r="U86">
            <v>182.312152485204</v>
          </cell>
          <cell r="V86">
            <v>174.83193449143599</v>
          </cell>
        </row>
        <row r="87">
          <cell r="Q87">
            <v>145.492185512676</v>
          </cell>
          <cell r="R87">
            <v>131.463706838245</v>
          </cell>
          <cell r="U87">
            <v>186.192234144238</v>
          </cell>
          <cell r="V87">
            <v>177.65706854445401</v>
          </cell>
        </row>
        <row r="88">
          <cell r="Q88">
            <v>145.323310209271</v>
          </cell>
          <cell r="R88">
            <v>131.61970123340799</v>
          </cell>
          <cell r="U88">
            <v>193.24709172554401</v>
          </cell>
          <cell r="V88">
            <v>186.130258847438</v>
          </cell>
        </row>
        <row r="89">
          <cell r="Q89">
            <v>146.65273807751501</v>
          </cell>
          <cell r="R89">
            <v>132.37139725638201</v>
          </cell>
          <cell r="U89">
            <v>193.614973120657</v>
          </cell>
          <cell r="V89">
            <v>181.11659516264601</v>
          </cell>
        </row>
        <row r="90">
          <cell r="Q90">
            <v>149.78565494813401</v>
          </cell>
          <cell r="R90">
            <v>131.684184504667</v>
          </cell>
          <cell r="U90">
            <v>203.75654116192001</v>
          </cell>
          <cell r="V90">
            <v>188.46010669895401</v>
          </cell>
        </row>
        <row r="91">
          <cell r="Q91">
            <v>153.61750412442899</v>
          </cell>
          <cell r="R91">
            <v>134.13121604150101</v>
          </cell>
          <cell r="U91">
            <v>213.09237289157099</v>
          </cell>
          <cell r="V91">
            <v>192.751275586774</v>
          </cell>
        </row>
        <row r="92">
          <cell r="Q92">
            <v>156.98572572589401</v>
          </cell>
          <cell r="R92">
            <v>135.63245871464599</v>
          </cell>
          <cell r="U92">
            <v>213.47252869514799</v>
          </cell>
          <cell r="V92">
            <v>196.15884338012401</v>
          </cell>
        </row>
        <row r="93">
          <cell r="Q93">
            <v>159.00851646900699</v>
          </cell>
          <cell r="R93">
            <v>137.734537900851</v>
          </cell>
          <cell r="U93">
            <v>219.393024766086</v>
          </cell>
          <cell r="V93">
            <v>198.43251238530999</v>
          </cell>
        </row>
        <row r="94">
          <cell r="Q94">
            <v>160.74043666462899</v>
          </cell>
          <cell r="R94">
            <v>139.16199163310699</v>
          </cell>
          <cell r="U94">
            <v>217.195295705013</v>
          </cell>
          <cell r="V94">
            <v>208.31967074525801</v>
          </cell>
        </row>
        <row r="95">
          <cell r="Q95">
            <v>162.17001431856201</v>
          </cell>
          <cell r="R95">
            <v>140.482502325827</v>
          </cell>
          <cell r="U95">
            <v>223.548475098186</v>
          </cell>
          <cell r="V95">
            <v>206.33912418357599</v>
          </cell>
        </row>
        <row r="96">
          <cell r="Q96">
            <v>163.83129741747999</v>
          </cell>
          <cell r="R96">
            <v>143.81829898688099</v>
          </cell>
          <cell r="U96">
            <v>225.568650418337</v>
          </cell>
          <cell r="V96">
            <v>215.16253326465699</v>
          </cell>
        </row>
        <row r="97">
          <cell r="Q97">
            <v>166.10965558671001</v>
          </cell>
          <cell r="R97">
            <v>147.81351747122099</v>
          </cell>
          <cell r="U97">
            <v>229.30920382720601</v>
          </cell>
          <cell r="V97">
            <v>212.949255742623</v>
          </cell>
        </row>
        <row r="98">
          <cell r="Q98">
            <v>167.93305856072999</v>
          </cell>
          <cell r="R98">
            <v>152.026660408829</v>
          </cell>
          <cell r="U98">
            <v>232.19170159960899</v>
          </cell>
          <cell r="V98">
            <v>223.80264542798901</v>
          </cell>
        </row>
        <row r="99">
          <cell r="Q99">
            <v>169.06956938578901</v>
          </cell>
          <cell r="R99">
            <v>152.592106983425</v>
          </cell>
          <cell r="U99">
            <v>235.25023729829701</v>
          </cell>
          <cell r="V99">
            <v>223.96240087291099</v>
          </cell>
        </row>
        <row r="100">
          <cell r="Q100">
            <v>169.09884618014399</v>
          </cell>
          <cell r="R100">
            <v>151.52126152107101</v>
          </cell>
          <cell r="U100">
            <v>240.01860171994599</v>
          </cell>
          <cell r="V100">
            <v>222.359333029239</v>
          </cell>
        </row>
        <row r="101">
          <cell r="Q101">
            <v>170.641295554533</v>
          </cell>
          <cell r="R101">
            <v>150.90836468877899</v>
          </cell>
          <cell r="U101">
            <v>238.813009115678</v>
          </cell>
          <cell r="V101">
            <v>228.809150210296</v>
          </cell>
        </row>
        <row r="102">
          <cell r="Q102">
            <v>172.28404037777</v>
          </cell>
          <cell r="R102">
            <v>151.384026980849</v>
          </cell>
          <cell r="U102">
            <v>247.11813844757199</v>
          </cell>
          <cell r="V102">
            <v>240.44790731475399</v>
          </cell>
        </row>
        <row r="103">
          <cell r="Q103">
            <v>175.130952358314</v>
          </cell>
          <cell r="R103">
            <v>153.803037251022</v>
          </cell>
          <cell r="U103">
            <v>242.74703359594301</v>
          </cell>
          <cell r="V103">
            <v>226.12154953135499</v>
          </cell>
        </row>
        <row r="104">
          <cell r="Q104">
            <v>175.830348577075</v>
          </cell>
          <cell r="R104">
            <v>154.39394840161</v>
          </cell>
          <cell r="U104">
            <v>247.64154431370599</v>
          </cell>
          <cell r="V104">
            <v>232.34522048878401</v>
          </cell>
        </row>
        <row r="105">
          <cell r="Q105">
            <v>176.93402232160699</v>
          </cell>
          <cell r="R105">
            <v>155.24257784491701</v>
          </cell>
          <cell r="U105">
            <v>261.25620145810399</v>
          </cell>
          <cell r="V105">
            <v>254.23589493025199</v>
          </cell>
        </row>
        <row r="106">
          <cell r="Q106">
            <v>177.479999546269</v>
          </cell>
          <cell r="R106">
            <v>155.09472293181099</v>
          </cell>
          <cell r="U106">
            <v>260.030996120108</v>
          </cell>
          <cell r="V106">
            <v>250.698633610526</v>
          </cell>
        </row>
        <row r="107">
          <cell r="Q107">
            <v>179.145389157518</v>
          </cell>
          <cell r="R107">
            <v>156.35584810783101</v>
          </cell>
          <cell r="U107">
            <v>273.74123457780098</v>
          </cell>
          <cell r="V107">
            <v>264.174387495563</v>
          </cell>
        </row>
        <row r="108">
          <cell r="Q108">
            <v>178.670741200202</v>
          </cell>
          <cell r="R108">
            <v>156.180546636044</v>
          </cell>
          <cell r="U108">
            <v>283.54027165302102</v>
          </cell>
          <cell r="V108">
            <v>280.50549924312298</v>
          </cell>
        </row>
        <row r="109">
          <cell r="Q109">
            <v>178.090402130835</v>
          </cell>
          <cell r="R109">
            <v>157.181617720297</v>
          </cell>
          <cell r="U109">
            <v>298.731722845349</v>
          </cell>
          <cell r="V109">
            <v>294.51503598163202</v>
          </cell>
        </row>
        <row r="110">
          <cell r="Q110">
            <v>176.213895624152</v>
          </cell>
          <cell r="R110">
            <v>156.36699282556</v>
          </cell>
          <cell r="U110">
            <v>300.82260807318698</v>
          </cell>
          <cell r="V110">
            <v>291.28347701129798</v>
          </cell>
        </row>
        <row r="111">
          <cell r="Q111">
            <v>174.91053867866901</v>
          </cell>
          <cell r="R111">
            <v>157.157498788998</v>
          </cell>
          <cell r="U111">
            <v>318.48796774746597</v>
          </cell>
          <cell r="V111">
            <v>323.533174512394</v>
          </cell>
        </row>
        <row r="112">
          <cell r="Q112">
            <v>175.339495603784</v>
          </cell>
          <cell r="R112">
            <v>158.291328318534</v>
          </cell>
          <cell r="U112">
            <v>318.478657335234</v>
          </cell>
          <cell r="V112">
            <v>310.05506107203303</v>
          </cell>
        </row>
        <row r="113">
          <cell r="Q113">
            <v>176.91884354897601</v>
          </cell>
          <cell r="R113">
            <v>162.17616933987699</v>
          </cell>
          <cell r="U113">
            <v>316.27134556357203</v>
          </cell>
          <cell r="V113">
            <v>300.80037372064498</v>
          </cell>
        </row>
        <row r="114">
          <cell r="Q114">
            <v>179.624176318379</v>
          </cell>
          <cell r="R114">
            <v>164.77642204134801</v>
          </cell>
          <cell r="U114">
            <v>316.02606096609497</v>
          </cell>
          <cell r="V114">
            <v>279.887927872533</v>
          </cell>
        </row>
        <row r="115">
          <cell r="Q115">
            <v>181.77540124886301</v>
          </cell>
          <cell r="R115">
            <v>167.69420368564101</v>
          </cell>
          <cell r="U115">
            <v>319.775135311898</v>
          </cell>
          <cell r="V115">
            <v>293.49138729333202</v>
          </cell>
        </row>
        <row r="116">
          <cell r="Q116">
            <v>183.43733045424801</v>
          </cell>
          <cell r="R116">
            <v>167.42695031916199</v>
          </cell>
          <cell r="U116">
            <v>330.18463643676398</v>
          </cell>
          <cell r="V116">
            <v>284.81643672772202</v>
          </cell>
        </row>
        <row r="117">
          <cell r="Q117">
            <v>184.990617528732</v>
          </cell>
          <cell r="R117">
            <v>168.85836390788899</v>
          </cell>
          <cell r="U117">
            <v>325.94569106383301</v>
          </cell>
          <cell r="V117">
            <v>267.01449861361198</v>
          </cell>
        </row>
        <row r="118">
          <cell r="Q118">
            <v>185.33796165977</v>
          </cell>
          <cell r="R118">
            <v>168.71470207422499</v>
          </cell>
          <cell r="U118">
            <v>330.54453267993398</v>
          </cell>
          <cell r="V118">
            <v>283.988706613857</v>
          </cell>
        </row>
        <row r="119">
          <cell r="Q119">
            <v>186.40626233676301</v>
          </cell>
          <cell r="R119">
            <v>170.89992834019</v>
          </cell>
          <cell r="U119">
            <v>330.70664774725998</v>
          </cell>
          <cell r="V119">
            <v>287.88818591199902</v>
          </cell>
        </row>
        <row r="120">
          <cell r="Q120">
            <v>186.14962971386601</v>
          </cell>
          <cell r="R120">
            <v>170.31872947788301</v>
          </cell>
          <cell r="U120">
            <v>334.51345335380398</v>
          </cell>
          <cell r="V120">
            <v>276.561630990884</v>
          </cell>
        </row>
        <row r="121">
          <cell r="Q121">
            <v>187.08169311611601</v>
          </cell>
          <cell r="R121">
            <v>170.62597177002499</v>
          </cell>
          <cell r="U121">
            <v>328.90379497855503</v>
          </cell>
          <cell r="V121">
            <v>263.188751593809</v>
          </cell>
        </row>
        <row r="122">
          <cell r="Q122">
            <v>185.26283729981199</v>
          </cell>
          <cell r="R122">
            <v>166.45878627754701</v>
          </cell>
          <cell r="U122">
            <v>338.93319073437499</v>
          </cell>
          <cell r="V122">
            <v>290.01154366847499</v>
          </cell>
        </row>
        <row r="123">
          <cell r="Q123">
            <v>182.091616038214</v>
          </cell>
          <cell r="R123">
            <v>161.951896063655</v>
          </cell>
        </row>
        <row r="124">
          <cell r="Q124">
            <v>179.25296037704101</v>
          </cell>
          <cell r="R124">
            <v>156.30533656092999</v>
          </cell>
        </row>
        <row r="125">
          <cell r="Q125">
            <v>178.85156066083599</v>
          </cell>
          <cell r="R125">
            <v>154.33210494151001</v>
          </cell>
        </row>
        <row r="126">
          <cell r="Q126">
            <v>180.47832155175999</v>
          </cell>
          <cell r="R126">
            <v>154.434063946393</v>
          </cell>
        </row>
        <row r="127">
          <cell r="Q127">
            <v>180.440823923061</v>
          </cell>
          <cell r="R127">
            <v>159.48431083515001</v>
          </cell>
        </row>
        <row r="128">
          <cell r="Q128">
            <v>178.43442061111901</v>
          </cell>
          <cell r="R128">
            <v>162.01642679944601</v>
          </cell>
        </row>
        <row r="129">
          <cell r="Q129">
            <v>175.06190277232699</v>
          </cell>
          <cell r="R129">
            <v>161.698827590929</v>
          </cell>
        </row>
        <row r="130">
          <cell r="Q130">
            <v>173.51457370376201</v>
          </cell>
          <cell r="R130">
            <v>156.847285922818</v>
          </cell>
        </row>
        <row r="131">
          <cell r="Q131">
            <v>172.94814700620799</v>
          </cell>
          <cell r="R131">
            <v>153.99498324926299</v>
          </cell>
        </row>
        <row r="132">
          <cell r="Q132">
            <v>172.67468708838001</v>
          </cell>
          <cell r="R132">
            <v>154.06578443940299</v>
          </cell>
        </row>
        <row r="133">
          <cell r="Q133">
            <v>171.645457099601</v>
          </cell>
          <cell r="R133">
            <v>156.55840555571001</v>
          </cell>
        </row>
        <row r="134">
          <cell r="Q134">
            <v>167.99013553095401</v>
          </cell>
          <cell r="R134">
            <v>154.160737502513</v>
          </cell>
        </row>
        <row r="135">
          <cell r="Q135">
            <v>163.71686917019699</v>
          </cell>
          <cell r="R135">
            <v>145.453760278065</v>
          </cell>
        </row>
        <row r="136">
          <cell r="Q136">
            <v>157.91239657256199</v>
          </cell>
          <cell r="R136">
            <v>135.00606769649099</v>
          </cell>
        </row>
        <row r="137">
          <cell r="Q137">
            <v>155.16590858219001</v>
          </cell>
          <cell r="R137">
            <v>130.513158880059</v>
          </cell>
        </row>
        <row r="138">
          <cell r="Q138">
            <v>151.46751830006301</v>
          </cell>
          <cell r="R138">
            <v>128.585290306731</v>
          </cell>
        </row>
        <row r="139">
          <cell r="Q139">
            <v>149.09351730998301</v>
          </cell>
          <cell r="R139">
            <v>126.608376656318</v>
          </cell>
        </row>
        <row r="140">
          <cell r="Q140">
            <v>144.41832307094799</v>
          </cell>
          <cell r="R140">
            <v>118.799596948515</v>
          </cell>
        </row>
        <row r="141">
          <cell r="Q141">
            <v>141.14740346525801</v>
          </cell>
          <cell r="R141">
            <v>114.389548940094</v>
          </cell>
        </row>
        <row r="142">
          <cell r="Q142">
            <v>139.20481134005101</v>
          </cell>
          <cell r="R142">
            <v>110.612494105282</v>
          </cell>
        </row>
        <row r="143">
          <cell r="Q143">
            <v>139.508203120627</v>
          </cell>
          <cell r="R143">
            <v>111.371351014688</v>
          </cell>
        </row>
        <row r="144">
          <cell r="Q144">
            <v>139.88859569041199</v>
          </cell>
          <cell r="R144">
            <v>109.57798255693</v>
          </cell>
        </row>
        <row r="145">
          <cell r="Q145">
            <v>138.89405677492999</v>
          </cell>
          <cell r="R145">
            <v>108.017950932907</v>
          </cell>
        </row>
        <row r="146">
          <cell r="Q146">
            <v>135.116589804406</v>
          </cell>
          <cell r="R146">
            <v>104.743086312168</v>
          </cell>
        </row>
        <row r="147">
          <cell r="Q147">
            <v>130.29516368299801</v>
          </cell>
          <cell r="R147">
            <v>102.228835917669</v>
          </cell>
        </row>
        <row r="148">
          <cell r="Q148">
            <v>128.39591676526899</v>
          </cell>
          <cell r="R148">
            <v>101.600817129508</v>
          </cell>
        </row>
        <row r="149">
          <cell r="Q149">
            <v>128.94672468958501</v>
          </cell>
          <cell r="R149">
            <v>101.682685039161</v>
          </cell>
        </row>
        <row r="150">
          <cell r="Q150">
            <v>131.17281027448101</v>
          </cell>
          <cell r="R150">
            <v>101.42809824180701</v>
          </cell>
        </row>
        <row r="151">
          <cell r="Q151">
            <v>132.40837494945899</v>
          </cell>
          <cell r="R151">
            <v>100.974506106809</v>
          </cell>
        </row>
        <row r="152">
          <cell r="Q152">
            <v>131.746414401859</v>
          </cell>
          <cell r="R152">
            <v>102.333305251807</v>
          </cell>
        </row>
        <row r="153">
          <cell r="Q153">
            <v>129.165014271541</v>
          </cell>
          <cell r="R153">
            <v>106.02705240478799</v>
          </cell>
        </row>
        <row r="154">
          <cell r="Q154">
            <v>125.875863738086</v>
          </cell>
          <cell r="R154">
            <v>108.364066445923</v>
          </cell>
        </row>
        <row r="155">
          <cell r="Q155">
            <v>123.97633035301401</v>
          </cell>
          <cell r="R155">
            <v>108.283145896113</v>
          </cell>
        </row>
        <row r="156">
          <cell r="Q156">
            <v>123.71616018339</v>
          </cell>
          <cell r="R156">
            <v>104.775806069971</v>
          </cell>
        </row>
        <row r="157">
          <cell r="Q157">
            <v>124.519620726781</v>
          </cell>
          <cell r="R157">
            <v>103.58035247256601</v>
          </cell>
        </row>
        <row r="158">
          <cell r="Q158">
            <v>124.103045909465</v>
          </cell>
          <cell r="R158">
            <v>103.45129544844001</v>
          </cell>
        </row>
        <row r="159">
          <cell r="Q159">
            <v>123.124088857186</v>
          </cell>
          <cell r="R159">
            <v>106.503552142087</v>
          </cell>
        </row>
        <row r="160">
          <cell r="Q160">
            <v>122.511412350821</v>
          </cell>
          <cell r="R160">
            <v>109.498995837948</v>
          </cell>
        </row>
        <row r="161">
          <cell r="Q161">
            <v>123.11832757178</v>
          </cell>
          <cell r="R161">
            <v>112.473504784249</v>
          </cell>
        </row>
        <row r="162">
          <cell r="Q162">
            <v>122.330633478425</v>
          </cell>
          <cell r="R162">
            <v>111.330929407574</v>
          </cell>
        </row>
        <row r="163">
          <cell r="Q163">
            <v>120.841923300697</v>
          </cell>
          <cell r="R163">
            <v>106.68477237698799</v>
          </cell>
        </row>
        <row r="164">
          <cell r="Q164">
            <v>119.52593604172</v>
          </cell>
          <cell r="R164">
            <v>102.09879780503</v>
          </cell>
        </row>
        <row r="165">
          <cell r="Q165">
            <v>120.01221106797</v>
          </cell>
          <cell r="R165">
            <v>100.98364738376701</v>
          </cell>
        </row>
        <row r="166">
          <cell r="Q166">
            <v>120.83183772948</v>
          </cell>
          <cell r="R166">
            <v>103.230851706319</v>
          </cell>
        </row>
        <row r="167">
          <cell r="Q167">
            <v>120.74046624575099</v>
          </cell>
          <cell r="R167">
            <v>105.94977734161</v>
          </cell>
        </row>
        <row r="168">
          <cell r="Q168">
            <v>120.38844997549199</v>
          </cell>
          <cell r="R168">
            <v>108.637543673781</v>
          </cell>
        </row>
        <row r="169">
          <cell r="Q169">
            <v>121.14715260850301</v>
          </cell>
          <cell r="R169">
            <v>110.980400600438</v>
          </cell>
        </row>
        <row r="170">
          <cell r="Q170">
            <v>122.720258034786</v>
          </cell>
          <cell r="R170">
            <v>112.465516494689</v>
          </cell>
        </row>
        <row r="171">
          <cell r="Q171">
            <v>123.870576916163</v>
          </cell>
          <cell r="R171">
            <v>114.56129695646401</v>
          </cell>
        </row>
        <row r="172">
          <cell r="Q172">
            <v>124.003884017424</v>
          </cell>
          <cell r="R172">
            <v>114.496665833376</v>
          </cell>
        </row>
        <row r="173">
          <cell r="Q173">
            <v>123.48790120716301</v>
          </cell>
          <cell r="R173">
            <v>114.590748126964</v>
          </cell>
        </row>
        <row r="174">
          <cell r="Q174">
            <v>122.07826756879901</v>
          </cell>
          <cell r="R174">
            <v>111.32423495390501</v>
          </cell>
        </row>
        <row r="175">
          <cell r="Q175">
            <v>120.313118785805</v>
          </cell>
          <cell r="R175">
            <v>109.470453702434</v>
          </cell>
        </row>
        <row r="176">
          <cell r="Q176">
            <v>120.289003427357</v>
          </cell>
          <cell r="R176">
            <v>108.514776904671</v>
          </cell>
        </row>
        <row r="177">
          <cell r="Q177">
            <v>120.84811472983</v>
          </cell>
          <cell r="R177">
            <v>110.120986070456</v>
          </cell>
        </row>
        <row r="178">
          <cell r="Q178">
            <v>122.376024625692</v>
          </cell>
          <cell r="R178">
            <v>111.366774765516</v>
          </cell>
        </row>
        <row r="179">
          <cell r="Q179">
            <v>123.060974860252</v>
          </cell>
          <cell r="R179">
            <v>112.93439908147801</v>
          </cell>
        </row>
        <row r="180">
          <cell r="Q180">
            <v>124.125258713536</v>
          </cell>
          <cell r="R180">
            <v>114.585708982486</v>
          </cell>
        </row>
        <row r="181">
          <cell r="Q181">
            <v>125.50472662206801</v>
          </cell>
          <cell r="R181">
            <v>117.32771430033</v>
          </cell>
        </row>
        <row r="182">
          <cell r="Q182">
            <v>126.784028122983</v>
          </cell>
          <cell r="R182">
            <v>117.919928461537</v>
          </cell>
        </row>
        <row r="183">
          <cell r="Q183">
            <v>128.54323593186999</v>
          </cell>
          <cell r="R183">
            <v>118.01305812467599</v>
          </cell>
        </row>
        <row r="184">
          <cell r="Q184">
            <v>129.57505205163599</v>
          </cell>
          <cell r="R184">
            <v>116.99176175317101</v>
          </cell>
        </row>
        <row r="185">
          <cell r="Q185">
            <v>130.359757761098</v>
          </cell>
          <cell r="R185">
            <v>117.595433245984</v>
          </cell>
        </row>
        <row r="186">
          <cell r="Q186">
            <v>128.74112578624701</v>
          </cell>
          <cell r="R186">
            <v>116.126367758705</v>
          </cell>
        </row>
        <row r="187">
          <cell r="Q187">
            <v>127.136830083577</v>
          </cell>
          <cell r="R187">
            <v>117.29792066766601</v>
          </cell>
        </row>
        <row r="188">
          <cell r="Q188">
            <v>126.839619370295</v>
          </cell>
          <cell r="R188">
            <v>118.487830428027</v>
          </cell>
        </row>
        <row r="189">
          <cell r="Q189">
            <v>129.09683438119001</v>
          </cell>
          <cell r="R189">
            <v>122.503893920216</v>
          </cell>
        </row>
        <row r="190">
          <cell r="Q190">
            <v>131.926549647347</v>
          </cell>
          <cell r="R190">
            <v>123.77023197816401</v>
          </cell>
        </row>
        <row r="191">
          <cell r="Q191">
            <v>134.39553430183599</v>
          </cell>
          <cell r="R191">
            <v>124.969098917737</v>
          </cell>
        </row>
        <row r="192">
          <cell r="Q192">
            <v>135.406291375732</v>
          </cell>
          <cell r="R192">
            <v>124.050766528346</v>
          </cell>
        </row>
        <row r="193">
          <cell r="Q193">
            <v>136.14453524904701</v>
          </cell>
          <cell r="R193">
            <v>124.624907431056</v>
          </cell>
        </row>
        <row r="194">
          <cell r="Q194">
            <v>136.83979287804399</v>
          </cell>
          <cell r="R194">
            <v>125.052637846412</v>
          </cell>
        </row>
        <row r="195">
          <cell r="Q195">
            <v>137.463934495367</v>
          </cell>
          <cell r="R195">
            <v>125.96249662443201</v>
          </cell>
        </row>
        <row r="196">
          <cell r="Q196">
            <v>138.42554687440199</v>
          </cell>
          <cell r="R196">
            <v>127.272315012219</v>
          </cell>
        </row>
        <row r="197">
          <cell r="Q197">
            <v>139.79687770210799</v>
          </cell>
          <cell r="R197">
            <v>127.983001794524</v>
          </cell>
        </row>
        <row r="198">
          <cell r="Q198">
            <v>141.805322538231</v>
          </cell>
          <cell r="R198">
            <v>129.806931583931</v>
          </cell>
        </row>
        <row r="199">
          <cell r="Q199">
            <v>142.55758187616499</v>
          </cell>
          <cell r="R199">
            <v>130.77309026766699</v>
          </cell>
        </row>
        <row r="200">
          <cell r="Q200">
            <v>143.03321971147</v>
          </cell>
          <cell r="R200">
            <v>133.23967885955301</v>
          </cell>
        </row>
        <row r="201">
          <cell r="Q201">
            <v>143.28490224589501</v>
          </cell>
          <cell r="R201">
            <v>134.61533615069001</v>
          </cell>
        </row>
        <row r="202">
          <cell r="Q202">
            <v>145.43444549096</v>
          </cell>
          <cell r="R202">
            <v>136.255185698395</v>
          </cell>
        </row>
        <row r="203">
          <cell r="Q203">
            <v>147.79788925430299</v>
          </cell>
          <cell r="R203">
            <v>136.952166820629</v>
          </cell>
        </row>
        <row r="204">
          <cell r="Q204">
            <v>150.35677878483699</v>
          </cell>
          <cell r="R204">
            <v>137.673825697577</v>
          </cell>
        </row>
        <row r="205">
          <cell r="Q205">
            <v>151.84177245757701</v>
          </cell>
          <cell r="R205">
            <v>139.094385897065</v>
          </cell>
        </row>
        <row r="206">
          <cell r="Q206">
            <v>152.98216782465499</v>
          </cell>
          <cell r="R206">
            <v>140.871018939603</v>
          </cell>
        </row>
        <row r="207">
          <cell r="Q207">
            <v>153.44274696280399</v>
          </cell>
          <cell r="R207">
            <v>142.40601870561201</v>
          </cell>
        </row>
        <row r="208">
          <cell r="Q208">
            <v>154.44252070160999</v>
          </cell>
          <cell r="R208">
            <v>144.07237551519501</v>
          </cell>
        </row>
        <row r="209">
          <cell r="Q209">
            <v>155.50809624909201</v>
          </cell>
          <cell r="R209">
            <v>145.78118348024699</v>
          </cell>
        </row>
        <row r="210">
          <cell r="Q210">
            <v>157.10055471848401</v>
          </cell>
          <cell r="R210">
            <v>148.32972252804299</v>
          </cell>
        </row>
        <row r="211">
          <cell r="Q211">
            <v>157.82577285353699</v>
          </cell>
          <cell r="R211">
            <v>149.293483382977</v>
          </cell>
        </row>
        <row r="212">
          <cell r="Q212">
            <v>158.72248366924899</v>
          </cell>
          <cell r="R212">
            <v>150.605278540359</v>
          </cell>
        </row>
        <row r="213">
          <cell r="Q213">
            <v>159.33338592309201</v>
          </cell>
          <cell r="R213">
            <v>150.581618435114</v>
          </cell>
        </row>
        <row r="214">
          <cell r="Q214">
            <v>161.39250160582901</v>
          </cell>
          <cell r="R214">
            <v>151.68051894155599</v>
          </cell>
        </row>
        <row r="215">
          <cell r="Q215">
            <v>163.548884474137</v>
          </cell>
          <cell r="R215">
            <v>151.72011921158199</v>
          </cell>
        </row>
        <row r="216">
          <cell r="Q216">
            <v>165.829462975605</v>
          </cell>
          <cell r="R216">
            <v>153.39932618231799</v>
          </cell>
        </row>
        <row r="217">
          <cell r="Q217">
            <v>167.16405276548599</v>
          </cell>
          <cell r="R217">
            <v>155.22420277594699</v>
          </cell>
        </row>
        <row r="218">
          <cell r="Q218">
            <v>167.2937490111</v>
          </cell>
          <cell r="R218">
            <v>155.983425558975</v>
          </cell>
        </row>
        <row r="219">
          <cell r="Q219">
            <v>165.997086865662</v>
          </cell>
          <cell r="R219">
            <v>153.95810760898499</v>
          </cell>
        </row>
        <row r="220">
          <cell r="Q220">
            <v>166.02808806791001</v>
          </cell>
          <cell r="R220">
            <v>153.40758678485301</v>
          </cell>
        </row>
        <row r="221">
          <cell r="Q221">
            <v>167.30515829467399</v>
          </cell>
          <cell r="R221">
            <v>154.783829999239</v>
          </cell>
        </row>
        <row r="222">
          <cell r="Q222">
            <v>170.49526166494499</v>
          </cell>
          <cell r="R222">
            <v>159.27167378524999</v>
          </cell>
        </row>
        <row r="223">
          <cell r="Q223">
            <v>171.75566521165999</v>
          </cell>
          <cell r="R223">
            <v>161.125185433962</v>
          </cell>
        </row>
        <row r="224">
          <cell r="Q224">
            <v>171.82565713084699</v>
          </cell>
          <cell r="R224">
            <v>160.722749361149</v>
          </cell>
        </row>
        <row r="225">
          <cell r="Q225">
            <v>170.69430548390301</v>
          </cell>
          <cell r="R225">
            <v>158.40519692283601</v>
          </cell>
        </row>
        <row r="226">
          <cell r="Q226">
            <v>172.30682376264599</v>
          </cell>
          <cell r="R226">
            <v>159.57372818122201</v>
          </cell>
        </row>
        <row r="227">
          <cell r="Q227">
            <v>174.86063012066899</v>
          </cell>
          <cell r="R227">
            <v>162.328186643908</v>
          </cell>
        </row>
        <row r="228">
          <cell r="Q228">
            <v>179.03655576084401</v>
          </cell>
          <cell r="R228">
            <v>166.45803588993999</v>
          </cell>
        </row>
        <row r="229">
          <cell r="Q229">
            <v>181.43826128932801</v>
          </cell>
          <cell r="R229">
            <v>168.93617511499599</v>
          </cell>
        </row>
        <row r="230">
          <cell r="Q230">
            <v>182.85239565947001</v>
          </cell>
          <cell r="R230">
            <v>170.250074660466</v>
          </cell>
        </row>
        <row r="231">
          <cell r="Q231">
            <v>181.93495521966599</v>
          </cell>
          <cell r="R231">
            <v>168.963390326785</v>
          </cell>
        </row>
        <row r="232">
          <cell r="Q232">
            <v>181.44907212583101</v>
          </cell>
          <cell r="R232">
            <v>167.36393171470499</v>
          </cell>
        </row>
        <row r="233">
          <cell r="Q233">
            <v>182.339596459923</v>
          </cell>
          <cell r="R233">
            <v>165.50852243067999</v>
          </cell>
        </row>
        <row r="234">
          <cell r="Q234">
            <v>185.98224791882299</v>
          </cell>
          <cell r="R234">
            <v>166.765699443622</v>
          </cell>
        </row>
        <row r="235">
          <cell r="Q235">
            <v>190.73053351716899</v>
          </cell>
          <cell r="R235">
            <v>169.68682361695801</v>
          </cell>
        </row>
        <row r="236">
          <cell r="Q236">
            <v>193.823141148194</v>
          </cell>
          <cell r="R236">
            <v>173.70868097511399</v>
          </cell>
        </row>
        <row r="237">
          <cell r="Q237">
            <v>195.843438879834</v>
          </cell>
          <cell r="R237">
            <v>176.05832703269499</v>
          </cell>
        </row>
        <row r="238">
          <cell r="Q238">
            <v>197.95246538823301</v>
          </cell>
          <cell r="R238">
            <v>176.58716372742501</v>
          </cell>
        </row>
        <row r="239">
          <cell r="Q239">
            <v>202.07237768977501</v>
          </cell>
          <cell r="R239">
            <v>176.80514629611599</v>
          </cell>
        </row>
        <row r="240">
          <cell r="Q240">
            <v>204.357490978127</v>
          </cell>
          <cell r="R240">
            <v>175.802636522369</v>
          </cell>
        </row>
        <row r="241">
          <cell r="Q241">
            <v>204.718098281952</v>
          </cell>
          <cell r="R241">
            <v>177.41218987595701</v>
          </cell>
        </row>
        <row r="242">
          <cell r="Q242">
            <v>202.857916889862</v>
          </cell>
          <cell r="R242">
            <v>178.935889669777</v>
          </cell>
        </row>
        <row r="243">
          <cell r="Q243">
            <v>202.37522153490801</v>
          </cell>
          <cell r="R243">
            <v>181.80348153396599</v>
          </cell>
        </row>
        <row r="244">
          <cell r="Q244">
            <v>204.139295319816</v>
          </cell>
          <cell r="R244">
            <v>181.39203958547</v>
          </cell>
        </row>
        <row r="245">
          <cell r="Q245">
            <v>207.179351174473</v>
          </cell>
          <cell r="R245">
            <v>182.24078190609401</v>
          </cell>
        </row>
        <row r="246">
          <cell r="Q246">
            <v>209.370861053825</v>
          </cell>
          <cell r="R246">
            <v>183.306949442171</v>
          </cell>
        </row>
        <row r="247">
          <cell r="Q247">
            <v>208.39204774767899</v>
          </cell>
          <cell r="R247">
            <v>187.825012522126</v>
          </cell>
        </row>
        <row r="248">
          <cell r="Q248">
            <v>206.049676712045</v>
          </cell>
          <cell r="R248">
            <v>190.54368050161199</v>
          </cell>
        </row>
        <row r="249">
          <cell r="Q249">
            <v>205.51154391457601</v>
          </cell>
          <cell r="R249">
            <v>190.32829222000299</v>
          </cell>
        </row>
        <row r="250">
          <cell r="Q250">
            <v>207.43024377111999</v>
          </cell>
          <cell r="R250">
            <v>188.103438501651</v>
          </cell>
        </row>
        <row r="251">
          <cell r="Q251">
            <v>211.97330712084201</v>
          </cell>
          <cell r="R251">
            <v>188.17462290901901</v>
          </cell>
        </row>
        <row r="252">
          <cell r="Q252">
            <v>214.32952673036201</v>
          </cell>
          <cell r="R252">
            <v>190.63615810111</v>
          </cell>
        </row>
        <row r="253">
          <cell r="Q253">
            <v>215.66815644640701</v>
          </cell>
          <cell r="R253">
            <v>194.626821116164</v>
          </cell>
        </row>
        <row r="254">
          <cell r="Q254">
            <v>214.35728641539299</v>
          </cell>
          <cell r="R254">
            <v>197.11475653364801</v>
          </cell>
        </row>
        <row r="255">
          <cell r="Q255">
            <v>214.93150559107201</v>
          </cell>
          <cell r="R255">
            <v>197.71953000847199</v>
          </cell>
        </row>
        <row r="256">
          <cell r="Q256">
            <v>216.072774991687</v>
          </cell>
          <cell r="R256">
            <v>196.09179009138199</v>
          </cell>
        </row>
        <row r="257">
          <cell r="Q257">
            <v>218.07892479716801</v>
          </cell>
          <cell r="R257">
            <v>194.64093790601899</v>
          </cell>
        </row>
        <row r="258">
          <cell r="Q258">
            <v>219.58533622213801</v>
          </cell>
          <cell r="R258">
            <v>195.51758985717501</v>
          </cell>
        </row>
        <row r="259">
          <cell r="Q259">
            <v>219.808310292953</v>
          </cell>
          <cell r="R259">
            <v>199.153917789312</v>
          </cell>
        </row>
        <row r="260">
          <cell r="Q260">
            <v>220.10820434342199</v>
          </cell>
          <cell r="R260">
            <v>203.55106435946601</v>
          </cell>
        </row>
        <row r="261">
          <cell r="Q261">
            <v>220.34529050719999</v>
          </cell>
          <cell r="R261">
            <v>204.75971271026501</v>
          </cell>
        </row>
        <row r="262">
          <cell r="Q262">
            <v>221.78115851605301</v>
          </cell>
          <cell r="R262">
            <v>205.37890250872499</v>
          </cell>
        </row>
        <row r="263">
          <cell r="Q263">
            <v>223.190971850859</v>
          </cell>
          <cell r="R263">
            <v>205.343159542531</v>
          </cell>
        </row>
        <row r="264">
          <cell r="Q264">
            <v>225.12710591291</v>
          </cell>
          <cell r="R264">
            <v>205.78767431571401</v>
          </cell>
        </row>
        <row r="265">
          <cell r="Q265">
            <v>226.776059984461</v>
          </cell>
          <cell r="R265">
            <v>203.31500243987401</v>
          </cell>
        </row>
        <row r="266">
          <cell r="Q266">
            <v>227.37683727359101</v>
          </cell>
          <cell r="R266">
            <v>202.60158490070401</v>
          </cell>
        </row>
        <row r="267">
          <cell r="Q267">
            <v>226.55650405087999</v>
          </cell>
          <cell r="R267">
            <v>202.91987942946199</v>
          </cell>
        </row>
        <row r="268">
          <cell r="Q268">
            <v>225.772131730105</v>
          </cell>
          <cell r="R268">
            <v>206.96995251094901</v>
          </cell>
        </row>
        <row r="269">
          <cell r="Q269">
            <v>226.74012874694401</v>
          </cell>
          <cell r="R269">
            <v>210.12358909341199</v>
          </cell>
        </row>
        <row r="270">
          <cell r="Q270">
            <v>229.61328115024301</v>
          </cell>
          <cell r="R270">
            <v>215.683218098021</v>
          </cell>
        </row>
        <row r="271">
          <cell r="Q271">
            <v>233.202463970347</v>
          </cell>
          <cell r="R271">
            <v>218.22646714195801</v>
          </cell>
        </row>
        <row r="272">
          <cell r="Q272">
            <v>234.57295634900899</v>
          </cell>
          <cell r="R272">
            <v>219.413512184241</v>
          </cell>
        </row>
        <row r="273">
          <cell r="Q273">
            <v>233.78909863050899</v>
          </cell>
          <cell r="R273">
            <v>213.939523708823</v>
          </cell>
        </row>
        <row r="274">
          <cell r="Q274">
            <v>230.75273717218801</v>
          </cell>
          <cell r="R274">
            <v>206.627181019907</v>
          </cell>
        </row>
        <row r="275">
          <cell r="Q275">
            <v>229.76062650260499</v>
          </cell>
          <cell r="R275">
            <v>204.958141831978</v>
          </cell>
        </row>
        <row r="276">
          <cell r="Q276">
            <v>229.520750986743</v>
          </cell>
          <cell r="R276">
            <v>204.26326456807001</v>
          </cell>
        </row>
        <row r="277">
          <cell r="Q277">
            <v>231.76414196799399</v>
          </cell>
          <cell r="R277">
            <v>208.32199753946901</v>
          </cell>
        </row>
        <row r="278">
          <cell r="Q278">
            <v>234.93303339765399</v>
          </cell>
          <cell r="R278">
            <v>210.22786036163001</v>
          </cell>
        </row>
        <row r="279">
          <cell r="Q279">
            <v>241.46586032914499</v>
          </cell>
          <cell r="R279">
            <v>218.971790190218</v>
          </cell>
        </row>
        <row r="280">
          <cell r="Q280">
            <v>245.434749069991</v>
          </cell>
          <cell r="R280">
            <v>224.47043761829099</v>
          </cell>
        </row>
        <row r="281">
          <cell r="Q281">
            <v>247.48943189057101</v>
          </cell>
          <cell r="R281">
            <v>230.12868075033401</v>
          </cell>
        </row>
        <row r="282">
          <cell r="Q282">
            <v>246.189420073908</v>
          </cell>
          <cell r="R282">
            <v>230.11758626731199</v>
          </cell>
        </row>
        <row r="283">
          <cell r="Q283">
            <v>245.09877632852701</v>
          </cell>
          <cell r="R283">
            <v>228.46038780356</v>
          </cell>
        </row>
        <row r="284">
          <cell r="Q284">
            <v>246.811840040546</v>
          </cell>
          <cell r="R284">
            <v>228.35217428975301</v>
          </cell>
        </row>
        <row r="285">
          <cell r="Q285">
            <v>251.23333671945201</v>
          </cell>
          <cell r="R285">
            <v>232.56060794623099</v>
          </cell>
        </row>
        <row r="286">
          <cell r="Q286">
            <v>255.49741286723301</v>
          </cell>
          <cell r="R286">
            <v>237.26179955272801</v>
          </cell>
        </row>
        <row r="287">
          <cell r="Q287">
            <v>259.64491751589702</v>
          </cell>
          <cell r="R287">
            <v>240.69378551453701</v>
          </cell>
        </row>
        <row r="288">
          <cell r="Q288">
            <v>263.35010386084502</v>
          </cell>
          <cell r="R288">
            <v>245.39024524876601</v>
          </cell>
        </row>
        <row r="289">
          <cell r="Q289">
            <v>267.313374604758</v>
          </cell>
          <cell r="R289">
            <v>250.30532397724801</v>
          </cell>
        </row>
        <row r="290">
          <cell r="Q290">
            <v>269.60585964233502</v>
          </cell>
          <cell r="R290">
            <v>255.75673922688799</v>
          </cell>
        </row>
        <row r="291">
          <cell r="Q291">
            <v>276.109987251056</v>
          </cell>
          <cell r="R291">
            <v>264.81400216947401</v>
          </cell>
        </row>
        <row r="292">
          <cell r="Q292">
            <v>280.05714481647198</v>
          </cell>
          <cell r="R292">
            <v>268.27274841366898</v>
          </cell>
        </row>
        <row r="293">
          <cell r="Q293">
            <v>283.77330784676099</v>
          </cell>
          <cell r="R293">
            <v>269.00524481128298</v>
          </cell>
        </row>
        <row r="294">
          <cell r="Q294">
            <v>282.78928229347503</v>
          </cell>
          <cell r="R294">
            <v>263.03479983389002</v>
          </cell>
        </row>
        <row r="295">
          <cell r="Q295">
            <v>282.088315234535</v>
          </cell>
          <cell r="R295">
            <v>258.78700601192901</v>
          </cell>
        </row>
        <row r="296">
          <cell r="Q296">
            <v>285.40444888885298</v>
          </cell>
          <cell r="R296">
            <v>263.13912104719702</v>
          </cell>
        </row>
        <row r="297">
          <cell r="Q297">
            <v>294.70597202452501</v>
          </cell>
          <cell r="R297">
            <v>281.16636138510398</v>
          </cell>
        </row>
        <row r="298">
          <cell r="Q298">
            <v>301.05603155618297</v>
          </cell>
          <cell r="R298">
            <v>292.52282871447699</v>
          </cell>
        </row>
        <row r="299">
          <cell r="Q299">
            <v>302.995780875175</v>
          </cell>
          <cell r="R299">
            <v>293.45314988441402</v>
          </cell>
        </row>
        <row r="300">
          <cell r="Q300">
            <v>302.03484419207399</v>
          </cell>
          <cell r="R300">
            <v>285.93729271923598</v>
          </cell>
        </row>
        <row r="301">
          <cell r="Q301">
            <v>301.431783886007</v>
          </cell>
          <cell r="R301">
            <v>280.85386086561198</v>
          </cell>
        </row>
        <row r="302">
          <cell r="Q302">
            <v>300.67443314214199</v>
          </cell>
          <cell r="R302">
            <v>278.53698547397801</v>
          </cell>
        </row>
        <row r="303">
          <cell r="Q303">
            <v>302.90621609470702</v>
          </cell>
          <cell r="R303">
            <v>279.16623621143702</v>
          </cell>
        </row>
        <row r="304">
          <cell r="Q304">
            <v>300.262067470744</v>
          </cell>
          <cell r="R304">
            <v>271.422147892429</v>
          </cell>
        </row>
        <row r="305">
          <cell r="Q305">
            <v>298.07045020780402</v>
          </cell>
          <cell r="R305">
            <v>265.93836881048702</v>
          </cell>
        </row>
        <row r="306">
          <cell r="Q306">
            <v>297.21857063377701</v>
          </cell>
          <cell r="R306">
            <v>261.79225471630798</v>
          </cell>
        </row>
        <row r="307">
          <cell r="Q307">
            <v>297.12616725023997</v>
          </cell>
          <cell r="R307">
            <v>259.87044663578899</v>
          </cell>
        </row>
        <row r="308">
          <cell r="Q308">
            <v>298.30707527476102</v>
          </cell>
          <cell r="R308">
            <v>251.62203674249</v>
          </cell>
        </row>
        <row r="309">
          <cell r="Q309">
            <v>299.76869691780598</v>
          </cell>
          <cell r="R309">
            <v>249.65808966150701</v>
          </cell>
        </row>
        <row r="310">
          <cell r="Q310">
            <v>302.294226931477</v>
          </cell>
          <cell r="R310">
            <v>253.812976832603</v>
          </cell>
        </row>
        <row r="311">
          <cell r="Q311">
            <v>303.462023639493</v>
          </cell>
          <cell r="R311">
            <v>261.87128769978602</v>
          </cell>
        </row>
        <row r="312">
          <cell r="Q312">
            <v>309.20046771035601</v>
          </cell>
          <cell r="R312">
            <v>269.96174219252401</v>
          </cell>
        </row>
        <row r="313">
          <cell r="Q313">
            <v>309.16791822642699</v>
          </cell>
          <cell r="R313">
            <v>261.609603518965</v>
          </cell>
        </row>
        <row r="314">
          <cell r="Q314">
            <v>311.09539802573801</v>
          </cell>
          <cell r="R314">
            <v>252.19082664711499</v>
          </cell>
        </row>
        <row r="315">
          <cell r="Q315">
            <v>309.951275582184</v>
          </cell>
          <cell r="R315">
            <v>235.69167718889</v>
          </cell>
        </row>
        <row r="316">
          <cell r="Q316">
            <v>309.66129599438199</v>
          </cell>
          <cell r="R316">
            <v>236.03144576865699</v>
          </cell>
        </row>
        <row r="317">
          <cell r="Q317">
            <v>306.47417444833297</v>
          </cell>
          <cell r="R317">
            <v>232.348297053826</v>
          </cell>
        </row>
        <row r="318">
          <cell r="Q318">
            <v>310.28855197706798</v>
          </cell>
          <cell r="R318">
            <v>244.57750542096599</v>
          </cell>
        </row>
        <row r="319">
          <cell r="Q319">
            <v>308.95418913266298</v>
          </cell>
          <cell r="R319">
            <v>241.24949809160501</v>
          </cell>
        </row>
        <row r="320">
          <cell r="Q320">
            <v>311.57604504454798</v>
          </cell>
          <cell r="R320">
            <v>250.568465846256</v>
          </cell>
        </row>
        <row r="321">
          <cell r="Q321">
            <v>311.21116732546699</v>
          </cell>
          <cell r="R321">
            <v>245.85755707914899</v>
          </cell>
        </row>
        <row r="322">
          <cell r="Q322">
            <v>312.095884777175</v>
          </cell>
          <cell r="R322">
            <v>249.584378500978</v>
          </cell>
        </row>
        <row r="323">
          <cell r="Q323">
            <v>309.40230834611901</v>
          </cell>
          <cell r="R323">
            <v>242.70300181213199</v>
          </cell>
        </row>
        <row r="324">
          <cell r="Q324">
            <v>309.65164948955999</v>
          </cell>
          <cell r="R324">
            <v>245.44013512014601</v>
          </cell>
        </row>
        <row r="325">
          <cell r="Q325">
            <v>310.01799778018398</v>
          </cell>
          <cell r="R325">
            <v>240.298469725372</v>
          </cell>
        </row>
        <row r="326">
          <cell r="Q326">
            <v>313.98883638836901</v>
          </cell>
          <cell r="R326">
            <v>244.355556825435</v>
          </cell>
        </row>
        <row r="327">
          <cell r="Q327">
            <v>315.49781693639898</v>
          </cell>
          <cell r="R327">
            <v>239.01260405686</v>
          </cell>
        </row>
        <row r="328">
          <cell r="Q328">
            <v>313.03653599823298</v>
          </cell>
          <cell r="R328">
            <v>239.538627268505</v>
          </cell>
        </row>
        <row r="329">
          <cell r="Q329">
            <v>308.41541796098602</v>
          </cell>
          <cell r="R329">
            <v>232.67976733907901</v>
          </cell>
        </row>
        <row r="330">
          <cell r="Q330">
            <v>307.540151356114</v>
          </cell>
          <cell r="R330">
            <v>240.02121476991701</v>
          </cell>
        </row>
        <row r="331">
          <cell r="Q331">
            <v>312.01261072883199</v>
          </cell>
          <cell r="R331">
            <v>241.11173031323199</v>
          </cell>
        </row>
        <row r="332">
          <cell r="Q332">
            <v>316.32634025044098</v>
          </cell>
          <cell r="R332">
            <v>244.61335041759801</v>
          </cell>
        </row>
      </sheetData>
      <sheetData sheetId="9"/>
      <sheetData sheetId="10" refreshError="1"/>
      <sheetData sheetId="11">
        <row r="3">
          <cell r="H3">
            <v>45747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  <row r="299">
          <cell r="A299">
            <v>2024</v>
          </cell>
        </row>
        <row r="300">
          <cell r="A300">
            <v>2024</v>
          </cell>
        </row>
        <row r="301">
          <cell r="A301">
            <v>2024</v>
          </cell>
        </row>
        <row r="302">
          <cell r="A302">
            <v>2025</v>
          </cell>
        </row>
        <row r="303">
          <cell r="A303">
            <v>2025</v>
          </cell>
        </row>
        <row r="304">
          <cell r="A304">
            <v>2025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  <row r="109">
          <cell r="A109" t="str">
            <v>Y2024Q4</v>
          </cell>
        </row>
        <row r="110">
          <cell r="A110" t="str">
            <v>Y2025Q1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  <row r="101">
          <cell r="A101" t="str">
            <v>Y2024Q4</v>
          </cell>
        </row>
        <row r="102">
          <cell r="A102" t="str">
            <v>Y2025Q1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BBA4-F83A-4337-B524-9D9FAC10006D}">
  <sheetPr codeName="Sheet3"/>
  <dimension ref="A1:U365"/>
  <sheetViews>
    <sheetView zoomScaleNormal="100" workbookViewId="0">
      <selection activeCell="L24" sqref="L24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8" bestFit="1" customWidth="1"/>
    <col min="13" max="16" width="19.28515625" style="18" customWidth="1"/>
    <col min="17" max="17" width="9.140625" style="18"/>
    <col min="18" max="18" width="16.85546875" style="18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31" t="s">
        <v>0</v>
      </c>
      <c r="M5" s="119" t="s">
        <v>1</v>
      </c>
      <c r="N5" s="119" t="s">
        <v>96</v>
      </c>
      <c r="O5" s="119" t="s">
        <v>97</v>
      </c>
      <c r="P5" s="119" t="s">
        <v>98</v>
      </c>
      <c r="Q5" s="133" t="s">
        <v>0</v>
      </c>
      <c r="R5" s="134" t="s">
        <v>2</v>
      </c>
      <c r="S5" s="122" t="s">
        <v>99</v>
      </c>
      <c r="T5" s="123" t="s">
        <v>100</v>
      </c>
      <c r="U5" s="124" t="s">
        <v>101</v>
      </c>
    </row>
    <row r="6" spans="1:21" x14ac:dyDescent="0.25">
      <c r="L6" s="129"/>
      <c r="M6" s="129"/>
      <c r="N6" s="120"/>
      <c r="O6" s="120"/>
      <c r="P6" s="120"/>
      <c r="Q6" s="135">
        <v>35079.5</v>
      </c>
      <c r="R6" s="136">
        <v>65.991282007972401</v>
      </c>
      <c r="S6" s="125"/>
      <c r="T6" s="126"/>
      <c r="U6" s="126"/>
    </row>
    <row r="7" spans="1:21" x14ac:dyDescent="0.25">
      <c r="A7" s="17" t="s">
        <v>73</v>
      </c>
      <c r="B7" s="17"/>
      <c r="C7" s="17"/>
      <c r="D7" s="17"/>
      <c r="E7" s="17"/>
      <c r="F7" s="17"/>
      <c r="G7" s="17"/>
      <c r="H7" s="17"/>
      <c r="I7" s="17"/>
      <c r="J7" s="17"/>
      <c r="L7" s="129"/>
      <c r="M7" s="129"/>
      <c r="N7" s="120"/>
      <c r="O7" s="120"/>
      <c r="P7" s="120"/>
      <c r="Q7" s="135">
        <v>35109.5</v>
      </c>
      <c r="R7" s="136">
        <v>65.144959566795805</v>
      </c>
      <c r="S7" s="127">
        <f>R7/R6-1</f>
        <v>-1.282476132338739E-2</v>
      </c>
      <c r="T7" s="126"/>
      <c r="U7" s="126"/>
    </row>
    <row r="8" spans="1:21" x14ac:dyDescent="0.25">
      <c r="A8" s="17" t="s">
        <v>74</v>
      </c>
      <c r="B8" s="17"/>
      <c r="C8" s="17"/>
      <c r="D8" s="17"/>
      <c r="E8" s="17"/>
      <c r="F8" s="17"/>
      <c r="G8" s="17"/>
      <c r="H8" s="17"/>
      <c r="I8" s="17"/>
      <c r="J8" s="17"/>
      <c r="L8" s="129"/>
      <c r="M8" s="129"/>
      <c r="N8" s="120"/>
      <c r="O8" s="120"/>
      <c r="P8" s="120"/>
      <c r="Q8" s="135">
        <v>35139.5</v>
      </c>
      <c r="R8" s="136">
        <v>64.382898765780297</v>
      </c>
      <c r="S8" s="127">
        <f t="shared" ref="S8:S71" si="0">R8/R7-1</f>
        <v>-1.1697924230563594E-2</v>
      </c>
      <c r="T8" s="126"/>
      <c r="U8" s="126"/>
    </row>
    <row r="9" spans="1:21" x14ac:dyDescent="0.25">
      <c r="L9" s="129"/>
      <c r="M9" s="129"/>
      <c r="N9" s="120"/>
      <c r="O9" s="120"/>
      <c r="P9" s="120"/>
      <c r="Q9" s="135">
        <v>35170</v>
      </c>
      <c r="R9" s="136">
        <v>64.039096981422105</v>
      </c>
      <c r="S9" s="127">
        <f t="shared" si="0"/>
        <v>-5.3399550338500967E-3</v>
      </c>
      <c r="T9" s="128">
        <f>R9/R6-1</f>
        <v>-2.9582468579932297E-2</v>
      </c>
      <c r="U9" s="126"/>
    </row>
    <row r="10" spans="1:21" x14ac:dyDescent="0.25">
      <c r="L10" s="129"/>
      <c r="M10" s="129"/>
      <c r="N10" s="120"/>
      <c r="O10" s="120"/>
      <c r="P10" s="120"/>
      <c r="Q10" s="135">
        <v>35200.5</v>
      </c>
      <c r="R10" s="136">
        <v>63.538178022478</v>
      </c>
      <c r="S10" s="127">
        <f t="shared" si="0"/>
        <v>-7.8220803002487793E-3</v>
      </c>
      <c r="T10" s="128">
        <f t="shared" ref="T10:T73" si="1">R10/R7-1</f>
        <v>-2.4664710132643597E-2</v>
      </c>
      <c r="U10" s="126"/>
    </row>
    <row r="11" spans="1:21" x14ac:dyDescent="0.25">
      <c r="L11" s="129"/>
      <c r="M11" s="129"/>
      <c r="N11" s="120"/>
      <c r="O11" s="120"/>
      <c r="P11" s="120"/>
      <c r="Q11" s="135">
        <v>35231</v>
      </c>
      <c r="R11" s="136">
        <v>63.951628999813501</v>
      </c>
      <c r="S11" s="127">
        <f t="shared" si="0"/>
        <v>6.5071267418028711E-3</v>
      </c>
      <c r="T11" s="128">
        <f t="shared" si="1"/>
        <v>-6.6985142675187737E-3</v>
      </c>
      <c r="U11" s="126"/>
    </row>
    <row r="12" spans="1:21" x14ac:dyDescent="0.25">
      <c r="L12" s="129"/>
      <c r="M12" s="129"/>
      <c r="N12" s="120"/>
      <c r="O12" s="120"/>
      <c r="P12" s="120"/>
      <c r="Q12" s="135">
        <v>35261.5</v>
      </c>
      <c r="R12" s="136">
        <v>64.441564289723999</v>
      </c>
      <c r="S12" s="127">
        <f t="shared" si="0"/>
        <v>7.6610290867169528E-3</v>
      </c>
      <c r="T12" s="128">
        <f t="shared" si="1"/>
        <v>6.2847124221419026E-3</v>
      </c>
      <c r="U12" s="126"/>
    </row>
    <row r="13" spans="1:21" x14ac:dyDescent="0.25">
      <c r="L13" s="129"/>
      <c r="M13" s="129"/>
      <c r="N13" s="120"/>
      <c r="O13" s="120"/>
      <c r="P13" s="120"/>
      <c r="Q13" s="135">
        <v>35292.5</v>
      </c>
      <c r="R13" s="136">
        <v>64.846297104008499</v>
      </c>
      <c r="S13" s="127">
        <f t="shared" si="0"/>
        <v>6.2806174670877457E-3</v>
      </c>
      <c r="T13" s="128">
        <f t="shared" si="1"/>
        <v>2.0587922446685836E-2</v>
      </c>
      <c r="U13" s="126"/>
    </row>
    <row r="14" spans="1:21" x14ac:dyDescent="0.25">
      <c r="L14" s="129"/>
      <c r="M14" s="129"/>
      <c r="N14" s="120"/>
      <c r="O14" s="120"/>
      <c r="P14" s="120"/>
      <c r="Q14" s="135">
        <v>35323</v>
      </c>
      <c r="R14" s="136">
        <v>64.770168984147503</v>
      </c>
      <c r="S14" s="127">
        <f t="shared" si="0"/>
        <v>-1.1739779025299324E-3</v>
      </c>
      <c r="T14" s="128">
        <f t="shared" si="1"/>
        <v>1.279936097228096E-2</v>
      </c>
      <c r="U14" s="126"/>
    </row>
    <row r="15" spans="1:21" x14ac:dyDescent="0.25">
      <c r="L15" s="129"/>
      <c r="M15" s="129"/>
      <c r="N15" s="120"/>
      <c r="O15" s="120"/>
      <c r="P15" s="120"/>
      <c r="Q15" s="135">
        <v>35353.5</v>
      </c>
      <c r="R15" s="136">
        <v>64.454586182573294</v>
      </c>
      <c r="S15" s="127">
        <f t="shared" si="0"/>
        <v>-4.8723479732073471E-3</v>
      </c>
      <c r="T15" s="128">
        <f t="shared" si="1"/>
        <v>2.0207288561069348E-4</v>
      </c>
      <c r="U15" s="126"/>
    </row>
    <row r="16" spans="1:21" x14ac:dyDescent="0.25">
      <c r="L16" s="129"/>
      <c r="M16" s="129"/>
      <c r="N16" s="120"/>
      <c r="O16" s="120"/>
      <c r="P16" s="120"/>
      <c r="Q16" s="135">
        <v>35384</v>
      </c>
      <c r="R16" s="136">
        <v>65.345114582479795</v>
      </c>
      <c r="S16" s="127">
        <f t="shared" si="0"/>
        <v>1.3816369829510622E-2</v>
      </c>
      <c r="T16" s="128">
        <f t="shared" si="1"/>
        <v>7.6923047382524423E-3</v>
      </c>
      <c r="U16" s="126"/>
    </row>
    <row r="17" spans="12:21" x14ac:dyDescent="0.25">
      <c r="L17" s="129"/>
      <c r="M17" s="129"/>
      <c r="N17" s="120"/>
      <c r="O17" s="120"/>
      <c r="P17" s="120"/>
      <c r="Q17" s="135">
        <v>35414.5</v>
      </c>
      <c r="R17" s="136">
        <v>67.333047886522095</v>
      </c>
      <c r="S17" s="127">
        <f t="shared" si="0"/>
        <v>3.0422064705894591E-2</v>
      </c>
      <c r="T17" s="128">
        <f t="shared" si="1"/>
        <v>3.9568816054839306E-2</v>
      </c>
      <c r="U17" s="126"/>
    </row>
    <row r="18" spans="12:21" x14ac:dyDescent="0.25">
      <c r="L18" s="129"/>
      <c r="M18" s="129"/>
      <c r="N18" s="120"/>
      <c r="O18" s="120"/>
      <c r="P18" s="120"/>
      <c r="Q18" s="135">
        <v>35445.5</v>
      </c>
      <c r="R18" s="136">
        <v>69.692685551716707</v>
      </c>
      <c r="S18" s="127">
        <f t="shared" si="0"/>
        <v>3.5044272304015633E-2</v>
      </c>
      <c r="T18" s="128">
        <f t="shared" si="1"/>
        <v>8.1268062978575806E-2</v>
      </c>
      <c r="U18" s="128">
        <f>R18/R6-1</f>
        <v>5.6089280752223303E-2</v>
      </c>
    </row>
    <row r="19" spans="12:21" x14ac:dyDescent="0.25">
      <c r="L19" s="129"/>
      <c r="M19" s="129"/>
      <c r="N19" s="120"/>
      <c r="O19" s="120"/>
      <c r="P19" s="120"/>
      <c r="Q19" s="135">
        <v>35475</v>
      </c>
      <c r="R19" s="136">
        <v>70.970616727237399</v>
      </c>
      <c r="S19" s="127">
        <f t="shared" si="0"/>
        <v>1.8336661378508312E-2</v>
      </c>
      <c r="T19" s="128">
        <f t="shared" si="1"/>
        <v>8.6089100626749904E-2</v>
      </c>
      <c r="U19" s="128">
        <f t="shared" ref="U19:U82" si="2">R19/R7-1</f>
        <v>8.9426061497026588E-2</v>
      </c>
    </row>
    <row r="20" spans="12:21" x14ac:dyDescent="0.25">
      <c r="L20" s="129"/>
      <c r="M20" s="129"/>
      <c r="N20" s="120"/>
      <c r="O20" s="120"/>
      <c r="P20" s="120"/>
      <c r="Q20" s="135">
        <v>35504.5</v>
      </c>
      <c r="R20" s="136">
        <v>71.074473987376194</v>
      </c>
      <c r="S20" s="127">
        <f t="shared" si="0"/>
        <v>1.4633839316622321E-3</v>
      </c>
      <c r="T20" s="128">
        <f t="shared" si="1"/>
        <v>5.556596973242045E-2</v>
      </c>
      <c r="U20" s="128">
        <f t="shared" si="2"/>
        <v>0.10393404692664276</v>
      </c>
    </row>
    <row r="21" spans="12:21" x14ac:dyDescent="0.25">
      <c r="L21" s="129"/>
      <c r="M21" s="129"/>
      <c r="N21" s="120"/>
      <c r="O21" s="120"/>
      <c r="P21" s="120"/>
      <c r="Q21" s="135">
        <v>35535</v>
      </c>
      <c r="R21" s="136">
        <v>70.932220977823903</v>
      </c>
      <c r="S21" s="127">
        <f t="shared" si="0"/>
        <v>-2.0014641202629191E-3</v>
      </c>
      <c r="T21" s="128">
        <f t="shared" si="1"/>
        <v>1.7785731978822605E-2</v>
      </c>
      <c r="U21" s="128">
        <f t="shared" si="2"/>
        <v>0.10763930663172072</v>
      </c>
    </row>
    <row r="22" spans="12:21" x14ac:dyDescent="0.25">
      <c r="L22" s="129"/>
      <c r="M22" s="129"/>
      <c r="N22" s="120"/>
      <c r="O22" s="120"/>
      <c r="P22" s="120"/>
      <c r="Q22" s="135">
        <v>35565.5</v>
      </c>
      <c r="R22" s="136">
        <v>71.347630541317301</v>
      </c>
      <c r="S22" s="127">
        <f t="shared" si="0"/>
        <v>5.8564296699983309E-3</v>
      </c>
      <c r="T22" s="128">
        <f t="shared" si="1"/>
        <v>5.3122521892248198E-3</v>
      </c>
      <c r="U22" s="128">
        <f t="shared" si="2"/>
        <v>0.1229096074501308</v>
      </c>
    </row>
    <row r="23" spans="12:21" x14ac:dyDescent="0.25">
      <c r="L23" s="129"/>
      <c r="M23" s="129"/>
      <c r="N23" s="120"/>
      <c r="O23" s="120"/>
      <c r="P23" s="120"/>
      <c r="Q23" s="135">
        <v>35596</v>
      </c>
      <c r="R23" s="136">
        <v>71.914371594718205</v>
      </c>
      <c r="S23" s="127">
        <f t="shared" si="0"/>
        <v>7.9433759621869715E-3</v>
      </c>
      <c r="T23" s="128">
        <f t="shared" si="1"/>
        <v>1.1817148410991907E-2</v>
      </c>
      <c r="U23" s="128">
        <f t="shared" si="2"/>
        <v>0.12451195879510624</v>
      </c>
    </row>
    <row r="24" spans="12:21" x14ac:dyDescent="0.25">
      <c r="L24" s="129"/>
      <c r="M24" s="129"/>
      <c r="N24" s="120"/>
      <c r="O24" s="120"/>
      <c r="P24" s="120"/>
      <c r="Q24" s="135">
        <v>35626.5</v>
      </c>
      <c r="R24" s="136">
        <v>72.861974766595395</v>
      </c>
      <c r="S24" s="127">
        <f t="shared" si="0"/>
        <v>1.3176826145648857E-2</v>
      </c>
      <c r="T24" s="128">
        <f t="shared" si="1"/>
        <v>2.7205602223773662E-2</v>
      </c>
      <c r="U24" s="128">
        <f t="shared" si="2"/>
        <v>0.13066738167642744</v>
      </c>
    </row>
    <row r="25" spans="12:21" x14ac:dyDescent="0.25">
      <c r="L25" s="129"/>
      <c r="M25" s="129"/>
      <c r="N25" s="120"/>
      <c r="O25" s="120"/>
      <c r="P25" s="120"/>
      <c r="Q25" s="135">
        <v>35657.5</v>
      </c>
      <c r="R25" s="136">
        <v>73.143807496184195</v>
      </c>
      <c r="S25" s="127">
        <f t="shared" si="0"/>
        <v>3.8680358375080548E-3</v>
      </c>
      <c r="T25" s="128">
        <f t="shared" si="1"/>
        <v>2.5175004989503202E-2</v>
      </c>
      <c r="U25" s="128">
        <f t="shared" si="2"/>
        <v>0.12795657983164599</v>
      </c>
    </row>
    <row r="26" spans="12:21" x14ac:dyDescent="0.25">
      <c r="L26" s="129"/>
      <c r="M26" s="129"/>
      <c r="N26" s="120"/>
      <c r="O26" s="120"/>
      <c r="P26" s="120"/>
      <c r="Q26" s="135">
        <v>35688</v>
      </c>
      <c r="R26" s="136">
        <v>74.665466047188204</v>
      </c>
      <c r="S26" s="127">
        <f t="shared" si="0"/>
        <v>2.0803655197788151E-2</v>
      </c>
      <c r="T26" s="128">
        <f t="shared" si="1"/>
        <v>3.8255141378056079E-2</v>
      </c>
      <c r="U26" s="128">
        <f t="shared" si="2"/>
        <v>0.15277553259838772</v>
      </c>
    </row>
    <row r="27" spans="12:21" x14ac:dyDescent="0.25">
      <c r="L27" s="129"/>
      <c r="M27" s="129"/>
      <c r="N27" s="120"/>
      <c r="O27" s="120"/>
      <c r="P27" s="120"/>
      <c r="Q27" s="135">
        <v>35718.5</v>
      </c>
      <c r="R27" s="136">
        <v>75.630623044067704</v>
      </c>
      <c r="S27" s="127">
        <f t="shared" si="0"/>
        <v>1.2926417632878939E-2</v>
      </c>
      <c r="T27" s="128">
        <f t="shared" si="1"/>
        <v>3.7998534713632681E-2</v>
      </c>
      <c r="U27" s="128">
        <f t="shared" si="2"/>
        <v>0.17339397432228165</v>
      </c>
    </row>
    <row r="28" spans="12:21" x14ac:dyDescent="0.25">
      <c r="L28" s="129"/>
      <c r="M28" s="129"/>
      <c r="N28" s="120"/>
      <c r="O28" s="120"/>
      <c r="P28" s="120"/>
      <c r="Q28" s="135">
        <v>35749</v>
      </c>
      <c r="R28" s="136">
        <v>78.506225523648794</v>
      </c>
      <c r="S28" s="127">
        <f t="shared" si="0"/>
        <v>3.802166852315314E-2</v>
      </c>
      <c r="T28" s="128">
        <f t="shared" si="1"/>
        <v>7.3313356400599661E-2</v>
      </c>
      <c r="U28" s="128">
        <f t="shared" si="2"/>
        <v>0.20140925645721852</v>
      </c>
    </row>
    <row r="29" spans="12:21" x14ac:dyDescent="0.25">
      <c r="L29" s="129"/>
      <c r="M29" s="129"/>
      <c r="N29" s="120"/>
      <c r="O29" s="120"/>
      <c r="P29" s="120"/>
      <c r="Q29" s="135">
        <v>35779.5</v>
      </c>
      <c r="R29" s="136">
        <v>80.341319042993703</v>
      </c>
      <c r="S29" s="127">
        <f t="shared" si="0"/>
        <v>2.3375133718435137E-2</v>
      </c>
      <c r="T29" s="128">
        <f t="shared" si="1"/>
        <v>7.6017110670927757E-2</v>
      </c>
      <c r="U29" s="128">
        <f t="shared" si="2"/>
        <v>0.19319296489288207</v>
      </c>
    </row>
    <row r="30" spans="12:21" x14ac:dyDescent="0.25">
      <c r="L30" s="132">
        <v>35826</v>
      </c>
      <c r="M30" s="120">
        <v>78.251042497003994</v>
      </c>
      <c r="N30" s="120"/>
      <c r="O30" s="120"/>
      <c r="P30" s="120"/>
      <c r="Q30" s="135">
        <v>35810.5</v>
      </c>
      <c r="R30" s="136">
        <v>83.494567231791905</v>
      </c>
      <c r="S30" s="127">
        <f t="shared" si="0"/>
        <v>3.9248150594973108E-2</v>
      </c>
      <c r="T30" s="128">
        <f t="shared" si="1"/>
        <v>0.10397830761148308</v>
      </c>
      <c r="U30" s="128">
        <f t="shared" si="2"/>
        <v>0.19803917112410985</v>
      </c>
    </row>
    <row r="31" spans="12:21" x14ac:dyDescent="0.25">
      <c r="L31" s="132">
        <v>35854</v>
      </c>
      <c r="M31" s="120">
        <v>77.955143307434597</v>
      </c>
      <c r="N31" s="121">
        <f>M31/M30-1</f>
        <v>-3.7814089132515161E-3</v>
      </c>
      <c r="O31" s="120"/>
      <c r="P31" s="120"/>
      <c r="Q31" s="135">
        <v>35840</v>
      </c>
      <c r="R31" s="136">
        <v>82.822615581563795</v>
      </c>
      <c r="S31" s="127">
        <f t="shared" si="0"/>
        <v>-8.0478487703599111E-3</v>
      </c>
      <c r="T31" s="128">
        <f t="shared" si="1"/>
        <v>5.4981500245668391E-2</v>
      </c>
      <c r="U31" s="128">
        <f t="shared" si="2"/>
        <v>0.16699867354791897</v>
      </c>
    </row>
    <row r="32" spans="12:21" x14ac:dyDescent="0.25">
      <c r="L32" s="132">
        <v>35885</v>
      </c>
      <c r="M32" s="120">
        <v>77.838173453858403</v>
      </c>
      <c r="N32" s="121">
        <f t="shared" ref="N32:N95" si="3">M32/M31-1</f>
        <v>-1.5004764100668977E-3</v>
      </c>
      <c r="O32" s="120"/>
      <c r="P32" s="120"/>
      <c r="Q32" s="135">
        <v>35869.5</v>
      </c>
      <c r="R32" s="136">
        <v>81.751264682779905</v>
      </c>
      <c r="S32" s="127">
        <f t="shared" si="0"/>
        <v>-1.2935487381810828E-2</v>
      </c>
      <c r="T32" s="128">
        <f t="shared" si="1"/>
        <v>1.7549445995922452E-2</v>
      </c>
      <c r="U32" s="128">
        <f t="shared" si="2"/>
        <v>0.150219763811408</v>
      </c>
    </row>
    <row r="33" spans="12:21" x14ac:dyDescent="0.25">
      <c r="L33" s="132">
        <v>35915</v>
      </c>
      <c r="M33" s="120">
        <v>78.683550669156105</v>
      </c>
      <c r="N33" s="121">
        <f t="shared" si="3"/>
        <v>1.0860702118078658E-2</v>
      </c>
      <c r="O33" s="121">
        <f>M33/M30-1</f>
        <v>5.5271873492122037E-3</v>
      </c>
      <c r="P33" s="120"/>
      <c r="Q33" s="135">
        <v>35900</v>
      </c>
      <c r="R33" s="136">
        <v>80.292051977494694</v>
      </c>
      <c r="S33" s="127">
        <f t="shared" si="0"/>
        <v>-1.7849420567955798E-2</v>
      </c>
      <c r="T33" s="128">
        <f t="shared" si="1"/>
        <v>-3.8355971657492494E-2</v>
      </c>
      <c r="U33" s="128">
        <f t="shared" si="2"/>
        <v>0.13195457396712595</v>
      </c>
    </row>
    <row r="34" spans="12:21" x14ac:dyDescent="0.25">
      <c r="L34" s="132">
        <v>35946</v>
      </c>
      <c r="M34" s="120">
        <v>79.846411820475893</v>
      </c>
      <c r="N34" s="121">
        <f t="shared" si="3"/>
        <v>1.4778961313137939E-2</v>
      </c>
      <c r="O34" s="121">
        <f t="shared" ref="O34:O97" si="4">M34/M31-1</f>
        <v>2.4260984366132554E-2</v>
      </c>
      <c r="P34" s="120"/>
      <c r="Q34" s="135">
        <v>35930.5</v>
      </c>
      <c r="R34" s="136">
        <v>81.566187278178901</v>
      </c>
      <c r="S34" s="127">
        <f t="shared" si="0"/>
        <v>1.5868759974416058E-2</v>
      </c>
      <c r="T34" s="128">
        <f t="shared" si="1"/>
        <v>-1.51701113827728E-2</v>
      </c>
      <c r="U34" s="128">
        <f t="shared" si="2"/>
        <v>0.14322208963819838</v>
      </c>
    </row>
    <row r="35" spans="12:21" x14ac:dyDescent="0.25">
      <c r="L35" s="132">
        <v>35976</v>
      </c>
      <c r="M35" s="120">
        <v>80.9830891061969</v>
      </c>
      <c r="N35" s="121">
        <f t="shared" si="3"/>
        <v>1.4235796697748659E-2</v>
      </c>
      <c r="O35" s="121">
        <f t="shared" si="4"/>
        <v>4.040325604766104E-2</v>
      </c>
      <c r="P35" s="120"/>
      <c r="Q35" s="135">
        <v>35961</v>
      </c>
      <c r="R35" s="136">
        <v>83.827249024379697</v>
      </c>
      <c r="S35" s="127">
        <f t="shared" si="0"/>
        <v>2.7720576646417472E-2</v>
      </c>
      <c r="T35" s="128">
        <f t="shared" si="1"/>
        <v>2.5393911025783478E-2</v>
      </c>
      <c r="U35" s="128">
        <f t="shared" si="2"/>
        <v>0.16565364009294137</v>
      </c>
    </row>
    <row r="36" spans="12:21" x14ac:dyDescent="0.25">
      <c r="L36" s="132">
        <v>36007</v>
      </c>
      <c r="M36" s="120">
        <v>80.704015445880799</v>
      </c>
      <c r="N36" s="121">
        <f t="shared" si="3"/>
        <v>-3.4460732900685187E-3</v>
      </c>
      <c r="O36" s="121">
        <f t="shared" si="4"/>
        <v>2.5678363006522487E-2</v>
      </c>
      <c r="P36" s="120"/>
      <c r="Q36" s="135">
        <v>35991.5</v>
      </c>
      <c r="R36" s="136">
        <v>84.658971633123002</v>
      </c>
      <c r="S36" s="127">
        <f t="shared" si="0"/>
        <v>9.9218645300098718E-3</v>
      </c>
      <c r="T36" s="128">
        <f t="shared" si="1"/>
        <v>5.4387944361570462E-2</v>
      </c>
      <c r="U36" s="128">
        <f t="shared" si="2"/>
        <v>0.16190882698853382</v>
      </c>
    </row>
    <row r="37" spans="12:21" x14ac:dyDescent="0.25">
      <c r="L37" s="132">
        <v>36038</v>
      </c>
      <c r="M37" s="120">
        <v>79.973361256751403</v>
      </c>
      <c r="N37" s="121">
        <f t="shared" si="3"/>
        <v>-9.0535047741132635E-3</v>
      </c>
      <c r="O37" s="121">
        <f t="shared" si="4"/>
        <v>1.5899203656257743E-3</v>
      </c>
      <c r="P37" s="120"/>
      <c r="Q37" s="135">
        <v>36022.5</v>
      </c>
      <c r="R37" s="136">
        <v>85.490965891245096</v>
      </c>
      <c r="S37" s="127">
        <f t="shared" si="0"/>
        <v>9.8275970292625026E-3</v>
      </c>
      <c r="T37" s="128">
        <f t="shared" si="1"/>
        <v>4.811771573533119E-2</v>
      </c>
      <c r="U37" s="128">
        <f t="shared" si="2"/>
        <v>0.16880661285926402</v>
      </c>
    </row>
    <row r="38" spans="12:21" x14ac:dyDescent="0.25">
      <c r="L38" s="132">
        <v>36068</v>
      </c>
      <c r="M38" s="120">
        <v>79.680549133487006</v>
      </c>
      <c r="N38" s="121">
        <f t="shared" si="3"/>
        <v>-3.6613707197367118E-3</v>
      </c>
      <c r="O38" s="121">
        <f t="shared" si="4"/>
        <v>-1.6084098385056866E-2</v>
      </c>
      <c r="P38" s="120"/>
      <c r="Q38" s="135">
        <v>36053</v>
      </c>
      <c r="R38" s="136">
        <v>85.615397895250297</v>
      </c>
      <c r="S38" s="127">
        <f t="shared" si="0"/>
        <v>1.4554988671375835E-3</v>
      </c>
      <c r="T38" s="128">
        <f t="shared" si="1"/>
        <v>2.1331355754625081E-2</v>
      </c>
      <c r="U38" s="128">
        <f t="shared" si="2"/>
        <v>0.14665323110876716</v>
      </c>
    </row>
    <row r="39" spans="12:21" x14ac:dyDescent="0.25">
      <c r="L39" s="132">
        <v>36099</v>
      </c>
      <c r="M39" s="120">
        <v>80.688017552268803</v>
      </c>
      <c r="N39" s="121">
        <f t="shared" si="3"/>
        <v>1.2643843820579148E-2</v>
      </c>
      <c r="O39" s="121">
        <f t="shared" si="4"/>
        <v>-1.9822921478696021E-4</v>
      </c>
      <c r="P39" s="120"/>
      <c r="Q39" s="135">
        <v>36083.5</v>
      </c>
      <c r="R39" s="136">
        <v>86.728130982779305</v>
      </c>
      <c r="S39" s="127">
        <f t="shared" si="0"/>
        <v>1.2996880408012945E-2</v>
      </c>
      <c r="T39" s="128">
        <f t="shared" si="1"/>
        <v>2.4441111316862996E-2</v>
      </c>
      <c r="U39" s="128">
        <f t="shared" si="2"/>
        <v>0.14673299639810478</v>
      </c>
    </row>
    <row r="40" spans="12:21" x14ac:dyDescent="0.25">
      <c r="L40" s="132">
        <v>36129</v>
      </c>
      <c r="M40" s="120">
        <v>82.535268314454498</v>
      </c>
      <c r="N40" s="121">
        <f t="shared" si="3"/>
        <v>2.289374331187477E-2</v>
      </c>
      <c r="O40" s="121">
        <f t="shared" si="4"/>
        <v>3.2034505208280439E-2</v>
      </c>
      <c r="P40" s="120"/>
      <c r="Q40" s="135">
        <v>36114</v>
      </c>
      <c r="R40" s="136">
        <v>87.058473838435305</v>
      </c>
      <c r="S40" s="127">
        <f t="shared" si="0"/>
        <v>3.8089470153759297E-3</v>
      </c>
      <c r="T40" s="128">
        <f t="shared" si="1"/>
        <v>1.8335363635781921E-2</v>
      </c>
      <c r="U40" s="128">
        <f t="shared" si="2"/>
        <v>0.10893719902774168</v>
      </c>
    </row>
    <row r="41" spans="12:21" x14ac:dyDescent="0.25">
      <c r="L41" s="132">
        <v>36160</v>
      </c>
      <c r="M41" s="120">
        <v>83.839181435693703</v>
      </c>
      <c r="N41" s="121">
        <f t="shared" si="3"/>
        <v>1.5798253860051403E-2</v>
      </c>
      <c r="O41" s="121">
        <f t="shared" si="4"/>
        <v>5.2191310770710597E-2</v>
      </c>
      <c r="P41" s="120"/>
      <c r="Q41" s="135">
        <v>36144.5</v>
      </c>
      <c r="R41" s="136">
        <v>87.121141586536893</v>
      </c>
      <c r="S41" s="127">
        <f t="shared" si="0"/>
        <v>7.1983513308415681E-4</v>
      </c>
      <c r="T41" s="128">
        <f t="shared" si="1"/>
        <v>1.7587300045359466E-2</v>
      </c>
      <c r="U41" s="128">
        <f t="shared" si="2"/>
        <v>8.4387742500406926E-2</v>
      </c>
    </row>
    <row r="42" spans="12:21" x14ac:dyDescent="0.25">
      <c r="L42" s="132">
        <v>36191</v>
      </c>
      <c r="M42" s="120">
        <v>84.037125278470199</v>
      </c>
      <c r="N42" s="121">
        <f t="shared" si="3"/>
        <v>2.3609944585196718E-3</v>
      </c>
      <c r="O42" s="121">
        <f t="shared" si="4"/>
        <v>4.1506878317240536E-2</v>
      </c>
      <c r="P42" s="121">
        <f>M42/M30-1</f>
        <v>7.3942564812318423E-2</v>
      </c>
      <c r="Q42" s="135">
        <v>36175.5</v>
      </c>
      <c r="R42" s="136">
        <v>86.944390930147406</v>
      </c>
      <c r="S42" s="127">
        <f t="shared" si="0"/>
        <v>-2.0287917854464599E-3</v>
      </c>
      <c r="T42" s="128">
        <f t="shared" si="1"/>
        <v>2.4935386583049279E-3</v>
      </c>
      <c r="U42" s="128">
        <f t="shared" si="2"/>
        <v>4.1317942145604913E-2</v>
      </c>
    </row>
    <row r="43" spans="12:21" x14ac:dyDescent="0.25">
      <c r="L43" s="132">
        <v>36219</v>
      </c>
      <c r="M43" s="120">
        <v>83.659291362293402</v>
      </c>
      <c r="N43" s="121">
        <f t="shared" si="3"/>
        <v>-4.4960357095127357E-3</v>
      </c>
      <c r="O43" s="121">
        <f t="shared" si="4"/>
        <v>1.361869986969011E-2</v>
      </c>
      <c r="P43" s="121">
        <f t="shared" ref="P43:P106" si="5">M43/M31-1</f>
        <v>7.317218355129107E-2</v>
      </c>
      <c r="Q43" s="135">
        <v>36205</v>
      </c>
      <c r="R43" s="136">
        <v>85.737549936670206</v>
      </c>
      <c r="S43" s="127">
        <f t="shared" si="0"/>
        <v>-1.3880607829512503E-2</v>
      </c>
      <c r="T43" s="128">
        <f t="shared" si="1"/>
        <v>-1.5172835492343828E-2</v>
      </c>
      <c r="U43" s="128">
        <f t="shared" si="2"/>
        <v>3.5194908234162048E-2</v>
      </c>
    </row>
    <row r="44" spans="12:21" x14ac:dyDescent="0.25">
      <c r="L44" s="132">
        <v>36250</v>
      </c>
      <c r="M44" s="120">
        <v>83.829306089143401</v>
      </c>
      <c r="N44" s="121">
        <f t="shared" si="3"/>
        <v>2.0322276710871279E-3</v>
      </c>
      <c r="O44" s="121">
        <f t="shared" si="4"/>
        <v>-1.177891575417922E-4</v>
      </c>
      <c r="P44" s="121">
        <f t="shared" si="5"/>
        <v>7.696908045814399E-2</v>
      </c>
      <c r="Q44" s="135">
        <v>36234.5</v>
      </c>
      <c r="R44" s="136">
        <v>84.107216800191495</v>
      </c>
      <c r="S44" s="127">
        <f t="shared" si="0"/>
        <v>-1.901539217860726E-2</v>
      </c>
      <c r="T44" s="128">
        <f t="shared" si="1"/>
        <v>-3.4594642947276877E-2</v>
      </c>
      <c r="U44" s="128">
        <f t="shared" si="2"/>
        <v>2.8818540319264896E-2</v>
      </c>
    </row>
    <row r="45" spans="12:21" x14ac:dyDescent="0.25">
      <c r="L45" s="132">
        <v>36280</v>
      </c>
      <c r="M45" s="120">
        <v>84.989702568952893</v>
      </c>
      <c r="N45" s="121">
        <f t="shared" si="3"/>
        <v>1.3842372482190557E-2</v>
      </c>
      <c r="O45" s="121">
        <f t="shared" si="4"/>
        <v>1.1335196049676588E-2</v>
      </c>
      <c r="P45" s="121">
        <f t="shared" si="5"/>
        <v>8.0145746425609676E-2</v>
      </c>
      <c r="Q45" s="135">
        <v>36265</v>
      </c>
      <c r="R45" s="136">
        <v>82.734315196598899</v>
      </c>
      <c r="S45" s="127">
        <f t="shared" si="0"/>
        <v>-1.6323231891671286E-2</v>
      </c>
      <c r="T45" s="128">
        <f t="shared" si="1"/>
        <v>-4.8422626100526167E-2</v>
      </c>
      <c r="U45" s="128">
        <f t="shared" si="2"/>
        <v>3.0417247522690705E-2</v>
      </c>
    </row>
    <row r="46" spans="12:21" x14ac:dyDescent="0.25">
      <c r="L46" s="132">
        <v>36311</v>
      </c>
      <c r="M46" s="120">
        <v>86.532687985257795</v>
      </c>
      <c r="N46" s="121">
        <f t="shared" si="3"/>
        <v>1.8154969009958055E-2</v>
      </c>
      <c r="O46" s="121">
        <f t="shared" si="4"/>
        <v>3.4346413604209314E-2</v>
      </c>
      <c r="P46" s="121">
        <f t="shared" si="5"/>
        <v>8.3739218987261665E-2</v>
      </c>
      <c r="Q46" s="135">
        <v>36295.5</v>
      </c>
      <c r="R46" s="136">
        <v>82.477318916384405</v>
      </c>
      <c r="S46" s="127">
        <f t="shared" si="0"/>
        <v>-3.1062840080782195E-3</v>
      </c>
      <c r="T46" s="128">
        <f t="shared" si="1"/>
        <v>-3.8025707787240903E-2</v>
      </c>
      <c r="U46" s="128">
        <f t="shared" si="2"/>
        <v>1.1170457619872787E-2</v>
      </c>
    </row>
    <row r="47" spans="12:21" x14ac:dyDescent="0.25">
      <c r="L47" s="132">
        <v>36341</v>
      </c>
      <c r="M47" s="120">
        <v>87.865038672481404</v>
      </c>
      <c r="N47" s="121">
        <f t="shared" si="3"/>
        <v>1.5397079626725541E-2</v>
      </c>
      <c r="O47" s="121">
        <f t="shared" si="4"/>
        <v>4.8142263983987243E-2</v>
      </c>
      <c r="P47" s="121">
        <f t="shared" si="5"/>
        <v>8.498008216579489E-2</v>
      </c>
      <c r="Q47" s="135">
        <v>36326</v>
      </c>
      <c r="R47" s="136">
        <v>83.987831687565105</v>
      </c>
      <c r="S47" s="127">
        <f t="shared" si="0"/>
        <v>1.8314280714096132E-2</v>
      </c>
      <c r="T47" s="128">
        <f t="shared" si="1"/>
        <v>-1.419439581623605E-3</v>
      </c>
      <c r="U47" s="128">
        <f t="shared" si="2"/>
        <v>1.9156379942601998E-3</v>
      </c>
    </row>
    <row r="48" spans="12:21" x14ac:dyDescent="0.25">
      <c r="L48" s="132">
        <v>36372</v>
      </c>
      <c r="M48" s="120">
        <v>88.352636440124002</v>
      </c>
      <c r="N48" s="121">
        <f t="shared" si="3"/>
        <v>5.5493945602200778E-3</v>
      </c>
      <c r="O48" s="121">
        <f t="shared" si="4"/>
        <v>3.956872149826296E-2</v>
      </c>
      <c r="P48" s="121">
        <f t="shared" si="5"/>
        <v>9.4773735259459091E-2</v>
      </c>
      <c r="Q48" s="135">
        <v>36356.5</v>
      </c>
      <c r="R48" s="136">
        <v>85.810122347660993</v>
      </c>
      <c r="S48" s="127">
        <f t="shared" si="0"/>
        <v>2.1697079487357218E-2</v>
      </c>
      <c r="T48" s="128">
        <f t="shared" si="1"/>
        <v>3.7176921616540293E-2</v>
      </c>
      <c r="U48" s="128">
        <f t="shared" si="2"/>
        <v>1.3597504107734748E-2</v>
      </c>
    </row>
    <row r="49" spans="12:21" x14ac:dyDescent="0.25">
      <c r="L49" s="132">
        <v>36403</v>
      </c>
      <c r="M49" s="120">
        <v>88.628921552810496</v>
      </c>
      <c r="N49" s="121">
        <f t="shared" si="3"/>
        <v>3.1270726468217713E-3</v>
      </c>
      <c r="O49" s="121">
        <f t="shared" si="4"/>
        <v>2.4224759641233273E-2</v>
      </c>
      <c r="P49" s="121">
        <f t="shared" si="5"/>
        <v>0.10823054277124533</v>
      </c>
      <c r="Q49" s="135">
        <v>36387.5</v>
      </c>
      <c r="R49" s="136">
        <v>88.616652315388393</v>
      </c>
      <c r="S49" s="127">
        <f t="shared" si="0"/>
        <v>3.2706280925188569E-2</v>
      </c>
      <c r="T49" s="128">
        <f t="shared" si="1"/>
        <v>7.4436626695250085E-2</v>
      </c>
      <c r="U49" s="128">
        <f t="shared" si="2"/>
        <v>3.6561599129895761E-2</v>
      </c>
    </row>
    <row r="50" spans="12:21" x14ac:dyDescent="0.25">
      <c r="L50" s="132">
        <v>36433</v>
      </c>
      <c r="M50" s="120">
        <v>89.054832206563503</v>
      </c>
      <c r="N50" s="121">
        <f t="shared" si="3"/>
        <v>4.8055493205931832E-3</v>
      </c>
      <c r="O50" s="121">
        <f t="shared" si="4"/>
        <v>1.354114847108967E-2</v>
      </c>
      <c r="P50" s="121">
        <f t="shared" si="5"/>
        <v>0.11764832415213378</v>
      </c>
      <c r="Q50" s="135">
        <v>36418</v>
      </c>
      <c r="R50" s="136">
        <v>90.194746848108494</v>
      </c>
      <c r="S50" s="127">
        <f t="shared" si="0"/>
        <v>1.7808103685790666E-2</v>
      </c>
      <c r="T50" s="128">
        <f t="shared" si="1"/>
        <v>7.3902552736843097E-2</v>
      </c>
      <c r="U50" s="128">
        <f t="shared" si="2"/>
        <v>5.3487445780033616E-2</v>
      </c>
    </row>
    <row r="51" spans="12:21" x14ac:dyDescent="0.25">
      <c r="L51" s="132">
        <v>36464</v>
      </c>
      <c r="M51" s="120">
        <v>89.6863387347355</v>
      </c>
      <c r="N51" s="121">
        <f t="shared" si="3"/>
        <v>7.0912101289148932E-3</v>
      </c>
      <c r="O51" s="121">
        <f t="shared" si="4"/>
        <v>1.5095217849162124E-2</v>
      </c>
      <c r="P51" s="121">
        <f t="shared" si="5"/>
        <v>0.11151991900950708</v>
      </c>
      <c r="Q51" s="135">
        <v>36448.5</v>
      </c>
      <c r="R51" s="136">
        <v>91.434707514139802</v>
      </c>
      <c r="S51" s="127">
        <f t="shared" si="0"/>
        <v>1.3747592951499188E-2</v>
      </c>
      <c r="T51" s="128">
        <f t="shared" si="1"/>
        <v>6.5546872706820247E-2</v>
      </c>
      <c r="U51" s="128">
        <f t="shared" si="2"/>
        <v>5.4268165104296218E-2</v>
      </c>
    </row>
    <row r="52" spans="12:21" x14ac:dyDescent="0.25">
      <c r="L52" s="132">
        <v>36494</v>
      </c>
      <c r="M52" s="120">
        <v>90.800341490365696</v>
      </c>
      <c r="N52" s="121">
        <f t="shared" si="3"/>
        <v>1.2421097475336484E-2</v>
      </c>
      <c r="O52" s="121">
        <f t="shared" si="4"/>
        <v>2.4500128169350877E-2</v>
      </c>
      <c r="P52" s="121">
        <f t="shared" si="5"/>
        <v>0.10013989588574135</v>
      </c>
      <c r="Q52" s="135">
        <v>36479</v>
      </c>
      <c r="R52" s="136">
        <v>91.328200798794896</v>
      </c>
      <c r="S52" s="127">
        <f t="shared" si="0"/>
        <v>-1.1648390227357863E-3</v>
      </c>
      <c r="T52" s="128">
        <f t="shared" si="1"/>
        <v>3.0598633694218558E-2</v>
      </c>
      <c r="U52" s="128">
        <f t="shared" si="2"/>
        <v>4.9044358028644375E-2</v>
      </c>
    </row>
    <row r="53" spans="12:21" x14ac:dyDescent="0.25">
      <c r="L53" s="132">
        <v>36525</v>
      </c>
      <c r="M53" s="120">
        <v>91.331222631905206</v>
      </c>
      <c r="N53" s="121">
        <f t="shared" si="3"/>
        <v>5.8466866184181399E-3</v>
      </c>
      <c r="O53" s="121">
        <f t="shared" si="4"/>
        <v>2.5561672162399907E-2</v>
      </c>
      <c r="P53" s="121">
        <f t="shared" si="5"/>
        <v>8.9362050868281084E-2</v>
      </c>
      <c r="Q53" s="135">
        <v>36509.5</v>
      </c>
      <c r="R53" s="136">
        <v>91.171318933908196</v>
      </c>
      <c r="S53" s="127">
        <f t="shared" si="0"/>
        <v>-1.7177811838462453E-3</v>
      </c>
      <c r="T53" s="128">
        <f t="shared" si="1"/>
        <v>1.0827372102327537E-2</v>
      </c>
      <c r="U53" s="128">
        <f t="shared" si="2"/>
        <v>4.6489029799366088E-2</v>
      </c>
    </row>
    <row r="54" spans="12:21" x14ac:dyDescent="0.25">
      <c r="L54" s="132">
        <v>36556</v>
      </c>
      <c r="M54" s="120">
        <v>92.2695301814922</v>
      </c>
      <c r="N54" s="121">
        <f t="shared" si="3"/>
        <v>1.0273677747298704E-2</v>
      </c>
      <c r="O54" s="121">
        <f t="shared" si="4"/>
        <v>2.8802507530126586E-2</v>
      </c>
      <c r="P54" s="121">
        <f t="shared" si="5"/>
        <v>9.7961524454134308E-2</v>
      </c>
      <c r="Q54" s="135">
        <v>36540.5</v>
      </c>
      <c r="R54" s="136">
        <v>91.4133727657604</v>
      </c>
      <c r="S54" s="127">
        <f t="shared" si="0"/>
        <v>2.6549339713695108E-3</v>
      </c>
      <c r="T54" s="128">
        <f t="shared" si="1"/>
        <v>-2.3333315061024873E-4</v>
      </c>
      <c r="U54" s="128">
        <f t="shared" si="2"/>
        <v>5.1400461695147781E-2</v>
      </c>
    </row>
    <row r="55" spans="12:21" x14ac:dyDescent="0.25">
      <c r="L55" s="132">
        <v>36585</v>
      </c>
      <c r="M55" s="120">
        <v>92.5812324829906</v>
      </c>
      <c r="N55" s="121">
        <f t="shared" si="3"/>
        <v>3.3781715468290674E-3</v>
      </c>
      <c r="O55" s="121">
        <f t="shared" si="4"/>
        <v>1.9613263159520944E-2</v>
      </c>
      <c r="P55" s="121">
        <f t="shared" si="5"/>
        <v>0.10664614743220824</v>
      </c>
      <c r="Q55" s="135">
        <v>36570.5</v>
      </c>
      <c r="R55" s="136">
        <v>89.633561966338704</v>
      </c>
      <c r="S55" s="127">
        <f t="shared" si="0"/>
        <v>-1.9469917207653231E-2</v>
      </c>
      <c r="T55" s="128">
        <f t="shared" si="1"/>
        <v>-1.8555482508515131E-2</v>
      </c>
      <c r="U55" s="128">
        <f t="shared" si="2"/>
        <v>4.5441140230229049E-2</v>
      </c>
    </row>
    <row r="56" spans="12:21" x14ac:dyDescent="0.25">
      <c r="L56" s="132">
        <v>36616</v>
      </c>
      <c r="M56" s="120">
        <v>93.201199921949893</v>
      </c>
      <c r="N56" s="121">
        <f t="shared" si="3"/>
        <v>6.6964699251892412E-3</v>
      </c>
      <c r="O56" s="121">
        <f t="shared" si="4"/>
        <v>2.0474677072717107E-2</v>
      </c>
      <c r="P56" s="121">
        <f t="shared" si="5"/>
        <v>0.11179734474767677</v>
      </c>
      <c r="Q56" s="135">
        <v>36600.5</v>
      </c>
      <c r="R56" s="136">
        <v>88.330483191286206</v>
      </c>
      <c r="S56" s="127">
        <f t="shared" si="0"/>
        <v>-1.4537844379562403E-2</v>
      </c>
      <c r="T56" s="128">
        <f t="shared" si="1"/>
        <v>-3.1159313870202654E-2</v>
      </c>
      <c r="U56" s="128">
        <f t="shared" si="2"/>
        <v>5.021288959219361E-2</v>
      </c>
    </row>
    <row r="57" spans="12:21" x14ac:dyDescent="0.25">
      <c r="L57" s="132">
        <v>36646</v>
      </c>
      <c r="M57" s="120">
        <v>93.820180955285494</v>
      </c>
      <c r="N57" s="121">
        <f t="shared" si="3"/>
        <v>6.6413418910267197E-3</v>
      </c>
      <c r="O57" s="121">
        <f t="shared" si="4"/>
        <v>1.6805664564923939E-2</v>
      </c>
      <c r="P57" s="121">
        <f t="shared" si="5"/>
        <v>0.10390056817963744</v>
      </c>
      <c r="Q57" s="135">
        <v>36631</v>
      </c>
      <c r="R57" s="136">
        <v>87.243811139006297</v>
      </c>
      <c r="S57" s="127">
        <f t="shared" si="0"/>
        <v>-1.2302344706149104E-2</v>
      </c>
      <c r="T57" s="128">
        <f t="shared" si="1"/>
        <v>-4.5612162647562293E-2</v>
      </c>
      <c r="U57" s="128">
        <f t="shared" si="2"/>
        <v>5.450575050620321E-2</v>
      </c>
    </row>
    <row r="58" spans="12:21" x14ac:dyDescent="0.25">
      <c r="L58" s="132">
        <v>36677</v>
      </c>
      <c r="M58" s="120">
        <v>95.610220096420093</v>
      </c>
      <c r="N58" s="121">
        <f t="shared" si="3"/>
        <v>1.907946800899607E-2</v>
      </c>
      <c r="O58" s="121">
        <f t="shared" si="4"/>
        <v>3.2717080256908337E-2</v>
      </c>
      <c r="P58" s="121">
        <f t="shared" si="5"/>
        <v>0.1049029253859397</v>
      </c>
      <c r="Q58" s="135">
        <v>36661.5</v>
      </c>
      <c r="R58" s="136">
        <v>89.927735534464802</v>
      </c>
      <c r="S58" s="127">
        <f t="shared" si="0"/>
        <v>3.0763493254348795E-2</v>
      </c>
      <c r="T58" s="128">
        <f t="shared" si="1"/>
        <v>3.2819578032230456E-3</v>
      </c>
      <c r="U58" s="128">
        <f t="shared" si="2"/>
        <v>9.0332914745126835E-2</v>
      </c>
    </row>
    <row r="59" spans="12:21" x14ac:dyDescent="0.25">
      <c r="L59" s="132">
        <v>36707</v>
      </c>
      <c r="M59" s="120">
        <v>97.568582666144195</v>
      </c>
      <c r="N59" s="121">
        <f t="shared" si="3"/>
        <v>2.0482774412078131E-2</v>
      </c>
      <c r="O59" s="121">
        <f t="shared" si="4"/>
        <v>4.6859726568453164E-2</v>
      </c>
      <c r="P59" s="121">
        <f t="shared" si="5"/>
        <v>0.11043691712050485</v>
      </c>
      <c r="Q59" s="135">
        <v>36692</v>
      </c>
      <c r="R59" s="136">
        <v>92.846681895641595</v>
      </c>
      <c r="S59" s="127">
        <f t="shared" si="0"/>
        <v>3.2458799766598156E-2</v>
      </c>
      <c r="T59" s="128">
        <f t="shared" si="1"/>
        <v>5.1128427482675765E-2</v>
      </c>
      <c r="U59" s="128">
        <f t="shared" si="2"/>
        <v>0.1054777820795687</v>
      </c>
    </row>
    <row r="60" spans="12:21" x14ac:dyDescent="0.25">
      <c r="L60" s="132">
        <v>36738</v>
      </c>
      <c r="M60" s="120">
        <v>98.057596417117793</v>
      </c>
      <c r="N60" s="121">
        <f t="shared" si="3"/>
        <v>5.012000150159901E-3</v>
      </c>
      <c r="O60" s="121">
        <f t="shared" si="4"/>
        <v>4.5165287667179532E-2</v>
      </c>
      <c r="P60" s="121">
        <f t="shared" si="5"/>
        <v>0.10984346781287924</v>
      </c>
      <c r="Q60" s="135">
        <v>36722.5</v>
      </c>
      <c r="R60" s="136">
        <v>95.053854061472606</v>
      </c>
      <c r="S60" s="127">
        <f t="shared" si="0"/>
        <v>2.3772224497067507E-2</v>
      </c>
      <c r="T60" s="128">
        <f t="shared" si="1"/>
        <v>8.9519735789883148E-2</v>
      </c>
      <c r="U60" s="128">
        <f t="shared" si="2"/>
        <v>0.10772309211214615</v>
      </c>
    </row>
    <row r="61" spans="12:21" x14ac:dyDescent="0.25">
      <c r="L61" s="132">
        <v>36769</v>
      </c>
      <c r="M61" s="120">
        <v>97.658504602572407</v>
      </c>
      <c r="N61" s="121">
        <f t="shared" si="3"/>
        <v>-4.0699734556792766E-3</v>
      </c>
      <c r="O61" s="121">
        <f t="shared" si="4"/>
        <v>2.1423279897135217E-2</v>
      </c>
      <c r="P61" s="121">
        <f t="shared" si="5"/>
        <v>0.10188077313319832</v>
      </c>
      <c r="Q61" s="135">
        <v>36753.5</v>
      </c>
      <c r="R61" s="136">
        <v>96.089318345488493</v>
      </c>
      <c r="S61" s="127">
        <f t="shared" si="0"/>
        <v>1.0893448711150944E-2</v>
      </c>
      <c r="T61" s="128">
        <f t="shared" si="1"/>
        <v>6.8517046208310894E-2</v>
      </c>
      <c r="U61" s="128">
        <f t="shared" si="2"/>
        <v>8.43257540750324E-2</v>
      </c>
    </row>
    <row r="62" spans="12:21" x14ac:dyDescent="0.25">
      <c r="L62" s="132">
        <v>36799</v>
      </c>
      <c r="M62" s="120">
        <v>97.184456872538505</v>
      </c>
      <c r="N62" s="121">
        <f t="shared" si="3"/>
        <v>-4.8541366874607084E-3</v>
      </c>
      <c r="O62" s="121">
        <f t="shared" si="4"/>
        <v>-3.9369824087747141E-3</v>
      </c>
      <c r="P62" s="121">
        <f t="shared" si="5"/>
        <v>9.1287855633911619E-2</v>
      </c>
      <c r="Q62" s="135">
        <v>36784</v>
      </c>
      <c r="R62" s="136">
        <v>97.346015744995199</v>
      </c>
      <c r="S62" s="127">
        <f t="shared" si="0"/>
        <v>1.3078429747916953E-2</v>
      </c>
      <c r="T62" s="128">
        <f t="shared" si="1"/>
        <v>4.8459823846056072E-2</v>
      </c>
      <c r="U62" s="128">
        <f t="shared" si="2"/>
        <v>7.928697786501604E-2</v>
      </c>
    </row>
    <row r="63" spans="12:21" x14ac:dyDescent="0.25">
      <c r="L63" s="132">
        <v>36830</v>
      </c>
      <c r="M63" s="120">
        <v>98.157776565881804</v>
      </c>
      <c r="N63" s="121">
        <f t="shared" si="3"/>
        <v>1.0015178606388231E-2</v>
      </c>
      <c r="O63" s="121">
        <f t="shared" si="4"/>
        <v>1.0216459756759999E-3</v>
      </c>
      <c r="P63" s="121">
        <f t="shared" si="5"/>
        <v>9.4456278967995244E-2</v>
      </c>
      <c r="Q63" s="135">
        <v>36814.5</v>
      </c>
      <c r="R63" s="136">
        <v>98.7455824823641</v>
      </c>
      <c r="S63" s="127">
        <f t="shared" si="0"/>
        <v>1.4377236979427721E-2</v>
      </c>
      <c r="T63" s="128">
        <f t="shared" si="1"/>
        <v>3.8838282333128804E-2</v>
      </c>
      <c r="U63" s="128">
        <f t="shared" si="2"/>
        <v>7.995732875389483E-2</v>
      </c>
    </row>
    <row r="64" spans="12:21" x14ac:dyDescent="0.25">
      <c r="L64" s="132">
        <v>36860</v>
      </c>
      <c r="M64" s="120">
        <v>99.259381884114902</v>
      </c>
      <c r="N64" s="121">
        <f t="shared" si="3"/>
        <v>1.1222802275820953E-2</v>
      </c>
      <c r="O64" s="121">
        <f t="shared" si="4"/>
        <v>1.639260490478911E-2</v>
      </c>
      <c r="P64" s="121">
        <f t="shared" si="5"/>
        <v>9.316088744717721E-2</v>
      </c>
      <c r="Q64" s="135">
        <v>36845</v>
      </c>
      <c r="R64" s="136">
        <v>99.696639862893093</v>
      </c>
      <c r="S64" s="127">
        <f t="shared" si="0"/>
        <v>9.6313916695853763E-3</v>
      </c>
      <c r="T64" s="128">
        <f t="shared" si="1"/>
        <v>3.7541337367328342E-2</v>
      </c>
      <c r="U64" s="128">
        <f t="shared" si="2"/>
        <v>9.1630394455428865E-2</v>
      </c>
    </row>
    <row r="65" spans="12:21" x14ac:dyDescent="0.25">
      <c r="L65" s="132">
        <v>36891</v>
      </c>
      <c r="M65" s="120">
        <v>100</v>
      </c>
      <c r="N65" s="121">
        <f t="shared" si="3"/>
        <v>7.4614419496361606E-3</v>
      </c>
      <c r="O65" s="121">
        <f t="shared" si="4"/>
        <v>2.8971125816489307E-2</v>
      </c>
      <c r="P65" s="121">
        <f t="shared" si="5"/>
        <v>9.4915814310652769E-2</v>
      </c>
      <c r="Q65" s="135">
        <v>36875.5</v>
      </c>
      <c r="R65" s="136">
        <v>100</v>
      </c>
      <c r="S65" s="127">
        <f t="shared" si="0"/>
        <v>3.0428321107320855E-3</v>
      </c>
      <c r="T65" s="128">
        <f t="shared" si="1"/>
        <v>2.7263409135892092E-2</v>
      </c>
      <c r="U65" s="128">
        <f t="shared" si="2"/>
        <v>9.683616700216735E-2</v>
      </c>
    </row>
    <row r="66" spans="12:21" x14ac:dyDescent="0.25">
      <c r="L66" s="132">
        <v>36922</v>
      </c>
      <c r="M66" s="120">
        <v>100.06539725016999</v>
      </c>
      <c r="N66" s="121">
        <f t="shared" si="3"/>
        <v>6.5397250169985099E-4</v>
      </c>
      <c r="O66" s="121">
        <f t="shared" si="4"/>
        <v>1.9434228759326322E-2</v>
      </c>
      <c r="P66" s="121">
        <f t="shared" si="5"/>
        <v>8.449015675427729E-2</v>
      </c>
      <c r="Q66" s="135">
        <v>36906.5</v>
      </c>
      <c r="R66" s="136">
        <v>100.16161420513799</v>
      </c>
      <c r="S66" s="127">
        <f t="shared" si="0"/>
        <v>1.6161420513798319E-3</v>
      </c>
      <c r="T66" s="128">
        <f t="shared" si="1"/>
        <v>1.4340203249363581E-2</v>
      </c>
      <c r="U66" s="128">
        <f t="shared" si="2"/>
        <v>9.5699799435190691E-2</v>
      </c>
    </row>
    <row r="67" spans="12:21" x14ac:dyDescent="0.25">
      <c r="L67" s="132">
        <v>36950</v>
      </c>
      <c r="M67" s="120">
        <v>100.317406510251</v>
      </c>
      <c r="N67" s="121">
        <f t="shared" si="3"/>
        <v>2.518445606636277E-3</v>
      </c>
      <c r="O67" s="121">
        <f t="shared" si="4"/>
        <v>1.0659190154653109E-2</v>
      </c>
      <c r="P67" s="121">
        <f t="shared" si="5"/>
        <v>8.3560931516889481E-2</v>
      </c>
      <c r="Q67" s="135">
        <v>36936</v>
      </c>
      <c r="R67" s="136">
        <v>99.893633299912295</v>
      </c>
      <c r="S67" s="127">
        <f t="shared" si="0"/>
        <v>-2.6754850882979575E-3</v>
      </c>
      <c r="T67" s="128">
        <f t="shared" si="1"/>
        <v>1.9759285497495949E-3</v>
      </c>
      <c r="U67" s="128">
        <f t="shared" si="2"/>
        <v>0.11446684822618902</v>
      </c>
    </row>
    <row r="68" spans="12:21" x14ac:dyDescent="0.25">
      <c r="L68" s="132">
        <v>36981</v>
      </c>
      <c r="M68" s="120">
        <v>100.421075428894</v>
      </c>
      <c r="N68" s="121">
        <f t="shared" si="3"/>
        <v>1.0334090787365025E-3</v>
      </c>
      <c r="O68" s="121">
        <f t="shared" si="4"/>
        <v>4.2107542889400218E-3</v>
      </c>
      <c r="P68" s="121">
        <f t="shared" si="5"/>
        <v>7.7465478051680581E-2</v>
      </c>
      <c r="Q68" s="135">
        <v>36965.5</v>
      </c>
      <c r="R68" s="136">
        <v>99.499553196499704</v>
      </c>
      <c r="S68" s="127">
        <f t="shared" si="0"/>
        <v>-3.9449971974634401E-3</v>
      </c>
      <c r="T68" s="128">
        <f t="shared" si="1"/>
        <v>-5.0044680350029846E-3</v>
      </c>
      <c r="U68" s="128">
        <f t="shared" si="2"/>
        <v>0.1264463818342989</v>
      </c>
    </row>
    <row r="69" spans="12:21" x14ac:dyDescent="0.25">
      <c r="L69" s="132">
        <v>37011</v>
      </c>
      <c r="M69" s="120">
        <v>100.438733090722</v>
      </c>
      <c r="N69" s="121">
        <f t="shared" si="3"/>
        <v>1.7583621518268977E-4</v>
      </c>
      <c r="O69" s="121">
        <f t="shared" si="4"/>
        <v>3.7309184874232404E-3</v>
      </c>
      <c r="P69" s="121">
        <f t="shared" si="5"/>
        <v>7.0545079619819706E-2</v>
      </c>
      <c r="Q69" s="135">
        <v>36996</v>
      </c>
      <c r="R69" s="136">
        <v>99.216147121978196</v>
      </c>
      <c r="S69" s="127">
        <f t="shared" si="0"/>
        <v>-2.8483150468204821E-3</v>
      </c>
      <c r="T69" s="128">
        <f t="shared" si="1"/>
        <v>-9.439415395437023E-3</v>
      </c>
      <c r="U69" s="128">
        <f t="shared" si="2"/>
        <v>0.13722848448122327</v>
      </c>
    </row>
    <row r="70" spans="12:21" x14ac:dyDescent="0.25">
      <c r="L70" s="132">
        <v>37042</v>
      </c>
      <c r="M70" s="120">
        <v>100.79119139821999</v>
      </c>
      <c r="N70" s="121">
        <f t="shared" si="3"/>
        <v>3.5091871099133254E-3</v>
      </c>
      <c r="O70" s="121">
        <f t="shared" si="4"/>
        <v>4.7228582202289981E-3</v>
      </c>
      <c r="P70" s="121">
        <f t="shared" si="5"/>
        <v>5.4188467473195168E-2</v>
      </c>
      <c r="Q70" s="135">
        <v>37026.5</v>
      </c>
      <c r="R70" s="136">
        <v>99.651217906169904</v>
      </c>
      <c r="S70" s="127">
        <f t="shared" si="0"/>
        <v>4.3850804210006089E-3</v>
      </c>
      <c r="T70" s="128">
        <f t="shared" si="1"/>
        <v>-2.4267351755500322E-3</v>
      </c>
      <c r="U70" s="128">
        <f t="shared" si="2"/>
        <v>0.10812551115532743</v>
      </c>
    </row>
    <row r="71" spans="12:21" x14ac:dyDescent="0.25">
      <c r="L71" s="132">
        <v>37072</v>
      </c>
      <c r="M71" s="120">
        <v>102.20537756719</v>
      </c>
      <c r="N71" s="121">
        <f t="shared" si="3"/>
        <v>1.4030850805033523E-2</v>
      </c>
      <c r="O71" s="121">
        <f t="shared" si="4"/>
        <v>1.7768203842423835E-2</v>
      </c>
      <c r="P71" s="121">
        <f t="shared" si="5"/>
        <v>4.7523442222295875E-2</v>
      </c>
      <c r="Q71" s="135">
        <v>37057</v>
      </c>
      <c r="R71" s="136">
        <v>100.30830961288299</v>
      </c>
      <c r="S71" s="127">
        <f t="shared" si="0"/>
        <v>6.5939154635501485E-3</v>
      </c>
      <c r="T71" s="128">
        <f t="shared" si="1"/>
        <v>8.128241689548954E-3</v>
      </c>
      <c r="U71" s="128">
        <f t="shared" si="2"/>
        <v>8.0365044446371936E-2</v>
      </c>
    </row>
    <row r="72" spans="12:21" x14ac:dyDescent="0.25">
      <c r="L72" s="132">
        <v>37103</v>
      </c>
      <c r="M72" s="120">
        <v>103.89820440938399</v>
      </c>
      <c r="N72" s="121">
        <f t="shared" si="3"/>
        <v>1.6562991913817049E-2</v>
      </c>
      <c r="O72" s="121">
        <f t="shared" si="4"/>
        <v>3.4443597725761776E-2</v>
      </c>
      <c r="P72" s="121">
        <f t="shared" si="5"/>
        <v>5.9563034437652318E-2</v>
      </c>
      <c r="Q72" s="135">
        <v>37087.5</v>
      </c>
      <c r="R72" s="136">
        <v>101.12042893932001</v>
      </c>
      <c r="S72" s="127">
        <f t="shared" ref="S72:S135" si="6">R72/R71-1</f>
        <v>8.0962318034387692E-3</v>
      </c>
      <c r="T72" s="128">
        <f t="shared" si="1"/>
        <v>1.9193265134561655E-2</v>
      </c>
      <c r="U72" s="128">
        <f t="shared" si="2"/>
        <v>6.382250291423297E-2</v>
      </c>
    </row>
    <row r="73" spans="12:21" x14ac:dyDescent="0.25">
      <c r="L73" s="132">
        <v>37134</v>
      </c>
      <c r="M73" s="120">
        <v>105.894925860627</v>
      </c>
      <c r="N73" s="121">
        <f t="shared" si="3"/>
        <v>1.921805542832522E-2</v>
      </c>
      <c r="O73" s="121">
        <f t="shared" si="4"/>
        <v>5.0636711319766547E-2</v>
      </c>
      <c r="P73" s="121">
        <f t="shared" si="5"/>
        <v>8.433900653684212E-2</v>
      </c>
      <c r="Q73" s="135">
        <v>37118.5</v>
      </c>
      <c r="R73" s="136">
        <v>101.080372330469</v>
      </c>
      <c r="S73" s="127">
        <f t="shared" si="6"/>
        <v>-3.961277584675349E-4</v>
      </c>
      <c r="T73" s="128">
        <f t="shared" si="1"/>
        <v>1.434156505387385E-2</v>
      </c>
      <c r="U73" s="128">
        <f t="shared" si="2"/>
        <v>5.1941819037941483E-2</v>
      </c>
    </row>
    <row r="74" spans="12:21" x14ac:dyDescent="0.25">
      <c r="L74" s="132">
        <v>37164</v>
      </c>
      <c r="M74" s="120">
        <v>106.861729549793</v>
      </c>
      <c r="N74" s="121">
        <f t="shared" si="3"/>
        <v>9.1298396151526795E-3</v>
      </c>
      <c r="O74" s="121">
        <f t="shared" si="4"/>
        <v>4.5558776782972155E-2</v>
      </c>
      <c r="P74" s="121">
        <f t="shared" si="5"/>
        <v>9.9576341615477126E-2</v>
      </c>
      <c r="Q74" s="135">
        <v>37149</v>
      </c>
      <c r="R74" s="136">
        <v>100.863850181698</v>
      </c>
      <c r="S74" s="127">
        <f t="shared" si="6"/>
        <v>-2.1420790582677984E-3</v>
      </c>
      <c r="T74" s="128">
        <f t="shared" ref="T74:T137" si="7">R74/R71-1</f>
        <v>5.5383304828779956E-3</v>
      </c>
      <c r="U74" s="128">
        <f t="shared" si="2"/>
        <v>3.6137425962229575E-2</v>
      </c>
    </row>
    <row r="75" spans="12:21" x14ac:dyDescent="0.25">
      <c r="L75" s="132">
        <v>37195</v>
      </c>
      <c r="M75" s="120">
        <v>106.418721714483</v>
      </c>
      <c r="N75" s="121">
        <f t="shared" si="3"/>
        <v>-4.1456173054318368E-3</v>
      </c>
      <c r="O75" s="121">
        <f t="shared" si="4"/>
        <v>2.4259488596815038E-2</v>
      </c>
      <c r="P75" s="121">
        <f t="shared" si="5"/>
        <v>8.4159864226922343E-2</v>
      </c>
      <c r="Q75" s="135">
        <v>37179.5</v>
      </c>
      <c r="R75" s="136">
        <v>99.475795371906301</v>
      </c>
      <c r="S75" s="127">
        <f t="shared" si="6"/>
        <v>-1.3761667904717445E-2</v>
      </c>
      <c r="T75" s="128">
        <f t="shared" si="7"/>
        <v>-1.6264107902475455E-2</v>
      </c>
      <c r="U75" s="128">
        <f t="shared" si="2"/>
        <v>7.3948917124735392E-3</v>
      </c>
    </row>
    <row r="76" spans="12:21" x14ac:dyDescent="0.25">
      <c r="L76" s="132">
        <v>37225</v>
      </c>
      <c r="M76" s="120">
        <v>105.32925979504201</v>
      </c>
      <c r="N76" s="121">
        <f t="shared" si="3"/>
        <v>-1.023750240454846E-2</v>
      </c>
      <c r="O76" s="121">
        <f t="shared" si="4"/>
        <v>-5.3417674264155668E-3</v>
      </c>
      <c r="P76" s="121">
        <f t="shared" si="5"/>
        <v>6.1151679526008751E-2</v>
      </c>
      <c r="Q76" s="135">
        <v>37210</v>
      </c>
      <c r="R76" s="136">
        <v>98.548056829347303</v>
      </c>
      <c r="S76" s="127">
        <f t="shared" si="6"/>
        <v>-9.3262741865043353E-3</v>
      </c>
      <c r="T76" s="128">
        <f t="shared" si="7"/>
        <v>-2.5052494789419955E-2</v>
      </c>
      <c r="U76" s="128">
        <f t="shared" si="2"/>
        <v>-1.1520779788821045E-2</v>
      </c>
    </row>
    <row r="77" spans="12:21" x14ac:dyDescent="0.25">
      <c r="L77" s="132">
        <v>37256</v>
      </c>
      <c r="M77" s="120">
        <v>104.042401575754</v>
      </c>
      <c r="N77" s="121">
        <f t="shared" si="3"/>
        <v>-1.2217480895546751E-2</v>
      </c>
      <c r="O77" s="121">
        <f t="shared" si="4"/>
        <v>-2.6382952867380904E-2</v>
      </c>
      <c r="P77" s="121">
        <f t="shared" si="5"/>
        <v>4.0424015757539955E-2</v>
      </c>
      <c r="Q77" s="135">
        <v>37240.5</v>
      </c>
      <c r="R77" s="136">
        <v>97.642996806979895</v>
      </c>
      <c r="S77" s="127">
        <f t="shared" si="6"/>
        <v>-9.1839458989503298E-3</v>
      </c>
      <c r="T77" s="128">
        <f t="shared" si="7"/>
        <v>-3.1932683205291079E-2</v>
      </c>
      <c r="U77" s="128">
        <f t="shared" si="2"/>
        <v>-2.3570031930201019E-2</v>
      </c>
    </row>
    <row r="78" spans="12:21" x14ac:dyDescent="0.25">
      <c r="L78" s="132">
        <v>37287</v>
      </c>
      <c r="M78" s="120">
        <v>104.297112743846</v>
      </c>
      <c r="N78" s="121">
        <f t="shared" si="3"/>
        <v>2.4481477189521872E-3</v>
      </c>
      <c r="O78" s="121">
        <f t="shared" si="4"/>
        <v>-1.9936426001518681E-2</v>
      </c>
      <c r="P78" s="121">
        <f t="shared" si="5"/>
        <v>4.228949876745558E-2</v>
      </c>
      <c r="Q78" s="135">
        <v>37271.5</v>
      </c>
      <c r="R78" s="136">
        <v>98.683074351148605</v>
      </c>
      <c r="S78" s="127">
        <f t="shared" si="6"/>
        <v>1.0651839642168426E-2</v>
      </c>
      <c r="T78" s="128">
        <f t="shared" si="7"/>
        <v>-7.9689839904670823E-3</v>
      </c>
      <c r="U78" s="128">
        <f t="shared" si="2"/>
        <v>-1.4761541791461497E-2</v>
      </c>
    </row>
    <row r="79" spans="12:21" x14ac:dyDescent="0.25">
      <c r="L79" s="132">
        <v>37315</v>
      </c>
      <c r="M79" s="120">
        <v>105.545827354682</v>
      </c>
      <c r="N79" s="121">
        <f t="shared" si="3"/>
        <v>1.1972667104437118E-2</v>
      </c>
      <c r="O79" s="121">
        <f t="shared" si="4"/>
        <v>2.0561006510575464E-3</v>
      </c>
      <c r="P79" s="121">
        <f t="shared" si="5"/>
        <v>5.2118780043388879E-2</v>
      </c>
      <c r="Q79" s="135">
        <v>37301</v>
      </c>
      <c r="R79" s="136">
        <v>99.961486879194297</v>
      </c>
      <c r="S79" s="127">
        <f t="shared" si="6"/>
        <v>1.2954729435127321E-2</v>
      </c>
      <c r="T79" s="128">
        <f t="shared" si="7"/>
        <v>1.4342546117318111E-2</v>
      </c>
      <c r="U79" s="128">
        <f t="shared" si="2"/>
        <v>6.7925829745618671E-4</v>
      </c>
    </row>
    <row r="80" spans="12:21" x14ac:dyDescent="0.25">
      <c r="L80" s="132">
        <v>37346</v>
      </c>
      <c r="M80" s="120">
        <v>107.55508485871199</v>
      </c>
      <c r="N80" s="121">
        <f t="shared" si="3"/>
        <v>1.9036825560881487E-2</v>
      </c>
      <c r="O80" s="121">
        <f t="shared" si="4"/>
        <v>3.376203576385528E-2</v>
      </c>
      <c r="P80" s="121">
        <f t="shared" si="5"/>
        <v>7.1040958278418609E-2</v>
      </c>
      <c r="Q80" s="135">
        <v>37330.5</v>
      </c>
      <c r="R80" s="136">
        <v>101.147804609769</v>
      </c>
      <c r="S80" s="127">
        <f t="shared" si="6"/>
        <v>1.1867747945850216E-2</v>
      </c>
      <c r="T80" s="128">
        <f t="shared" si="7"/>
        <v>3.5894103186093096E-2</v>
      </c>
      <c r="U80" s="128">
        <f t="shared" si="2"/>
        <v>1.656541522366628E-2</v>
      </c>
    </row>
    <row r="81" spans="12:21" x14ac:dyDescent="0.25">
      <c r="L81" s="132">
        <v>37376</v>
      </c>
      <c r="M81" s="120">
        <v>108.48652747051</v>
      </c>
      <c r="N81" s="121">
        <f t="shared" si="3"/>
        <v>8.6601448273837534E-3</v>
      </c>
      <c r="O81" s="121">
        <f t="shared" si="4"/>
        <v>4.0168079599223638E-2</v>
      </c>
      <c r="P81" s="121">
        <f t="shared" si="5"/>
        <v>8.0126402754590487E-2</v>
      </c>
      <c r="Q81" s="135">
        <v>37361</v>
      </c>
      <c r="R81" s="136">
        <v>101.079892346393</v>
      </c>
      <c r="S81" s="127">
        <f t="shared" si="6"/>
        <v>-6.7141608894039084E-4</v>
      </c>
      <c r="T81" s="128">
        <f t="shared" si="7"/>
        <v>2.4288035319164125E-2</v>
      </c>
      <c r="U81" s="128">
        <f t="shared" si="2"/>
        <v>1.8784696629304376E-2</v>
      </c>
    </row>
    <row r="82" spans="12:21" x14ac:dyDescent="0.25">
      <c r="L82" s="132">
        <v>37407</v>
      </c>
      <c r="M82" s="120">
        <v>109.20423680867999</v>
      </c>
      <c r="N82" s="121">
        <f t="shared" si="3"/>
        <v>6.6156540807806863E-3</v>
      </c>
      <c r="O82" s="121">
        <f t="shared" si="4"/>
        <v>3.4661810378387337E-2</v>
      </c>
      <c r="P82" s="121">
        <f t="shared" si="5"/>
        <v>8.3470046278355303E-2</v>
      </c>
      <c r="Q82" s="135">
        <v>37391.5</v>
      </c>
      <c r="R82" s="136">
        <v>100.888897937479</v>
      </c>
      <c r="S82" s="127">
        <f t="shared" si="6"/>
        <v>-1.889539101006088E-3</v>
      </c>
      <c r="T82" s="128">
        <f t="shared" si="7"/>
        <v>9.2776837083816677E-3</v>
      </c>
      <c r="U82" s="128">
        <f t="shared" si="2"/>
        <v>1.2420119465820001E-2</v>
      </c>
    </row>
    <row r="83" spans="12:21" x14ac:dyDescent="0.25">
      <c r="L83" s="132">
        <v>37437</v>
      </c>
      <c r="M83" s="120">
        <v>109.685564548165</v>
      </c>
      <c r="N83" s="121">
        <f t="shared" si="3"/>
        <v>4.4075921736284052E-3</v>
      </c>
      <c r="O83" s="121">
        <f t="shared" si="4"/>
        <v>1.9808265618047605E-2</v>
      </c>
      <c r="P83" s="121">
        <f t="shared" si="5"/>
        <v>7.3187802432973958E-2</v>
      </c>
      <c r="Q83" s="135">
        <v>37422</v>
      </c>
      <c r="R83" s="136">
        <v>100.96923151570699</v>
      </c>
      <c r="S83" s="127">
        <f t="shared" si="6"/>
        <v>7.9625786256265485E-4</v>
      </c>
      <c r="T83" s="128">
        <f t="shared" si="7"/>
        <v>-1.7654668309504684E-3</v>
      </c>
      <c r="U83" s="128">
        <f t="shared" ref="U83:U146" si="8">R83/R71-1</f>
        <v>6.5889048013536566E-3</v>
      </c>
    </row>
    <row r="84" spans="12:21" x14ac:dyDescent="0.25">
      <c r="L84" s="132">
        <v>37468</v>
      </c>
      <c r="M84" s="120">
        <v>110.577599727525</v>
      </c>
      <c r="N84" s="121">
        <f t="shared" si="3"/>
        <v>8.1326579576319613E-3</v>
      </c>
      <c r="O84" s="121">
        <f t="shared" si="4"/>
        <v>1.9274948749589349E-2</v>
      </c>
      <c r="P84" s="121">
        <f t="shared" si="5"/>
        <v>6.4287880200725844E-2</v>
      </c>
      <c r="Q84" s="135">
        <v>37452.5</v>
      </c>
      <c r="R84" s="136">
        <v>101.181265937655</v>
      </c>
      <c r="S84" s="127">
        <f t="shared" si="6"/>
        <v>2.0999904502096989E-3</v>
      </c>
      <c r="T84" s="128">
        <f t="shared" si="7"/>
        <v>1.0029056116780399E-3</v>
      </c>
      <c r="U84" s="128">
        <f t="shared" si="8"/>
        <v>6.0162915617678614E-4</v>
      </c>
    </row>
    <row r="85" spans="12:21" x14ac:dyDescent="0.25">
      <c r="L85" s="132">
        <v>37499</v>
      </c>
      <c r="M85" s="120">
        <v>111.768581256225</v>
      </c>
      <c r="N85" s="121">
        <f t="shared" si="3"/>
        <v>1.0770549655940487E-2</v>
      </c>
      <c r="O85" s="121">
        <f t="shared" si="4"/>
        <v>2.3482096688589138E-2</v>
      </c>
      <c r="P85" s="121">
        <f t="shared" si="5"/>
        <v>5.5466825703514688E-2</v>
      </c>
      <c r="Q85" s="135">
        <v>37483.5</v>
      </c>
      <c r="R85" s="136">
        <v>101.373047378141</v>
      </c>
      <c r="S85" s="127">
        <f t="shared" si="6"/>
        <v>1.8954244020248368E-3</v>
      </c>
      <c r="T85" s="128">
        <f t="shared" si="7"/>
        <v>4.7988376378342856E-3</v>
      </c>
      <c r="U85" s="128">
        <f t="shared" si="8"/>
        <v>2.8954686347526515E-3</v>
      </c>
    </row>
    <row r="86" spans="12:21" x14ac:dyDescent="0.25">
      <c r="L86" s="132">
        <v>37529</v>
      </c>
      <c r="M86" s="120">
        <v>113.25035995889</v>
      </c>
      <c r="N86" s="121">
        <f t="shared" si="3"/>
        <v>1.3257560273294278E-2</v>
      </c>
      <c r="O86" s="121">
        <f t="shared" si="4"/>
        <v>3.2500132769610168E-2</v>
      </c>
      <c r="P86" s="121">
        <f t="shared" si="5"/>
        <v>5.9784082065789335E-2</v>
      </c>
      <c r="Q86" s="135">
        <v>37514</v>
      </c>
      <c r="R86" s="136">
        <v>101.586474112283</v>
      </c>
      <c r="S86" s="127">
        <f t="shared" si="6"/>
        <v>2.1053597545102054E-3</v>
      </c>
      <c r="T86" s="128">
        <f t="shared" si="7"/>
        <v>6.1131751456382499E-3</v>
      </c>
      <c r="U86" s="128">
        <f t="shared" si="8"/>
        <v>7.1643500548834727E-3</v>
      </c>
    </row>
    <row r="87" spans="12:21" x14ac:dyDescent="0.25">
      <c r="L87" s="132">
        <v>37560</v>
      </c>
      <c r="M87" s="120">
        <v>114.96467440276901</v>
      </c>
      <c r="N87" s="121">
        <f t="shared" si="3"/>
        <v>1.5137386269688635E-2</v>
      </c>
      <c r="O87" s="121">
        <f t="shared" si="4"/>
        <v>3.9674171677213321E-2</v>
      </c>
      <c r="P87" s="121">
        <f t="shared" si="5"/>
        <v>8.0304974074152602E-2</v>
      </c>
      <c r="Q87" s="135">
        <v>37544.5</v>
      </c>
      <c r="R87" s="136">
        <v>102.283643341195</v>
      </c>
      <c r="S87" s="127">
        <f t="shared" si="6"/>
        <v>6.8628154978724876E-3</v>
      </c>
      <c r="T87" s="128">
        <f t="shared" si="7"/>
        <v>1.0895074234584579E-2</v>
      </c>
      <c r="U87" s="128">
        <f t="shared" si="8"/>
        <v>2.8226444018779828E-2</v>
      </c>
    </row>
    <row r="88" spans="12:21" x14ac:dyDescent="0.25">
      <c r="L88" s="132">
        <v>37590</v>
      </c>
      <c r="M88" s="120">
        <v>116.77443749598</v>
      </c>
      <c r="N88" s="121">
        <f t="shared" si="3"/>
        <v>1.5741905960352964E-2</v>
      </c>
      <c r="O88" s="121">
        <f t="shared" si="4"/>
        <v>4.4787687053835512E-2</v>
      </c>
      <c r="P88" s="121">
        <f t="shared" si="5"/>
        <v>0.1086609525521105</v>
      </c>
      <c r="Q88" s="135">
        <v>37575</v>
      </c>
      <c r="R88" s="136">
        <v>103.82494675401099</v>
      </c>
      <c r="S88" s="127">
        <f t="shared" si="6"/>
        <v>1.5068913879754398E-2</v>
      </c>
      <c r="T88" s="128">
        <f t="shared" si="7"/>
        <v>2.4186896214374753E-2</v>
      </c>
      <c r="U88" s="128">
        <f t="shared" si="8"/>
        <v>5.3546361992723224E-2</v>
      </c>
    </row>
    <row r="89" spans="12:21" x14ac:dyDescent="0.25">
      <c r="L89" s="132">
        <v>37621</v>
      </c>
      <c r="M89" s="120">
        <v>117.785001734209</v>
      </c>
      <c r="N89" s="121">
        <f t="shared" si="3"/>
        <v>8.6539850664131279E-3</v>
      </c>
      <c r="O89" s="121">
        <f t="shared" si="4"/>
        <v>4.0040859710866128E-2</v>
      </c>
      <c r="P89" s="121">
        <f t="shared" si="5"/>
        <v>0.13208653347403665</v>
      </c>
      <c r="Q89" s="135">
        <v>37605.5</v>
      </c>
      <c r="R89" s="136">
        <v>105.87229274959</v>
      </c>
      <c r="S89" s="127">
        <f t="shared" si="6"/>
        <v>1.9719210648185603E-2</v>
      </c>
      <c r="T89" s="128">
        <f t="shared" si="7"/>
        <v>4.2188870858633321E-2</v>
      </c>
      <c r="U89" s="128">
        <f t="shared" si="8"/>
        <v>8.4279428240795706E-2</v>
      </c>
    </row>
    <row r="90" spans="12:21" x14ac:dyDescent="0.25">
      <c r="L90" s="132">
        <v>37652</v>
      </c>
      <c r="M90" s="120">
        <v>117.61225441287</v>
      </c>
      <c r="N90" s="121">
        <f t="shared" si="3"/>
        <v>-1.4666325830585691E-3</v>
      </c>
      <c r="O90" s="121">
        <f t="shared" si="4"/>
        <v>2.3029509054454556E-2</v>
      </c>
      <c r="P90" s="121">
        <f t="shared" si="5"/>
        <v>0.12766548678798073</v>
      </c>
      <c r="Q90" s="135">
        <v>37636.5</v>
      </c>
      <c r="R90" s="136">
        <v>108.198137654178</v>
      </c>
      <c r="S90" s="127">
        <f t="shared" si="6"/>
        <v>2.196840026964475E-2</v>
      </c>
      <c r="T90" s="128">
        <f t="shared" si="7"/>
        <v>5.7824439175026221E-2</v>
      </c>
      <c r="U90" s="128">
        <f t="shared" si="8"/>
        <v>9.6420418248944095E-2</v>
      </c>
    </row>
    <row r="91" spans="12:21" x14ac:dyDescent="0.25">
      <c r="L91" s="132">
        <v>37680</v>
      </c>
      <c r="M91" s="120">
        <v>117.471532555511</v>
      </c>
      <c r="N91" s="121">
        <f t="shared" si="3"/>
        <v>-1.196489754077823E-3</v>
      </c>
      <c r="O91" s="121">
        <f t="shared" si="4"/>
        <v>5.9695861053066235E-3</v>
      </c>
      <c r="P91" s="121">
        <f t="shared" si="5"/>
        <v>0.1129907785056552</v>
      </c>
      <c r="Q91" s="135">
        <v>37666</v>
      </c>
      <c r="R91" s="136">
        <v>109.259207094865</v>
      </c>
      <c r="S91" s="127">
        <f t="shared" si="6"/>
        <v>9.8067255471474546E-3</v>
      </c>
      <c r="T91" s="128">
        <f t="shared" si="7"/>
        <v>5.2340603205212499E-2</v>
      </c>
      <c r="U91" s="128">
        <f t="shared" si="8"/>
        <v>9.3013024375149689E-2</v>
      </c>
    </row>
    <row r="92" spans="12:21" x14ac:dyDescent="0.25">
      <c r="L92" s="132">
        <v>37711</v>
      </c>
      <c r="M92" s="120">
        <v>118.41768310496001</v>
      </c>
      <c r="N92" s="121">
        <f t="shared" si="3"/>
        <v>8.0542964654173321E-3</v>
      </c>
      <c r="O92" s="121">
        <f t="shared" si="4"/>
        <v>5.3714934960793492E-3</v>
      </c>
      <c r="P92" s="121">
        <f t="shared" si="5"/>
        <v>0.10099567361708184</v>
      </c>
      <c r="Q92" s="135">
        <v>37695.5</v>
      </c>
      <c r="R92" s="136">
        <v>109.52599858610699</v>
      </c>
      <c r="S92" s="127">
        <f t="shared" si="6"/>
        <v>2.4418215941319765E-3</v>
      </c>
      <c r="T92" s="128">
        <f t="shared" si="7"/>
        <v>3.451050073279105E-2</v>
      </c>
      <c r="U92" s="128">
        <f t="shared" si="8"/>
        <v>8.2831199437904734E-2</v>
      </c>
    </row>
    <row r="93" spans="12:21" x14ac:dyDescent="0.25">
      <c r="L93" s="132">
        <v>37741</v>
      </c>
      <c r="M93" s="120">
        <v>120.096983816377</v>
      </c>
      <c r="N93" s="121">
        <f t="shared" si="3"/>
        <v>1.418116507083278E-2</v>
      </c>
      <c r="O93" s="121">
        <f t="shared" si="4"/>
        <v>2.1126449925740864E-2</v>
      </c>
      <c r="P93" s="121">
        <f t="shared" si="5"/>
        <v>0.10702210326552386</v>
      </c>
      <c r="Q93" s="135">
        <v>37726</v>
      </c>
      <c r="R93" s="136">
        <v>108.795027116574</v>
      </c>
      <c r="S93" s="127">
        <f t="shared" si="6"/>
        <v>-6.6739539375969548E-3</v>
      </c>
      <c r="T93" s="128">
        <f t="shared" si="7"/>
        <v>5.5166334221368185E-3</v>
      </c>
      <c r="U93" s="128">
        <f t="shared" si="8"/>
        <v>7.6327097220699747E-2</v>
      </c>
    </row>
    <row r="94" spans="12:21" x14ac:dyDescent="0.25">
      <c r="L94" s="132">
        <v>37772</v>
      </c>
      <c r="M94" s="120">
        <v>121.721904186451</v>
      </c>
      <c r="N94" s="121">
        <f t="shared" si="3"/>
        <v>1.3530068103612125E-2</v>
      </c>
      <c r="O94" s="121">
        <f t="shared" si="4"/>
        <v>3.6182141651480482E-2</v>
      </c>
      <c r="P94" s="121">
        <f t="shared" si="5"/>
        <v>0.11462620630462617</v>
      </c>
      <c r="Q94" s="135">
        <v>37756.5</v>
      </c>
      <c r="R94" s="136">
        <v>109.340997442286</v>
      </c>
      <c r="S94" s="127">
        <f t="shared" si="6"/>
        <v>5.0183389827824776E-3</v>
      </c>
      <c r="T94" s="128">
        <f t="shared" si="7"/>
        <v>7.4858997786764192E-4</v>
      </c>
      <c r="U94" s="128">
        <f t="shared" si="8"/>
        <v>8.3776309163816842E-2</v>
      </c>
    </row>
    <row r="95" spans="12:21" x14ac:dyDescent="0.25">
      <c r="L95" s="132">
        <v>37802</v>
      </c>
      <c r="M95" s="120">
        <v>122.587695873443</v>
      </c>
      <c r="N95" s="121">
        <f t="shared" si="3"/>
        <v>7.1128667660818046E-3</v>
      </c>
      <c r="O95" s="121">
        <f t="shared" si="4"/>
        <v>3.5214443140108465E-2</v>
      </c>
      <c r="P95" s="121">
        <f t="shared" si="5"/>
        <v>0.11762834406174227</v>
      </c>
      <c r="Q95" s="135">
        <v>37787</v>
      </c>
      <c r="R95" s="136">
        <v>109.732265029991</v>
      </c>
      <c r="S95" s="127">
        <f t="shared" si="6"/>
        <v>3.5784161189085228E-3</v>
      </c>
      <c r="T95" s="128">
        <f t="shared" si="7"/>
        <v>1.8832646727420244E-3</v>
      </c>
      <c r="U95" s="128">
        <f t="shared" si="8"/>
        <v>8.6789147374275233E-2</v>
      </c>
    </row>
    <row r="96" spans="12:21" x14ac:dyDescent="0.25">
      <c r="L96" s="132">
        <v>37833</v>
      </c>
      <c r="M96" s="120">
        <v>123.486456808242</v>
      </c>
      <c r="N96" s="121">
        <f t="shared" ref="N96:N159" si="9">M96/M95-1</f>
        <v>7.331575395028711E-3</v>
      </c>
      <c r="O96" s="121">
        <f t="shared" si="4"/>
        <v>2.8222798642864699E-2</v>
      </c>
      <c r="P96" s="121">
        <f t="shared" si="5"/>
        <v>0.11674025401641752</v>
      </c>
      <c r="Q96" s="135">
        <v>37817.5</v>
      </c>
      <c r="R96" s="136">
        <v>110.351131008491</v>
      </c>
      <c r="S96" s="127">
        <f t="shared" si="6"/>
        <v>5.6397813198412194E-3</v>
      </c>
      <c r="T96" s="128">
        <f t="shared" si="7"/>
        <v>1.4303079223001891E-2</v>
      </c>
      <c r="U96" s="128">
        <f t="shared" si="8"/>
        <v>9.0628091928462329E-2</v>
      </c>
    </row>
    <row r="97" spans="12:21" x14ac:dyDescent="0.25">
      <c r="L97" s="132">
        <v>37864</v>
      </c>
      <c r="M97" s="120">
        <v>124.787411877925</v>
      </c>
      <c r="N97" s="121">
        <f t="shared" si="9"/>
        <v>1.0535204453256064E-2</v>
      </c>
      <c r="O97" s="121">
        <f t="shared" si="4"/>
        <v>2.5184519680026662E-2</v>
      </c>
      <c r="P97" s="121">
        <f t="shared" si="5"/>
        <v>0.11648023510162342</v>
      </c>
      <c r="Q97" s="135">
        <v>37848.5</v>
      </c>
      <c r="R97" s="136">
        <v>108.744232058668</v>
      </c>
      <c r="S97" s="127">
        <f t="shared" si="6"/>
        <v>-1.4561689899665331E-2</v>
      </c>
      <c r="T97" s="128">
        <f t="shared" si="7"/>
        <v>-5.4578373855880269E-3</v>
      </c>
      <c r="U97" s="128">
        <f t="shared" si="8"/>
        <v>7.2713456595923986E-2</v>
      </c>
    </row>
    <row r="98" spans="12:21" x14ac:dyDescent="0.25">
      <c r="L98" s="132">
        <v>37894</v>
      </c>
      <c r="M98" s="120">
        <v>126.45773590391801</v>
      </c>
      <c r="N98" s="121">
        <f t="shared" si="9"/>
        <v>1.3385356750783783E-2</v>
      </c>
      <c r="O98" s="121">
        <f t="shared" ref="O98:O161" si="10">M98/M95-1</f>
        <v>3.156956334729033E-2</v>
      </c>
      <c r="P98" s="121">
        <f t="shared" si="5"/>
        <v>0.11662105047456173</v>
      </c>
      <c r="Q98" s="135">
        <v>37879</v>
      </c>
      <c r="R98" s="136">
        <v>107.5558473817</v>
      </c>
      <c r="S98" s="127">
        <f t="shared" si="6"/>
        <v>-1.0928254809200899E-2</v>
      </c>
      <c r="T98" s="128">
        <f t="shared" si="7"/>
        <v>-1.983388976520406E-2</v>
      </c>
      <c r="U98" s="128">
        <f t="shared" si="8"/>
        <v>5.8761496760081355E-2</v>
      </c>
    </row>
    <row r="99" spans="12:21" x14ac:dyDescent="0.25">
      <c r="L99" s="132">
        <v>37925</v>
      </c>
      <c r="M99" s="120">
        <v>127.432796182592</v>
      </c>
      <c r="N99" s="121">
        <f t="shared" si="9"/>
        <v>7.7105625188074178E-3</v>
      </c>
      <c r="O99" s="121">
        <f t="shared" si="10"/>
        <v>3.1957669499564245E-2</v>
      </c>
      <c r="P99" s="121">
        <f t="shared" si="5"/>
        <v>0.10845176437539394</v>
      </c>
      <c r="Q99" s="135">
        <v>37909.5</v>
      </c>
      <c r="R99" s="136">
        <v>107.00606393038601</v>
      </c>
      <c r="S99" s="127">
        <f t="shared" si="6"/>
        <v>-5.1116091286315113E-3</v>
      </c>
      <c r="T99" s="128">
        <f t="shared" si="7"/>
        <v>-3.0312938775839071E-2</v>
      </c>
      <c r="U99" s="128">
        <f t="shared" si="8"/>
        <v>4.6169851160249298E-2</v>
      </c>
    </row>
    <row r="100" spans="12:21" x14ac:dyDescent="0.25">
      <c r="L100" s="132">
        <v>37955</v>
      </c>
      <c r="M100" s="120">
        <v>127.89899326874</v>
      </c>
      <c r="N100" s="121">
        <f t="shared" si="9"/>
        <v>3.658376023390586E-3</v>
      </c>
      <c r="O100" s="121">
        <f t="shared" si="10"/>
        <v>2.4935058304270008E-2</v>
      </c>
      <c r="P100" s="121">
        <f t="shared" si="5"/>
        <v>9.5265333846227929E-2</v>
      </c>
      <c r="Q100" s="135">
        <v>37940</v>
      </c>
      <c r="R100" s="136">
        <v>107.753611923972</v>
      </c>
      <c r="S100" s="127">
        <f t="shared" si="6"/>
        <v>6.9860339323604137E-3</v>
      </c>
      <c r="T100" s="128">
        <f t="shared" si="7"/>
        <v>-9.1096338255582943E-3</v>
      </c>
      <c r="U100" s="128">
        <f t="shared" si="8"/>
        <v>3.783931793645956E-2</v>
      </c>
    </row>
    <row r="101" spans="12:21" x14ac:dyDescent="0.25">
      <c r="L101" s="132">
        <v>37986</v>
      </c>
      <c r="M101" s="120">
        <v>128.44340603817801</v>
      </c>
      <c r="N101" s="121">
        <f t="shared" si="9"/>
        <v>4.2565836956518499E-3</v>
      </c>
      <c r="O101" s="121">
        <f t="shared" si="10"/>
        <v>1.5702243283627348E-2</v>
      </c>
      <c r="P101" s="121">
        <f t="shared" si="5"/>
        <v>9.0490335331662397E-2</v>
      </c>
      <c r="Q101" s="135">
        <v>37970.5</v>
      </c>
      <c r="R101" s="136">
        <v>109.131099981714</v>
      </c>
      <c r="S101" s="127">
        <f t="shared" si="6"/>
        <v>1.2783683378650101E-2</v>
      </c>
      <c r="T101" s="128">
        <f t="shared" si="7"/>
        <v>1.4645903857032128E-2</v>
      </c>
      <c r="U101" s="128">
        <f t="shared" si="8"/>
        <v>3.0780548408748887E-2</v>
      </c>
    </row>
    <row r="102" spans="12:21" x14ac:dyDescent="0.25">
      <c r="L102" s="132">
        <v>38017</v>
      </c>
      <c r="M102" s="120">
        <v>129.555542707895</v>
      </c>
      <c r="N102" s="121">
        <f t="shared" si="9"/>
        <v>8.6585734840014528E-3</v>
      </c>
      <c r="O102" s="121">
        <f t="shared" si="10"/>
        <v>1.6657772480024979E-2</v>
      </c>
      <c r="P102" s="121">
        <f t="shared" si="5"/>
        <v>0.10154799221090416</v>
      </c>
      <c r="Q102" s="135">
        <v>38001.5</v>
      </c>
      <c r="R102" s="136">
        <v>109.936283328619</v>
      </c>
      <c r="S102" s="127">
        <f t="shared" si="6"/>
        <v>7.3781291221284295E-3</v>
      </c>
      <c r="T102" s="128">
        <f t="shared" si="7"/>
        <v>2.7383676126422785E-2</v>
      </c>
      <c r="U102" s="128">
        <f t="shared" si="8"/>
        <v>1.6064469427343075E-2</v>
      </c>
    </row>
    <row r="103" spans="12:21" x14ac:dyDescent="0.25">
      <c r="L103" s="132">
        <v>38046</v>
      </c>
      <c r="M103" s="120">
        <v>132.09542397205701</v>
      </c>
      <c r="N103" s="121">
        <f t="shared" si="9"/>
        <v>1.9604574309017408E-2</v>
      </c>
      <c r="O103" s="121">
        <f t="shared" si="10"/>
        <v>3.2810506135099171E-2</v>
      </c>
      <c r="P103" s="121">
        <f t="shared" si="5"/>
        <v>0.12448881102011256</v>
      </c>
      <c r="Q103" s="135">
        <v>38031.5</v>
      </c>
      <c r="R103" s="136">
        <v>112.76342375616299</v>
      </c>
      <c r="S103" s="127">
        <f t="shared" si="6"/>
        <v>2.5716172513247315E-2</v>
      </c>
      <c r="T103" s="128">
        <f t="shared" si="7"/>
        <v>4.6493214869917976E-2</v>
      </c>
      <c r="U103" s="128">
        <f t="shared" si="8"/>
        <v>3.2072506788882515E-2</v>
      </c>
    </row>
    <row r="104" spans="12:21" x14ac:dyDescent="0.25">
      <c r="L104" s="132">
        <v>38077</v>
      </c>
      <c r="M104" s="120">
        <v>134.65369826193</v>
      </c>
      <c r="N104" s="121">
        <f t="shared" si="9"/>
        <v>1.9366865353444451E-2</v>
      </c>
      <c r="O104" s="121">
        <f t="shared" si="10"/>
        <v>4.8350416851341338E-2</v>
      </c>
      <c r="P104" s="121">
        <f t="shared" si="5"/>
        <v>0.1371080292339375</v>
      </c>
      <c r="Q104" s="135">
        <v>38061.5</v>
      </c>
      <c r="R104" s="136">
        <v>114.31082531562301</v>
      </c>
      <c r="S104" s="127">
        <f t="shared" si="6"/>
        <v>1.3722548570413107E-2</v>
      </c>
      <c r="T104" s="128">
        <f t="shared" si="7"/>
        <v>4.7463329287223521E-2</v>
      </c>
      <c r="U104" s="128">
        <f t="shared" si="8"/>
        <v>4.3686675230395489E-2</v>
      </c>
    </row>
    <row r="105" spans="12:21" x14ac:dyDescent="0.25">
      <c r="L105" s="132">
        <v>38107</v>
      </c>
      <c r="M105" s="120">
        <v>137.17893589674401</v>
      </c>
      <c r="N105" s="121">
        <f t="shared" si="9"/>
        <v>1.8753570584462365E-2</v>
      </c>
      <c r="O105" s="121">
        <f t="shared" si="10"/>
        <v>5.8842663382123739E-2</v>
      </c>
      <c r="P105" s="121">
        <f t="shared" si="5"/>
        <v>0.14223464684579046</v>
      </c>
      <c r="Q105" s="135">
        <v>38092</v>
      </c>
      <c r="R105" s="136">
        <v>116.66378112901199</v>
      </c>
      <c r="S105" s="127">
        <f t="shared" si="6"/>
        <v>2.0583840654568419E-2</v>
      </c>
      <c r="T105" s="128">
        <f t="shared" si="7"/>
        <v>6.1194517375881441E-2</v>
      </c>
      <c r="U105" s="128">
        <f t="shared" si="8"/>
        <v>7.2326412529927664E-2</v>
      </c>
    </row>
    <row r="106" spans="12:21" x14ac:dyDescent="0.25">
      <c r="L106" s="132">
        <v>38138</v>
      </c>
      <c r="M106" s="120">
        <v>138.76134825745299</v>
      </c>
      <c r="N106" s="121">
        <f t="shared" si="9"/>
        <v>1.1535388799779556E-2</v>
      </c>
      <c r="O106" s="121">
        <f t="shared" si="10"/>
        <v>5.0462946292568533E-2</v>
      </c>
      <c r="P106" s="121">
        <f t="shared" si="5"/>
        <v>0.13998667031121492</v>
      </c>
      <c r="Q106" s="135">
        <v>38122.5</v>
      </c>
      <c r="R106" s="136">
        <v>117.345837563323</v>
      </c>
      <c r="S106" s="127">
        <f t="shared" si="6"/>
        <v>5.8463426070234359E-3</v>
      </c>
      <c r="T106" s="128">
        <f t="shared" si="7"/>
        <v>4.0637412864200639E-2</v>
      </c>
      <c r="U106" s="128">
        <f t="shared" si="8"/>
        <v>7.320986920082051E-2</v>
      </c>
    </row>
    <row r="107" spans="12:21" x14ac:dyDescent="0.25">
      <c r="L107" s="132">
        <v>38168</v>
      </c>
      <c r="M107" s="120">
        <v>140.92684278701799</v>
      </c>
      <c r="N107" s="121">
        <f t="shared" si="9"/>
        <v>1.5605891386607285E-2</v>
      </c>
      <c r="O107" s="121">
        <f t="shared" si="10"/>
        <v>4.6587242727529121E-2</v>
      </c>
      <c r="P107" s="121">
        <f t="shared" ref="P107:P170" si="11">M107/M95-1</f>
        <v>0.14960022523392524</v>
      </c>
      <c r="Q107" s="135">
        <v>38153</v>
      </c>
      <c r="R107" s="136">
        <v>119.841564268247</v>
      </c>
      <c r="S107" s="127">
        <f t="shared" si="6"/>
        <v>2.1268131505535859E-2</v>
      </c>
      <c r="T107" s="128">
        <f t="shared" si="7"/>
        <v>4.8383334975957926E-2</v>
      </c>
      <c r="U107" s="128">
        <f t="shared" si="8"/>
        <v>9.2126953139015422E-2</v>
      </c>
    </row>
    <row r="108" spans="12:21" x14ac:dyDescent="0.25">
      <c r="L108" s="132">
        <v>38199</v>
      </c>
      <c r="M108" s="120">
        <v>142.77144190081401</v>
      </c>
      <c r="N108" s="121">
        <f t="shared" si="9"/>
        <v>1.3089054415160284E-2</v>
      </c>
      <c r="O108" s="121">
        <f t="shared" si="10"/>
        <v>4.0767964611414742E-2</v>
      </c>
      <c r="P108" s="121">
        <f t="shared" si="11"/>
        <v>0.15617085137132913</v>
      </c>
      <c r="Q108" s="135">
        <v>38183.5</v>
      </c>
      <c r="R108" s="136">
        <v>122.522716095793</v>
      </c>
      <c r="S108" s="127">
        <f t="shared" si="6"/>
        <v>2.2372470218635199E-2</v>
      </c>
      <c r="T108" s="128">
        <f t="shared" si="7"/>
        <v>5.0220684689637585E-2</v>
      </c>
      <c r="U108" s="128">
        <f t="shared" si="8"/>
        <v>0.11029868906704232</v>
      </c>
    </row>
    <row r="109" spans="12:21" x14ac:dyDescent="0.25">
      <c r="L109" s="132">
        <v>38230</v>
      </c>
      <c r="M109" s="120">
        <v>145.07098285773699</v>
      </c>
      <c r="N109" s="121">
        <f t="shared" si="9"/>
        <v>1.6106449065076411E-2</v>
      </c>
      <c r="O109" s="121">
        <f t="shared" si="10"/>
        <v>4.547112491712979E-2</v>
      </c>
      <c r="P109" s="121">
        <f t="shared" si="11"/>
        <v>0.16254500894412871</v>
      </c>
      <c r="Q109" s="135">
        <v>38214.5</v>
      </c>
      <c r="R109" s="136">
        <v>125.273075863956</v>
      </c>
      <c r="S109" s="127">
        <f t="shared" si="6"/>
        <v>2.2447753819076821E-2</v>
      </c>
      <c r="T109" s="128">
        <f t="shared" si="7"/>
        <v>6.7554490770541653E-2</v>
      </c>
      <c r="U109" s="128">
        <f t="shared" si="8"/>
        <v>0.1519974300464102</v>
      </c>
    </row>
    <row r="110" spans="12:21" x14ac:dyDescent="0.25">
      <c r="L110" s="132">
        <v>38260</v>
      </c>
      <c r="M110" s="120">
        <v>145.91231402557901</v>
      </c>
      <c r="N110" s="121">
        <f t="shared" si="9"/>
        <v>5.7994448735971815E-3</v>
      </c>
      <c r="O110" s="121">
        <f t="shared" si="10"/>
        <v>3.5376306883533326E-2</v>
      </c>
      <c r="P110" s="121">
        <f t="shared" si="11"/>
        <v>0.15384253072854714</v>
      </c>
      <c r="Q110" s="135">
        <v>38245</v>
      </c>
      <c r="R110" s="136">
        <v>127.123050752542</v>
      </c>
      <c r="S110" s="127">
        <f t="shared" si="6"/>
        <v>1.4767537843447309E-2</v>
      </c>
      <c r="T110" s="128">
        <f t="shared" si="7"/>
        <v>6.0759274369921457E-2</v>
      </c>
      <c r="U110" s="128">
        <f t="shared" si="8"/>
        <v>0.18192598400904081</v>
      </c>
    </row>
    <row r="111" spans="12:21" x14ac:dyDescent="0.25">
      <c r="L111" s="132">
        <v>38291</v>
      </c>
      <c r="M111" s="120">
        <v>145.492185512676</v>
      </c>
      <c r="N111" s="121">
        <f t="shared" si="9"/>
        <v>-2.8793218427702882E-3</v>
      </c>
      <c r="O111" s="121">
        <f t="shared" si="10"/>
        <v>1.905663748743347E-2</v>
      </c>
      <c r="P111" s="121">
        <f t="shared" si="11"/>
        <v>0.1417169666763618</v>
      </c>
      <c r="Q111" s="135">
        <v>38275.5</v>
      </c>
      <c r="R111" s="136">
        <v>127.954433062197</v>
      </c>
      <c r="S111" s="127">
        <f t="shared" si="6"/>
        <v>6.5399807881685312E-3</v>
      </c>
      <c r="T111" s="128">
        <f t="shared" si="7"/>
        <v>4.4332325788119631E-2</v>
      </c>
      <c r="U111" s="128">
        <f t="shared" si="8"/>
        <v>0.19576805614903448</v>
      </c>
    </row>
    <row r="112" spans="12:21" x14ac:dyDescent="0.25">
      <c r="L112" s="132">
        <v>38321</v>
      </c>
      <c r="M112" s="120">
        <v>145.323310209271</v>
      </c>
      <c r="N112" s="121">
        <f t="shared" si="9"/>
        <v>-1.1607173458143549E-3</v>
      </c>
      <c r="O112" s="121">
        <f t="shared" si="10"/>
        <v>1.7393371614600195E-3</v>
      </c>
      <c r="P112" s="121">
        <f t="shared" si="11"/>
        <v>0.13623498117705446</v>
      </c>
      <c r="Q112" s="135">
        <v>38306</v>
      </c>
      <c r="R112" s="136">
        <v>127.576412960921</v>
      </c>
      <c r="S112" s="127">
        <f t="shared" si="6"/>
        <v>-2.9543337595208108E-3</v>
      </c>
      <c r="T112" s="128">
        <f t="shared" si="7"/>
        <v>1.8386529436432042E-2</v>
      </c>
      <c r="U112" s="128">
        <f t="shared" si="8"/>
        <v>0.18396414452385534</v>
      </c>
    </row>
    <row r="113" spans="12:21" x14ac:dyDescent="0.25">
      <c r="L113" s="132">
        <v>38352</v>
      </c>
      <c r="M113" s="120">
        <v>146.65273807751501</v>
      </c>
      <c r="N113" s="121">
        <f t="shared" si="9"/>
        <v>9.148070370332162E-3</v>
      </c>
      <c r="O113" s="121">
        <f t="shared" si="10"/>
        <v>5.0744452713304966E-3</v>
      </c>
      <c r="P113" s="121">
        <f t="shared" si="11"/>
        <v>0.14176930214638284</v>
      </c>
      <c r="Q113" s="135">
        <v>38336.5</v>
      </c>
      <c r="R113" s="136">
        <v>127.07203243694001</v>
      </c>
      <c r="S113" s="127">
        <f t="shared" si="6"/>
        <v>-3.9535562434687144E-3</v>
      </c>
      <c r="T113" s="128">
        <f t="shared" si="7"/>
        <v>-4.0133017025612006E-4</v>
      </c>
      <c r="U113" s="128">
        <f t="shared" si="8"/>
        <v>0.16439798057778376</v>
      </c>
    </row>
    <row r="114" spans="12:21" x14ac:dyDescent="0.25">
      <c r="L114" s="132">
        <v>38383</v>
      </c>
      <c r="M114" s="120">
        <v>149.78565494813401</v>
      </c>
      <c r="N114" s="121">
        <f t="shared" si="9"/>
        <v>2.1362825622546877E-2</v>
      </c>
      <c r="O114" s="121">
        <f t="shared" si="10"/>
        <v>2.950996591555044E-2</v>
      </c>
      <c r="P114" s="121">
        <f t="shared" si="11"/>
        <v>0.15615010996365664</v>
      </c>
      <c r="Q114" s="135">
        <v>38367.5</v>
      </c>
      <c r="R114" s="136">
        <v>127.10533696153</v>
      </c>
      <c r="S114" s="127">
        <f t="shared" si="6"/>
        <v>2.6209169674307198E-4</v>
      </c>
      <c r="T114" s="128">
        <f t="shared" si="7"/>
        <v>-6.6359256209143069E-3</v>
      </c>
      <c r="U114" s="128">
        <f t="shared" si="8"/>
        <v>0.15617276765296562</v>
      </c>
    </row>
    <row r="115" spans="12:21" x14ac:dyDescent="0.25">
      <c r="L115" s="132">
        <v>38411</v>
      </c>
      <c r="M115" s="120">
        <v>153.61750412442899</v>
      </c>
      <c r="N115" s="121">
        <f t="shared" si="9"/>
        <v>2.5582217319955136E-2</v>
      </c>
      <c r="O115" s="121">
        <f t="shared" si="10"/>
        <v>5.7074077814591728E-2</v>
      </c>
      <c r="P115" s="121">
        <f t="shared" si="11"/>
        <v>0.16292827946049582</v>
      </c>
      <c r="Q115" s="135">
        <v>38397</v>
      </c>
      <c r="R115" s="136">
        <v>129.99531414181601</v>
      </c>
      <c r="S115" s="127">
        <f t="shared" si="6"/>
        <v>2.2736867305270581E-2</v>
      </c>
      <c r="T115" s="128">
        <f t="shared" si="7"/>
        <v>1.8960410664908389E-2</v>
      </c>
      <c r="U115" s="128">
        <f t="shared" si="8"/>
        <v>0.15281453694519653</v>
      </c>
    </row>
    <row r="116" spans="12:21" x14ac:dyDescent="0.25">
      <c r="L116" s="132">
        <v>38442</v>
      </c>
      <c r="M116" s="120">
        <v>156.98572572589401</v>
      </c>
      <c r="N116" s="121">
        <f t="shared" si="9"/>
        <v>2.1926027379905788E-2</v>
      </c>
      <c r="O116" s="121">
        <f t="shared" si="10"/>
        <v>7.0458879826146736E-2</v>
      </c>
      <c r="P116" s="121">
        <f t="shared" si="11"/>
        <v>0.1658478582632279</v>
      </c>
      <c r="Q116" s="135">
        <v>38426.5</v>
      </c>
      <c r="R116" s="136">
        <v>132.486102505758</v>
      </c>
      <c r="S116" s="127">
        <f t="shared" si="6"/>
        <v>1.9160601136935629E-2</v>
      </c>
      <c r="T116" s="128">
        <f t="shared" si="7"/>
        <v>4.2606307343866057E-2</v>
      </c>
      <c r="U116" s="128">
        <f t="shared" si="8"/>
        <v>0.15899873997017622</v>
      </c>
    </row>
    <row r="117" spans="12:21" x14ac:dyDescent="0.25">
      <c r="L117" s="132">
        <v>38472</v>
      </c>
      <c r="M117" s="120">
        <v>159.00851646900699</v>
      </c>
      <c r="N117" s="121">
        <f t="shared" si="9"/>
        <v>1.2885188979824047E-2</v>
      </c>
      <c r="O117" s="121">
        <f t="shared" si="10"/>
        <v>6.1573730301920815E-2</v>
      </c>
      <c r="P117" s="121">
        <f t="shared" si="11"/>
        <v>0.1591321614325274</v>
      </c>
      <c r="Q117" s="135">
        <v>38457</v>
      </c>
      <c r="R117" s="136">
        <v>134.38353706461899</v>
      </c>
      <c r="S117" s="127">
        <f t="shared" si="6"/>
        <v>1.4321762984751851E-2</v>
      </c>
      <c r="T117" s="128">
        <f t="shared" si="7"/>
        <v>5.7261168390528194E-2</v>
      </c>
      <c r="U117" s="128">
        <f t="shared" si="8"/>
        <v>0.15188737896307081</v>
      </c>
    </row>
    <row r="118" spans="12:21" x14ac:dyDescent="0.25">
      <c r="L118" s="132">
        <v>38503</v>
      </c>
      <c r="M118" s="120">
        <v>160.74043666462899</v>
      </c>
      <c r="N118" s="121">
        <f t="shared" si="9"/>
        <v>1.0891996441961371E-2</v>
      </c>
      <c r="O118" s="121">
        <f t="shared" si="10"/>
        <v>4.6367974670584955E-2</v>
      </c>
      <c r="P118" s="121">
        <f t="shared" si="11"/>
        <v>0.15839488937796098</v>
      </c>
      <c r="Q118" s="135">
        <v>38487.5</v>
      </c>
      <c r="R118" s="136">
        <v>134.35577553244701</v>
      </c>
      <c r="S118" s="127">
        <f t="shared" si="6"/>
        <v>-2.0658432408005023E-4</v>
      </c>
      <c r="T118" s="128">
        <f t="shared" si="7"/>
        <v>3.3543219764629706E-2</v>
      </c>
      <c r="U118" s="128">
        <f t="shared" si="8"/>
        <v>0.1449556142964592</v>
      </c>
    </row>
    <row r="119" spans="12:21" x14ac:dyDescent="0.25">
      <c r="L119" s="132">
        <v>38533</v>
      </c>
      <c r="M119" s="120">
        <v>162.17001431856201</v>
      </c>
      <c r="N119" s="121">
        <f t="shared" si="9"/>
        <v>8.8937026898572302E-3</v>
      </c>
      <c r="O119" s="121">
        <f t="shared" si="10"/>
        <v>3.3023948952658699E-2</v>
      </c>
      <c r="P119" s="121">
        <f t="shared" si="11"/>
        <v>0.15073900125364137</v>
      </c>
      <c r="Q119" s="135">
        <v>38518</v>
      </c>
      <c r="R119" s="136">
        <v>135.33443055277101</v>
      </c>
      <c r="S119" s="127">
        <f t="shared" si="6"/>
        <v>7.2840562041016632E-3</v>
      </c>
      <c r="T119" s="128">
        <f t="shared" si="7"/>
        <v>2.1499070416757249E-2</v>
      </c>
      <c r="U119" s="128">
        <f t="shared" si="8"/>
        <v>0.12927790436584763</v>
      </c>
    </row>
    <row r="120" spans="12:21" x14ac:dyDescent="0.25">
      <c r="L120" s="132">
        <v>38564</v>
      </c>
      <c r="M120" s="120">
        <v>163.83129741747999</v>
      </c>
      <c r="N120" s="121">
        <f t="shared" si="9"/>
        <v>1.0244083074782306E-2</v>
      </c>
      <c r="O120" s="121">
        <f t="shared" si="10"/>
        <v>3.0330331076405148E-2</v>
      </c>
      <c r="P120" s="121">
        <f t="shared" si="11"/>
        <v>0.14750747934097808</v>
      </c>
      <c r="Q120" s="135">
        <v>38548.5</v>
      </c>
      <c r="R120" s="136">
        <v>137.362171875851</v>
      </c>
      <c r="S120" s="127">
        <f t="shared" si="6"/>
        <v>1.4983188792369484E-2</v>
      </c>
      <c r="T120" s="128">
        <f t="shared" si="7"/>
        <v>2.2165176451634183E-2</v>
      </c>
      <c r="U120" s="128">
        <f t="shared" si="8"/>
        <v>0.12111595508914408</v>
      </c>
    </row>
    <row r="121" spans="12:21" x14ac:dyDescent="0.25">
      <c r="L121" s="132">
        <v>38595</v>
      </c>
      <c r="M121" s="120">
        <v>166.10965558671001</v>
      </c>
      <c r="N121" s="121">
        <f t="shared" si="9"/>
        <v>1.3906733360135926E-2</v>
      </c>
      <c r="O121" s="121">
        <f t="shared" si="10"/>
        <v>3.3403038049992562E-2</v>
      </c>
      <c r="P121" s="121">
        <f t="shared" si="11"/>
        <v>0.14502330041841982</v>
      </c>
      <c r="Q121" s="135">
        <v>38579.5</v>
      </c>
      <c r="R121" s="136">
        <v>139.74632089465501</v>
      </c>
      <c r="S121" s="127">
        <f t="shared" si="6"/>
        <v>1.7356663674179762E-2</v>
      </c>
      <c r="T121" s="128">
        <f t="shared" si="7"/>
        <v>4.0121426420602013E-2</v>
      </c>
      <c r="U121" s="128">
        <f t="shared" si="8"/>
        <v>0.11553356482135602</v>
      </c>
    </row>
    <row r="122" spans="12:21" x14ac:dyDescent="0.25">
      <c r="L122" s="132">
        <v>38625</v>
      </c>
      <c r="M122" s="120">
        <v>167.93305856072999</v>
      </c>
      <c r="N122" s="121">
        <f t="shared" si="9"/>
        <v>1.0977104055628795E-2</v>
      </c>
      <c r="O122" s="121">
        <f t="shared" si="10"/>
        <v>3.5537052064675834E-2</v>
      </c>
      <c r="P122" s="121">
        <f t="shared" si="11"/>
        <v>0.1509176568284063</v>
      </c>
      <c r="Q122" s="135">
        <v>38610</v>
      </c>
      <c r="R122" s="136">
        <v>142.355074060969</v>
      </c>
      <c r="S122" s="127">
        <f t="shared" si="6"/>
        <v>1.8667777080732861E-2</v>
      </c>
      <c r="T122" s="128">
        <f t="shared" si="7"/>
        <v>5.1876255580507458E-2</v>
      </c>
      <c r="U122" s="128">
        <f t="shared" si="8"/>
        <v>0.11982109631775351</v>
      </c>
    </row>
    <row r="123" spans="12:21" x14ac:dyDescent="0.25">
      <c r="L123" s="132">
        <v>38656</v>
      </c>
      <c r="M123" s="120">
        <v>169.06956938578901</v>
      </c>
      <c r="N123" s="121">
        <f t="shared" si="9"/>
        <v>6.7676420283147021E-3</v>
      </c>
      <c r="O123" s="121">
        <f t="shared" si="10"/>
        <v>3.1973573126023114E-2</v>
      </c>
      <c r="P123" s="121">
        <f t="shared" si="11"/>
        <v>0.16205257890678149</v>
      </c>
      <c r="Q123" s="135">
        <v>38640.5</v>
      </c>
      <c r="R123" s="136">
        <v>145.08083099072601</v>
      </c>
      <c r="S123" s="127">
        <f t="shared" si="6"/>
        <v>1.9147592368850885E-2</v>
      </c>
      <c r="T123" s="128">
        <f t="shared" si="7"/>
        <v>5.6192028776679503E-2</v>
      </c>
      <c r="U123" s="128">
        <f t="shared" si="8"/>
        <v>0.13384763246306663</v>
      </c>
    </row>
    <row r="124" spans="12:21" x14ac:dyDescent="0.25">
      <c r="L124" s="132">
        <v>38686</v>
      </c>
      <c r="M124" s="120">
        <v>169.09884618014399</v>
      </c>
      <c r="N124" s="121">
        <f t="shared" si="9"/>
        <v>1.7316418596990957E-4</v>
      </c>
      <c r="O124" s="121">
        <f t="shared" si="10"/>
        <v>1.7995284999393846E-2</v>
      </c>
      <c r="P124" s="121">
        <f t="shared" si="11"/>
        <v>0.16360442063035396</v>
      </c>
      <c r="Q124" s="135">
        <v>38671</v>
      </c>
      <c r="R124" s="136">
        <v>147.13609694421999</v>
      </c>
      <c r="S124" s="127">
        <f t="shared" si="6"/>
        <v>1.4166350850481013E-2</v>
      </c>
      <c r="T124" s="128">
        <f t="shared" si="7"/>
        <v>5.2879932739950952E-2</v>
      </c>
      <c r="U124" s="128">
        <f t="shared" si="8"/>
        <v>0.15331740036687247</v>
      </c>
    </row>
    <row r="125" spans="12:21" x14ac:dyDescent="0.25">
      <c r="L125" s="132">
        <v>38717</v>
      </c>
      <c r="M125" s="120">
        <v>170.641295554533</v>
      </c>
      <c r="N125" s="121">
        <f t="shared" si="9"/>
        <v>9.1215842640688383E-3</v>
      </c>
      <c r="O125" s="121">
        <f t="shared" si="10"/>
        <v>1.6126884230025729E-2</v>
      </c>
      <c r="P125" s="121">
        <f t="shared" si="11"/>
        <v>0.16357388066180234</v>
      </c>
      <c r="Q125" s="135">
        <v>38701.5</v>
      </c>
      <c r="R125" s="136">
        <v>147.65318888838101</v>
      </c>
      <c r="S125" s="127">
        <f t="shared" si="6"/>
        <v>3.5143785576767783E-3</v>
      </c>
      <c r="T125" s="128">
        <f t="shared" si="7"/>
        <v>3.7217604376665214E-2</v>
      </c>
      <c r="U125" s="128">
        <f t="shared" si="8"/>
        <v>0.16196448625825255</v>
      </c>
    </row>
    <row r="126" spans="12:21" x14ac:dyDescent="0.25">
      <c r="L126" s="132">
        <v>38748</v>
      </c>
      <c r="M126" s="120">
        <v>172.28404037777</v>
      </c>
      <c r="N126" s="121">
        <f t="shared" si="9"/>
        <v>9.6268890710105026E-3</v>
      </c>
      <c r="O126" s="121">
        <f t="shared" si="10"/>
        <v>1.901271177101127E-2</v>
      </c>
      <c r="P126" s="121">
        <f t="shared" si="11"/>
        <v>0.15020387257662593</v>
      </c>
      <c r="Q126" s="135">
        <v>38732.5</v>
      </c>
      <c r="R126" s="136">
        <v>147.34640351024299</v>
      </c>
      <c r="S126" s="127">
        <f t="shared" si="6"/>
        <v>-2.0777429898242161E-3</v>
      </c>
      <c r="T126" s="128">
        <f t="shared" si="7"/>
        <v>1.5615932884074812E-2</v>
      </c>
      <c r="U126" s="128">
        <f t="shared" si="8"/>
        <v>0.1592463938382005</v>
      </c>
    </row>
    <row r="127" spans="12:21" x14ac:dyDescent="0.25">
      <c r="L127" s="132">
        <v>38776</v>
      </c>
      <c r="M127" s="120">
        <v>175.130952358314</v>
      </c>
      <c r="N127" s="121">
        <f t="shared" si="9"/>
        <v>1.652452527988979E-2</v>
      </c>
      <c r="O127" s="121">
        <f t="shared" si="10"/>
        <v>3.5672071775959324E-2</v>
      </c>
      <c r="P127" s="121">
        <f t="shared" si="11"/>
        <v>0.14004555246815675</v>
      </c>
      <c r="Q127" s="135">
        <v>38762</v>
      </c>
      <c r="R127" s="136">
        <v>148.23064153445901</v>
      </c>
      <c r="S127" s="127">
        <f t="shared" si="6"/>
        <v>6.0010831832386646E-3</v>
      </c>
      <c r="T127" s="128">
        <f t="shared" si="7"/>
        <v>7.4389943254642432E-3</v>
      </c>
      <c r="U127" s="128">
        <f t="shared" si="8"/>
        <v>0.14027680546046062</v>
      </c>
    </row>
    <row r="128" spans="12:21" x14ac:dyDescent="0.25">
      <c r="L128" s="132">
        <v>38807</v>
      </c>
      <c r="M128" s="120">
        <v>175.830348577075</v>
      </c>
      <c r="N128" s="121">
        <f t="shared" si="9"/>
        <v>3.9935614426971355E-3</v>
      </c>
      <c r="O128" s="121">
        <f t="shared" si="10"/>
        <v>3.0409128140284736E-2</v>
      </c>
      <c r="P128" s="121">
        <f t="shared" si="11"/>
        <v>0.12004035885456732</v>
      </c>
      <c r="Q128" s="135">
        <v>38791.5</v>
      </c>
      <c r="R128" s="136">
        <v>150.26083435536901</v>
      </c>
      <c r="S128" s="127">
        <f t="shared" si="6"/>
        <v>1.3696175095066598E-2</v>
      </c>
      <c r="T128" s="128">
        <f t="shared" si="7"/>
        <v>1.7660610560597201E-2</v>
      </c>
      <c r="U128" s="128">
        <f t="shared" si="8"/>
        <v>0.134162991539724</v>
      </c>
    </row>
    <row r="129" spans="12:21" x14ac:dyDescent="0.25">
      <c r="L129" s="132">
        <v>38837</v>
      </c>
      <c r="M129" s="120">
        <v>176.93402232160699</v>
      </c>
      <c r="N129" s="121">
        <f t="shared" si="9"/>
        <v>6.2769240547129179E-3</v>
      </c>
      <c r="O129" s="121">
        <f t="shared" si="10"/>
        <v>2.6990207181355252E-2</v>
      </c>
      <c r="P129" s="121">
        <f t="shared" si="11"/>
        <v>0.11273299223626143</v>
      </c>
      <c r="Q129" s="135">
        <v>38822</v>
      </c>
      <c r="R129" s="136">
        <v>152.18132517344301</v>
      </c>
      <c r="S129" s="127">
        <f t="shared" si="6"/>
        <v>1.2781047212422791E-2</v>
      </c>
      <c r="T129" s="128">
        <f t="shared" si="7"/>
        <v>3.2813299463151813E-2</v>
      </c>
      <c r="U129" s="128">
        <f t="shared" si="8"/>
        <v>0.1324402415473398</v>
      </c>
    </row>
    <row r="130" spans="12:21" x14ac:dyDescent="0.25">
      <c r="L130" s="132">
        <v>38868</v>
      </c>
      <c r="M130" s="120">
        <v>177.479999546269</v>
      </c>
      <c r="N130" s="121">
        <f t="shared" si="9"/>
        <v>3.0857673244415462E-3</v>
      </c>
      <c r="O130" s="121">
        <f t="shared" si="10"/>
        <v>1.3413089784088505E-2</v>
      </c>
      <c r="P130" s="121">
        <f t="shared" si="11"/>
        <v>0.1041403347470411</v>
      </c>
      <c r="Q130" s="135">
        <v>38852.5</v>
      </c>
      <c r="R130" s="136">
        <v>153.02826417437799</v>
      </c>
      <c r="S130" s="127">
        <f t="shared" si="6"/>
        <v>5.5653280714287323E-3</v>
      </c>
      <c r="T130" s="128">
        <f t="shared" si="7"/>
        <v>3.2365930486806249E-2</v>
      </c>
      <c r="U130" s="128">
        <f t="shared" si="8"/>
        <v>0.13897793800030245</v>
      </c>
    </row>
    <row r="131" spans="12:21" x14ac:dyDescent="0.25">
      <c r="L131" s="132">
        <v>38898</v>
      </c>
      <c r="M131" s="120">
        <v>179.145389157518</v>
      </c>
      <c r="N131" s="121">
        <f t="shared" si="9"/>
        <v>9.3835340066859008E-3</v>
      </c>
      <c r="O131" s="121">
        <f t="shared" si="10"/>
        <v>1.8853631396799742E-2</v>
      </c>
      <c r="P131" s="121">
        <f t="shared" si="11"/>
        <v>0.1046764095710695</v>
      </c>
      <c r="Q131" s="135">
        <v>38883</v>
      </c>
      <c r="R131" s="136">
        <v>153.775215549357</v>
      </c>
      <c r="S131" s="127">
        <f t="shared" si="6"/>
        <v>4.8811334233513914E-3</v>
      </c>
      <c r="T131" s="128">
        <f t="shared" si="7"/>
        <v>2.3388537732170533E-2</v>
      </c>
      <c r="U131" s="128">
        <f t="shared" si="8"/>
        <v>0.13626085336351546</v>
      </c>
    </row>
    <row r="132" spans="12:21" x14ac:dyDescent="0.25">
      <c r="L132" s="132">
        <v>38929</v>
      </c>
      <c r="M132" s="120">
        <v>178.670741200202</v>
      </c>
      <c r="N132" s="121">
        <f t="shared" si="9"/>
        <v>-2.6495125526152519E-3</v>
      </c>
      <c r="O132" s="121">
        <f t="shared" si="10"/>
        <v>9.8156298930356378E-3</v>
      </c>
      <c r="P132" s="121">
        <f t="shared" si="11"/>
        <v>9.0577588144880927E-2</v>
      </c>
      <c r="Q132" s="135">
        <v>38913.5</v>
      </c>
      <c r="R132" s="136">
        <v>155.12602573472</v>
      </c>
      <c r="S132" s="127">
        <f t="shared" si="6"/>
        <v>8.7843166438574816E-3</v>
      </c>
      <c r="T132" s="128">
        <f t="shared" si="7"/>
        <v>1.9349946899994919E-2</v>
      </c>
      <c r="U132" s="128">
        <f t="shared" si="8"/>
        <v>0.12932129432930117</v>
      </c>
    </row>
    <row r="133" spans="12:21" x14ac:dyDescent="0.25">
      <c r="L133" s="132">
        <v>38960</v>
      </c>
      <c r="M133" s="120">
        <v>178.090402130835</v>
      </c>
      <c r="N133" s="121">
        <f t="shared" si="9"/>
        <v>-3.24809235954715E-3</v>
      </c>
      <c r="O133" s="121">
        <f t="shared" si="10"/>
        <v>3.4392753331446979E-3</v>
      </c>
      <c r="P133" s="121">
        <f t="shared" si="11"/>
        <v>7.2125527572784565E-2</v>
      </c>
      <c r="Q133" s="135">
        <v>38944.5</v>
      </c>
      <c r="R133" s="136">
        <v>156.43476307485301</v>
      </c>
      <c r="S133" s="127">
        <f t="shared" si="6"/>
        <v>8.4366071646229113E-3</v>
      </c>
      <c r="T133" s="128">
        <f t="shared" si="7"/>
        <v>2.2260586427310214E-2</v>
      </c>
      <c r="U133" s="128">
        <f t="shared" si="8"/>
        <v>0.11941954588398973</v>
      </c>
    </row>
    <row r="134" spans="12:21" x14ac:dyDescent="0.25">
      <c r="L134" s="132">
        <v>38990</v>
      </c>
      <c r="M134" s="120">
        <v>176.213895624152</v>
      </c>
      <c r="N134" s="121">
        <f t="shared" si="9"/>
        <v>-1.0536819975870526E-2</v>
      </c>
      <c r="O134" s="121">
        <f t="shared" si="10"/>
        <v>-1.6363767703719168E-2</v>
      </c>
      <c r="P134" s="121">
        <f t="shared" si="11"/>
        <v>4.931034505292109E-2</v>
      </c>
      <c r="Q134" s="135">
        <v>38975</v>
      </c>
      <c r="R134" s="136">
        <v>156.56371067668499</v>
      </c>
      <c r="S134" s="127">
        <f t="shared" si="6"/>
        <v>8.2428994232097708E-4</v>
      </c>
      <c r="T134" s="128">
        <f t="shared" si="7"/>
        <v>1.8133579701814728E-2</v>
      </c>
      <c r="U134" s="128">
        <f t="shared" si="8"/>
        <v>9.9811241077578883E-2</v>
      </c>
    </row>
    <row r="135" spans="12:21" x14ac:dyDescent="0.25">
      <c r="L135" s="132">
        <v>39021</v>
      </c>
      <c r="M135" s="120">
        <v>174.91053867866901</v>
      </c>
      <c r="N135" s="121">
        <f t="shared" si="9"/>
        <v>-7.3964481680998118E-3</v>
      </c>
      <c r="O135" s="121">
        <f t="shared" si="10"/>
        <v>-2.1045429689686257E-2</v>
      </c>
      <c r="P135" s="121">
        <f t="shared" si="11"/>
        <v>3.4547726797315326E-2</v>
      </c>
      <c r="Q135" s="135">
        <v>39005.5</v>
      </c>
      <c r="R135" s="136">
        <v>158.08255565462599</v>
      </c>
      <c r="S135" s="127">
        <f t="shared" si="6"/>
        <v>9.7011304303940005E-3</v>
      </c>
      <c r="T135" s="128">
        <f t="shared" si="7"/>
        <v>1.9058890382210425E-2</v>
      </c>
      <c r="U135" s="128">
        <f t="shared" si="8"/>
        <v>8.9617109132295258E-2</v>
      </c>
    </row>
    <row r="136" spans="12:21" x14ac:dyDescent="0.25">
      <c r="L136" s="132">
        <v>39051</v>
      </c>
      <c r="M136" s="120">
        <v>175.339495603784</v>
      </c>
      <c r="N136" s="121">
        <f t="shared" si="9"/>
        <v>2.4524361330968691E-3</v>
      </c>
      <c r="O136" s="121">
        <f t="shared" si="10"/>
        <v>-1.5446686032131174E-2</v>
      </c>
      <c r="P136" s="121">
        <f t="shared" si="11"/>
        <v>3.6905334155809211E-2</v>
      </c>
      <c r="Q136" s="135">
        <v>39036</v>
      </c>
      <c r="R136" s="136">
        <v>160.201414220148</v>
      </c>
      <c r="S136" s="127">
        <f t="shared" ref="S136:S199" si="12">R136/R135-1</f>
        <v>1.3403493869059258E-2</v>
      </c>
      <c r="T136" s="128">
        <f t="shared" si="7"/>
        <v>2.4078095375084096E-2</v>
      </c>
      <c r="U136" s="128">
        <f t="shared" si="8"/>
        <v>8.8797498012205267E-2</v>
      </c>
    </row>
    <row r="137" spans="12:21" x14ac:dyDescent="0.25">
      <c r="L137" s="132">
        <v>39082</v>
      </c>
      <c r="M137" s="120">
        <v>176.91884354897601</v>
      </c>
      <c r="N137" s="121">
        <f t="shared" si="9"/>
        <v>9.0073713269991362E-3</v>
      </c>
      <c r="O137" s="121">
        <f t="shared" si="10"/>
        <v>4.0005240354461513E-3</v>
      </c>
      <c r="P137" s="121">
        <f t="shared" si="11"/>
        <v>3.6787976638614106E-2</v>
      </c>
      <c r="Q137" s="135">
        <v>39066.5</v>
      </c>
      <c r="R137" s="136">
        <v>163.82034228455299</v>
      </c>
      <c r="S137" s="127">
        <f t="shared" si="12"/>
        <v>2.2589863404276045E-2</v>
      </c>
      <c r="T137" s="128">
        <f t="shared" si="7"/>
        <v>4.6349384391210835E-2</v>
      </c>
      <c r="U137" s="128">
        <f t="shared" si="8"/>
        <v>0.10949410248358138</v>
      </c>
    </row>
    <row r="138" spans="12:21" x14ac:dyDescent="0.25">
      <c r="L138" s="132">
        <v>39113</v>
      </c>
      <c r="M138" s="120">
        <v>179.624176318379</v>
      </c>
      <c r="N138" s="121">
        <f t="shared" si="9"/>
        <v>1.5291377193826561E-2</v>
      </c>
      <c r="O138" s="121">
        <f t="shared" si="10"/>
        <v>2.6948848681836557E-2</v>
      </c>
      <c r="P138" s="121">
        <f t="shared" si="11"/>
        <v>4.2604851409998146E-2</v>
      </c>
      <c r="Q138" s="135">
        <v>39097.5</v>
      </c>
      <c r="R138" s="136">
        <v>164.336647354652</v>
      </c>
      <c r="S138" s="127">
        <f t="shared" si="12"/>
        <v>3.1516542017853144E-3</v>
      </c>
      <c r="T138" s="128">
        <f t="shared" ref="T138:T201" si="13">R138/R135-1</f>
        <v>3.9562187454065256E-2</v>
      </c>
      <c r="U138" s="128">
        <f t="shared" si="8"/>
        <v>0.11530816796100418</v>
      </c>
    </row>
    <row r="139" spans="12:21" x14ac:dyDescent="0.25">
      <c r="L139" s="132">
        <v>39141</v>
      </c>
      <c r="M139" s="120">
        <v>181.77540124886301</v>
      </c>
      <c r="N139" s="121">
        <f t="shared" si="9"/>
        <v>1.197625494839305E-2</v>
      </c>
      <c r="O139" s="121">
        <f t="shared" si="10"/>
        <v>3.6705396139739443E-2</v>
      </c>
      <c r="P139" s="121">
        <f t="shared" si="11"/>
        <v>3.7939888986354697E-2</v>
      </c>
      <c r="Q139" s="135">
        <v>39127</v>
      </c>
      <c r="R139" s="136">
        <v>164.997984046722</v>
      </c>
      <c r="S139" s="127">
        <f t="shared" si="12"/>
        <v>4.0242800538747847E-3</v>
      </c>
      <c r="T139" s="128">
        <f t="shared" si="13"/>
        <v>2.9940870684091347E-2</v>
      </c>
      <c r="U139" s="128">
        <f t="shared" si="8"/>
        <v>0.11311657521474805</v>
      </c>
    </row>
    <row r="140" spans="12:21" x14ac:dyDescent="0.25">
      <c r="L140" s="132">
        <v>39172</v>
      </c>
      <c r="M140" s="120">
        <v>183.43733045424801</v>
      </c>
      <c r="N140" s="121">
        <f t="shared" si="9"/>
        <v>9.142761858683679E-3</v>
      </c>
      <c r="O140" s="121">
        <f t="shared" si="10"/>
        <v>3.6844503245170079E-2</v>
      </c>
      <c r="P140" s="121">
        <f t="shared" si="11"/>
        <v>4.3263190562569553E-2</v>
      </c>
      <c r="Q140" s="135">
        <v>39156.5</v>
      </c>
      <c r="R140" s="136">
        <v>164.43904293213299</v>
      </c>
      <c r="S140" s="127">
        <f t="shared" si="12"/>
        <v>-3.3875632955050472E-3</v>
      </c>
      <c r="T140" s="128">
        <f t="shared" si="13"/>
        <v>3.7767022028638575E-3</v>
      </c>
      <c r="U140" s="128">
        <f t="shared" si="8"/>
        <v>9.4357312985713371E-2</v>
      </c>
    </row>
    <row r="141" spans="12:21" x14ac:dyDescent="0.25">
      <c r="L141" s="132">
        <v>39202</v>
      </c>
      <c r="M141" s="120">
        <v>184.990617528732</v>
      </c>
      <c r="N141" s="121">
        <f t="shared" si="9"/>
        <v>8.467671605542737E-3</v>
      </c>
      <c r="O141" s="121">
        <f t="shared" si="10"/>
        <v>2.9875940535093237E-2</v>
      </c>
      <c r="P141" s="121">
        <f t="shared" si="11"/>
        <v>4.5534460254799569E-2</v>
      </c>
      <c r="Q141" s="135">
        <v>39187</v>
      </c>
      <c r="R141" s="136">
        <v>166.00352163079501</v>
      </c>
      <c r="S141" s="127">
        <f t="shared" si="12"/>
        <v>9.514034323999887E-3</v>
      </c>
      <c r="T141" s="128">
        <f t="shared" si="13"/>
        <v>1.0143046623956931E-2</v>
      </c>
      <c r="U141" s="128">
        <f t="shared" si="8"/>
        <v>9.082715268511854E-2</v>
      </c>
    </row>
    <row r="142" spans="12:21" x14ac:dyDescent="0.25">
      <c r="L142" s="132">
        <v>39233</v>
      </c>
      <c r="M142" s="120">
        <v>185.33796165977</v>
      </c>
      <c r="N142" s="121">
        <f t="shared" si="9"/>
        <v>1.8776310695003406E-3</v>
      </c>
      <c r="O142" s="121">
        <f t="shared" si="10"/>
        <v>1.9598693697997271E-2</v>
      </c>
      <c r="P142" s="121">
        <f t="shared" si="11"/>
        <v>4.4275197958023593E-2</v>
      </c>
      <c r="Q142" s="135">
        <v>39217.5</v>
      </c>
      <c r="R142" s="136">
        <v>167.63205834107899</v>
      </c>
      <c r="S142" s="127">
        <f t="shared" si="12"/>
        <v>9.8102539891049556E-3</v>
      </c>
      <c r="T142" s="128">
        <f t="shared" si="13"/>
        <v>1.5964281682442349E-2</v>
      </c>
      <c r="U142" s="128">
        <f t="shared" si="8"/>
        <v>9.5432005619953575E-2</v>
      </c>
    </row>
    <row r="143" spans="12:21" x14ac:dyDescent="0.25">
      <c r="L143" s="132">
        <v>39263</v>
      </c>
      <c r="M143" s="120">
        <v>186.40626233676301</v>
      </c>
      <c r="N143" s="121">
        <f t="shared" si="9"/>
        <v>5.7640683399449166E-3</v>
      </c>
      <c r="O143" s="121">
        <f t="shared" si="10"/>
        <v>1.618499285376096E-2</v>
      </c>
      <c r="P143" s="121">
        <f t="shared" si="11"/>
        <v>4.0530617133889502E-2</v>
      </c>
      <c r="Q143" s="135">
        <v>39248</v>
      </c>
      <c r="R143" s="136">
        <v>169.926496488429</v>
      </c>
      <c r="S143" s="127">
        <f t="shared" si="12"/>
        <v>1.3687346979188941E-2</v>
      </c>
      <c r="T143" s="128">
        <f t="shared" si="13"/>
        <v>3.3370746134546492E-2</v>
      </c>
      <c r="U143" s="128">
        <f t="shared" si="8"/>
        <v>0.10503175613425131</v>
      </c>
    </row>
    <row r="144" spans="12:21" x14ac:dyDescent="0.25">
      <c r="L144" s="132">
        <v>39294</v>
      </c>
      <c r="M144" s="120">
        <v>186.14962971386601</v>
      </c>
      <c r="N144" s="121">
        <f t="shared" si="9"/>
        <v>-1.3767382043923249E-3</v>
      </c>
      <c r="O144" s="121">
        <f t="shared" si="10"/>
        <v>6.265248479177643E-3</v>
      </c>
      <c r="P144" s="121">
        <f t="shared" si="11"/>
        <v>4.1858496043758242E-2</v>
      </c>
      <c r="Q144" s="135">
        <v>39278.5</v>
      </c>
      <c r="R144" s="136">
        <v>171.602484194666</v>
      </c>
      <c r="S144" s="127">
        <f t="shared" si="12"/>
        <v>9.8630157207479918E-3</v>
      </c>
      <c r="T144" s="128">
        <f t="shared" si="13"/>
        <v>3.3727974616849066E-2</v>
      </c>
      <c r="U144" s="128">
        <f t="shared" si="8"/>
        <v>0.10621337317132262</v>
      </c>
    </row>
    <row r="145" spans="12:21" x14ac:dyDescent="0.25">
      <c r="L145" s="132">
        <v>39325</v>
      </c>
      <c r="M145" s="120">
        <v>187.08169311611601</v>
      </c>
      <c r="N145" s="121">
        <f t="shared" si="9"/>
        <v>5.0070655723715163E-3</v>
      </c>
      <c r="O145" s="121">
        <f t="shared" si="10"/>
        <v>9.4083880103690287E-3</v>
      </c>
      <c r="P145" s="121">
        <f t="shared" si="11"/>
        <v>5.0487229394178712E-2</v>
      </c>
      <c r="Q145" s="135">
        <v>39309.5</v>
      </c>
      <c r="R145" s="136">
        <v>171.65707931835601</v>
      </c>
      <c r="S145" s="127">
        <f t="shared" si="12"/>
        <v>3.1814879572533705E-4</v>
      </c>
      <c r="T145" s="128">
        <f t="shared" si="13"/>
        <v>2.40110454832414E-2</v>
      </c>
      <c r="U145" s="128">
        <f t="shared" si="8"/>
        <v>9.7307759121412207E-2</v>
      </c>
    </row>
    <row r="146" spans="12:21" x14ac:dyDescent="0.25">
      <c r="L146" s="132">
        <v>39355</v>
      </c>
      <c r="M146" s="120">
        <v>185.26283729981199</v>
      </c>
      <c r="N146" s="121">
        <f t="shared" si="9"/>
        <v>-9.7222544120076915E-3</v>
      </c>
      <c r="O146" s="121">
        <f t="shared" si="10"/>
        <v>-6.134048409196069E-3</v>
      </c>
      <c r="P146" s="121">
        <f t="shared" si="11"/>
        <v>5.1352032390002522E-2</v>
      </c>
      <c r="Q146" s="135">
        <v>39340</v>
      </c>
      <c r="R146" s="136">
        <v>171.584466595679</v>
      </c>
      <c r="S146" s="127">
        <f t="shared" si="12"/>
        <v>-4.2301035859027003E-4</v>
      </c>
      <c r="T146" s="128">
        <f t="shared" si="13"/>
        <v>9.7569839990370166E-3</v>
      </c>
      <c r="U146" s="128">
        <f t="shared" si="8"/>
        <v>9.5940214076893682E-2</v>
      </c>
    </row>
    <row r="147" spans="12:21" x14ac:dyDescent="0.25">
      <c r="L147" s="132">
        <v>39386</v>
      </c>
      <c r="M147" s="120">
        <v>182.091616038214</v>
      </c>
      <c r="N147" s="121">
        <f t="shared" si="9"/>
        <v>-1.711741711299597E-2</v>
      </c>
      <c r="O147" s="121">
        <f t="shared" si="10"/>
        <v>-2.1799740788577715E-2</v>
      </c>
      <c r="P147" s="121">
        <f t="shared" si="11"/>
        <v>4.1055715760714984E-2</v>
      </c>
      <c r="Q147" s="135">
        <v>39370.5</v>
      </c>
      <c r="R147" s="136">
        <v>170.303639670151</v>
      </c>
      <c r="S147" s="127">
        <f t="shared" si="12"/>
        <v>-7.4647020848696011E-3</v>
      </c>
      <c r="T147" s="128">
        <f t="shared" si="13"/>
        <v>-7.5689144630423089E-3</v>
      </c>
      <c r="U147" s="128">
        <f t="shared" ref="U147:U210" si="14">R147/R135-1</f>
        <v>7.7308239134400436E-2</v>
      </c>
    </row>
    <row r="148" spans="12:21" x14ac:dyDescent="0.25">
      <c r="L148" s="132">
        <v>39416</v>
      </c>
      <c r="M148" s="120">
        <v>179.25296037704101</v>
      </c>
      <c r="N148" s="121">
        <f t="shared" si="9"/>
        <v>-1.5589161779844263E-2</v>
      </c>
      <c r="O148" s="121">
        <f t="shared" si="10"/>
        <v>-4.1846599785773542E-2</v>
      </c>
      <c r="P148" s="121">
        <f t="shared" si="11"/>
        <v>2.2319356855572847E-2</v>
      </c>
      <c r="Q148" s="135">
        <v>39401</v>
      </c>
      <c r="R148" s="136">
        <v>170.28051318184299</v>
      </c>
      <c r="S148" s="127">
        <f t="shared" si="12"/>
        <v>-1.357956198282384E-4</v>
      </c>
      <c r="T148" s="128">
        <f t="shared" si="13"/>
        <v>-8.0192797289766471E-3</v>
      </c>
      <c r="U148" s="128">
        <f t="shared" si="14"/>
        <v>6.2915168450662584E-2</v>
      </c>
    </row>
    <row r="149" spans="12:21" x14ac:dyDescent="0.25">
      <c r="L149" s="132">
        <v>39447</v>
      </c>
      <c r="M149" s="120">
        <v>178.85156066083599</v>
      </c>
      <c r="N149" s="121">
        <f t="shared" si="9"/>
        <v>-2.2392919779997689E-3</v>
      </c>
      <c r="O149" s="121">
        <f t="shared" si="10"/>
        <v>-3.4606382652990431E-2</v>
      </c>
      <c r="P149" s="121">
        <f t="shared" si="11"/>
        <v>1.0924314635399224E-2</v>
      </c>
      <c r="Q149" s="135">
        <v>39431.5</v>
      </c>
      <c r="R149" s="136">
        <v>168.96661679791501</v>
      </c>
      <c r="S149" s="127">
        <f t="shared" si="12"/>
        <v>-7.7160701443557134E-3</v>
      </c>
      <c r="T149" s="128">
        <f t="shared" si="13"/>
        <v>-1.5256916023364098E-2</v>
      </c>
      <c r="U149" s="128">
        <f t="shared" si="14"/>
        <v>3.1414136007743343E-2</v>
      </c>
    </row>
    <row r="150" spans="12:21" x14ac:dyDescent="0.25">
      <c r="L150" s="132">
        <v>39478</v>
      </c>
      <c r="M150" s="120">
        <v>180.47832155175999</v>
      </c>
      <c r="N150" s="121">
        <f t="shared" si="9"/>
        <v>9.0955923723188281E-3</v>
      </c>
      <c r="O150" s="121">
        <f t="shared" si="10"/>
        <v>-8.8597955334497325E-3</v>
      </c>
      <c r="P150" s="121">
        <f t="shared" si="11"/>
        <v>4.7551796806408753E-3</v>
      </c>
      <c r="Q150" s="135">
        <v>39462.5</v>
      </c>
      <c r="R150" s="136">
        <v>167.87643423130001</v>
      </c>
      <c r="S150" s="127">
        <f t="shared" si="12"/>
        <v>-6.4520589171698228E-3</v>
      </c>
      <c r="T150" s="128">
        <f t="shared" si="13"/>
        <v>-1.4252222932827907E-2</v>
      </c>
      <c r="U150" s="128">
        <f t="shared" si="14"/>
        <v>2.1539850870931243E-2</v>
      </c>
    </row>
    <row r="151" spans="12:21" x14ac:dyDescent="0.25">
      <c r="L151" s="132">
        <v>39507</v>
      </c>
      <c r="M151" s="120">
        <v>180.440823923061</v>
      </c>
      <c r="N151" s="121">
        <f t="shared" si="9"/>
        <v>-2.077680486862743E-4</v>
      </c>
      <c r="O151" s="121">
        <f t="shared" si="10"/>
        <v>6.6267443701986117E-3</v>
      </c>
      <c r="P151" s="121">
        <f t="shared" si="11"/>
        <v>-7.3419027912081658E-3</v>
      </c>
      <c r="Q151" s="135">
        <v>39492.5</v>
      </c>
      <c r="R151" s="136">
        <v>163.15743208286901</v>
      </c>
      <c r="S151" s="127">
        <f t="shared" si="12"/>
        <v>-2.8109973684151357E-2</v>
      </c>
      <c r="T151" s="128">
        <f t="shared" si="13"/>
        <v>-4.1831451913509454E-2</v>
      </c>
      <c r="U151" s="128">
        <f t="shared" si="14"/>
        <v>-1.1154996677606666E-2</v>
      </c>
    </row>
    <row r="152" spans="12:21" x14ac:dyDescent="0.25">
      <c r="L152" s="132">
        <v>39538</v>
      </c>
      <c r="M152" s="120">
        <v>178.43442061111901</v>
      </c>
      <c r="N152" s="121">
        <f t="shared" si="9"/>
        <v>-1.1119453282908531E-2</v>
      </c>
      <c r="O152" s="121">
        <f t="shared" si="10"/>
        <v>-2.3323254668603521E-3</v>
      </c>
      <c r="P152" s="121">
        <f t="shared" si="11"/>
        <v>-2.7273128270784541E-2</v>
      </c>
      <c r="Q152" s="135">
        <v>39522.5</v>
      </c>
      <c r="R152" s="136">
        <v>159.304287087804</v>
      </c>
      <c r="S152" s="127">
        <f t="shared" si="12"/>
        <v>-2.3616116936113318E-2</v>
      </c>
      <c r="T152" s="128">
        <f t="shared" si="13"/>
        <v>-5.7184844516755651E-2</v>
      </c>
      <c r="U152" s="128">
        <f t="shared" si="14"/>
        <v>-3.1225892298875735E-2</v>
      </c>
    </row>
    <row r="153" spans="12:21" x14ac:dyDescent="0.25">
      <c r="L153" s="132">
        <v>39568</v>
      </c>
      <c r="M153" s="120">
        <v>175.06190277232699</v>
      </c>
      <c r="N153" s="121">
        <f t="shared" si="9"/>
        <v>-1.8900601281084173E-2</v>
      </c>
      <c r="O153" s="121">
        <f t="shared" si="10"/>
        <v>-3.001146471699434E-2</v>
      </c>
      <c r="P153" s="121">
        <f t="shared" si="11"/>
        <v>-5.3671450417548505E-2</v>
      </c>
      <c r="Q153" s="135">
        <v>39553</v>
      </c>
      <c r="R153" s="136">
        <v>155.18905346569099</v>
      </c>
      <c r="S153" s="127">
        <f t="shared" si="12"/>
        <v>-2.5832535315542415E-2</v>
      </c>
      <c r="T153" s="128">
        <f t="shared" si="13"/>
        <v>-7.5575710335426538E-2</v>
      </c>
      <c r="U153" s="128">
        <f t="shared" si="14"/>
        <v>-6.5146016535457929E-2</v>
      </c>
    </row>
    <row r="154" spans="12:21" x14ac:dyDescent="0.25">
      <c r="L154" s="132">
        <v>39599</v>
      </c>
      <c r="M154" s="120">
        <v>173.51457370376201</v>
      </c>
      <c r="N154" s="121">
        <f t="shared" si="9"/>
        <v>-8.8387538582699321E-3</v>
      </c>
      <c r="O154" s="121">
        <f t="shared" si="10"/>
        <v>-3.8385161787181321E-2</v>
      </c>
      <c r="P154" s="121">
        <f t="shared" si="11"/>
        <v>-6.3793665637223884E-2</v>
      </c>
      <c r="Q154" s="135">
        <v>39583.5</v>
      </c>
      <c r="R154" s="136">
        <v>156.809526162998</v>
      </c>
      <c r="S154" s="127">
        <f t="shared" si="12"/>
        <v>1.0441926547771985E-2</v>
      </c>
      <c r="T154" s="128">
        <f t="shared" si="13"/>
        <v>-3.8906630478511395E-2</v>
      </c>
      <c r="U154" s="128">
        <f t="shared" si="14"/>
        <v>-6.4561231814385445E-2</v>
      </c>
    </row>
    <row r="155" spans="12:21" x14ac:dyDescent="0.25">
      <c r="L155" s="132">
        <v>39629</v>
      </c>
      <c r="M155" s="120">
        <v>172.94814700620799</v>
      </c>
      <c r="N155" s="121">
        <f t="shared" si="9"/>
        <v>-3.2644329837162589E-3</v>
      </c>
      <c r="O155" s="121">
        <f t="shared" si="10"/>
        <v>-3.0746722443579677E-2</v>
      </c>
      <c r="P155" s="121">
        <f t="shared" si="11"/>
        <v>-7.2197763969117479E-2</v>
      </c>
      <c r="Q155" s="135">
        <v>39614</v>
      </c>
      <c r="R155" s="136">
        <v>158.916100668513</v>
      </c>
      <c r="S155" s="127">
        <f t="shared" si="12"/>
        <v>1.3433970225286584E-2</v>
      </c>
      <c r="T155" s="128">
        <f t="shared" si="13"/>
        <v>-2.436760657150705E-3</v>
      </c>
      <c r="U155" s="128">
        <f t="shared" si="14"/>
        <v>-6.4795049903625501E-2</v>
      </c>
    </row>
    <row r="156" spans="12:21" x14ac:dyDescent="0.25">
      <c r="L156" s="132">
        <v>39660</v>
      </c>
      <c r="M156" s="120">
        <v>172.67468708838001</v>
      </c>
      <c r="N156" s="121">
        <f t="shared" si="9"/>
        <v>-1.5811670871395123E-3</v>
      </c>
      <c r="O156" s="121">
        <f t="shared" si="10"/>
        <v>-1.3636408871047334E-2</v>
      </c>
      <c r="P156" s="121">
        <f t="shared" si="11"/>
        <v>-7.2387695028985899E-2</v>
      </c>
      <c r="Q156" s="135">
        <v>39644.5</v>
      </c>
      <c r="R156" s="136">
        <v>161.490247289509</v>
      </c>
      <c r="S156" s="127">
        <f t="shared" si="12"/>
        <v>1.6198148646784816E-2</v>
      </c>
      <c r="T156" s="128">
        <f t="shared" si="13"/>
        <v>4.0603339495276058E-2</v>
      </c>
      <c r="U156" s="128">
        <f t="shared" si="14"/>
        <v>-5.8928266409509988E-2</v>
      </c>
    </row>
    <row r="157" spans="12:21" x14ac:dyDescent="0.25">
      <c r="L157" s="132">
        <v>39691</v>
      </c>
      <c r="M157" s="120">
        <v>171.645457099601</v>
      </c>
      <c r="N157" s="121">
        <f t="shared" si="9"/>
        <v>-5.9605145730029507E-3</v>
      </c>
      <c r="O157" s="121">
        <f t="shared" si="10"/>
        <v>-1.0772101525904798E-2</v>
      </c>
      <c r="P157" s="121">
        <f t="shared" si="11"/>
        <v>-8.2510670923499729E-2</v>
      </c>
      <c r="Q157" s="135">
        <v>39675.5</v>
      </c>
      <c r="R157" s="136">
        <v>159.005632305391</v>
      </c>
      <c r="S157" s="127">
        <f t="shared" si="12"/>
        <v>-1.5385542011486009E-2</v>
      </c>
      <c r="T157" s="128">
        <f t="shared" si="13"/>
        <v>1.4004928119674576E-2</v>
      </c>
      <c r="U157" s="128">
        <f t="shared" si="14"/>
        <v>-7.370186573838633E-2</v>
      </c>
    </row>
    <row r="158" spans="12:21" x14ac:dyDescent="0.25">
      <c r="L158" s="132">
        <v>39721</v>
      </c>
      <c r="M158" s="120">
        <v>167.99013553095401</v>
      </c>
      <c r="N158" s="121">
        <f t="shared" si="9"/>
        <v>-2.1295766461945531E-2</v>
      </c>
      <c r="O158" s="121">
        <f t="shared" si="10"/>
        <v>-2.8667618364688341E-2</v>
      </c>
      <c r="P158" s="121">
        <f t="shared" si="11"/>
        <v>-9.3233494750517454E-2</v>
      </c>
      <c r="Q158" s="135">
        <v>39706</v>
      </c>
      <c r="R158" s="136">
        <v>156.705306280473</v>
      </c>
      <c r="S158" s="127">
        <f t="shared" si="12"/>
        <v>-1.4466946809154058E-2</v>
      </c>
      <c r="T158" s="128">
        <f t="shared" si="13"/>
        <v>-1.3911707993965683E-2</v>
      </c>
      <c r="U158" s="128">
        <f t="shared" si="14"/>
        <v>-8.671624308666126E-2</v>
      </c>
    </row>
    <row r="159" spans="12:21" x14ac:dyDescent="0.25">
      <c r="L159" s="132">
        <v>39752</v>
      </c>
      <c r="M159" s="120">
        <v>163.71686917019699</v>
      </c>
      <c r="N159" s="121">
        <f t="shared" si="9"/>
        <v>-2.5437602911925872E-2</v>
      </c>
      <c r="O159" s="121">
        <f t="shared" si="10"/>
        <v>-5.1876844656438603E-2</v>
      </c>
      <c r="P159" s="121">
        <f t="shared" si="11"/>
        <v>-0.10090935139024115</v>
      </c>
      <c r="Q159" s="135">
        <v>39736.5</v>
      </c>
      <c r="R159" s="136">
        <v>154.22510951131301</v>
      </c>
      <c r="S159" s="127">
        <f t="shared" si="12"/>
        <v>-1.5827139667631274E-2</v>
      </c>
      <c r="T159" s="128">
        <f t="shared" si="13"/>
        <v>-4.4988089993890035E-2</v>
      </c>
      <c r="U159" s="128">
        <f t="shared" si="14"/>
        <v>-9.4410960270604583E-2</v>
      </c>
    </row>
    <row r="160" spans="12:21" x14ac:dyDescent="0.25">
      <c r="L160" s="132">
        <v>39782</v>
      </c>
      <c r="M160" s="120">
        <v>157.91239657256199</v>
      </c>
      <c r="N160" s="121">
        <f t="shared" ref="N160:N223" si="15">M160/M159-1</f>
        <v>-3.5454334223804285E-2</v>
      </c>
      <c r="O160" s="121">
        <f t="shared" si="10"/>
        <v>-8.0008295932179063E-2</v>
      </c>
      <c r="P160" s="121">
        <f t="shared" si="11"/>
        <v>-0.11905278305915412</v>
      </c>
      <c r="Q160" s="135">
        <v>39767</v>
      </c>
      <c r="R160" s="136">
        <v>151.517027940047</v>
      </c>
      <c r="S160" s="127">
        <f t="shared" si="12"/>
        <v>-1.7559277992066247E-2</v>
      </c>
      <c r="T160" s="128">
        <f t="shared" si="13"/>
        <v>-4.7096472349867247E-2</v>
      </c>
      <c r="U160" s="128">
        <f t="shared" si="14"/>
        <v>-0.11019161788500376</v>
      </c>
    </row>
    <row r="161" spans="12:21" x14ac:dyDescent="0.25">
      <c r="L161" s="132">
        <v>39813</v>
      </c>
      <c r="M161" s="120">
        <v>155.16590858219001</v>
      </c>
      <c r="N161" s="121">
        <f t="shared" si="15"/>
        <v>-1.7392478677948131E-2</v>
      </c>
      <c r="O161" s="121">
        <f t="shared" si="10"/>
        <v>-7.6339166631608446E-2</v>
      </c>
      <c r="P161" s="121">
        <f t="shared" si="11"/>
        <v>-0.13243190046052833</v>
      </c>
      <c r="Q161" s="135">
        <v>39797.5</v>
      </c>
      <c r="R161" s="136">
        <v>147.3908342094</v>
      </c>
      <c r="S161" s="127">
        <f t="shared" si="12"/>
        <v>-2.7232541363467533E-2</v>
      </c>
      <c r="T161" s="128">
        <f t="shared" si="13"/>
        <v>-5.9439417159249497E-2</v>
      </c>
      <c r="U161" s="128">
        <f t="shared" si="14"/>
        <v>-0.12769257618692675</v>
      </c>
    </row>
    <row r="162" spans="12:21" x14ac:dyDescent="0.25">
      <c r="L162" s="132">
        <v>39844</v>
      </c>
      <c r="M162" s="120">
        <v>151.46751830006301</v>
      </c>
      <c r="N162" s="121">
        <f t="shared" si="15"/>
        <v>-2.3835069932052755E-2</v>
      </c>
      <c r="O162" s="121">
        <f t="shared" ref="O162:O225" si="16">M162/M159-1</f>
        <v>-7.4820334228354879E-2</v>
      </c>
      <c r="P162" s="121">
        <f t="shared" si="11"/>
        <v>-0.16074397746089897</v>
      </c>
      <c r="Q162" s="135">
        <v>39828.5</v>
      </c>
      <c r="R162" s="136">
        <v>144.05925063821499</v>
      </c>
      <c r="S162" s="127">
        <f t="shared" si="12"/>
        <v>-2.2603736447083134E-2</v>
      </c>
      <c r="T162" s="128">
        <f t="shared" si="13"/>
        <v>-6.591571829846754E-2</v>
      </c>
      <c r="U162" s="128">
        <f t="shared" si="14"/>
        <v>-0.14187329926408687</v>
      </c>
    </row>
    <row r="163" spans="12:21" x14ac:dyDescent="0.25">
      <c r="L163" s="132">
        <v>39872</v>
      </c>
      <c r="M163" s="120">
        <v>149.09351730998301</v>
      </c>
      <c r="N163" s="121">
        <f t="shared" si="15"/>
        <v>-1.5673333905009246E-2</v>
      </c>
      <c r="O163" s="121">
        <f t="shared" si="16"/>
        <v>-5.5846655829370762E-2</v>
      </c>
      <c r="P163" s="121">
        <f t="shared" si="11"/>
        <v>-0.17372624404798942</v>
      </c>
      <c r="Q163" s="135">
        <v>39858</v>
      </c>
      <c r="R163" s="136">
        <v>142.974917354642</v>
      </c>
      <c r="S163" s="127">
        <f t="shared" si="12"/>
        <v>-7.5269951687875203E-3</v>
      </c>
      <c r="T163" s="128">
        <f t="shared" si="13"/>
        <v>-5.6377231665242111E-2</v>
      </c>
      <c r="U163" s="128">
        <f t="shared" si="14"/>
        <v>-0.12369963458346256</v>
      </c>
    </row>
    <row r="164" spans="12:21" x14ac:dyDescent="0.25">
      <c r="L164" s="132">
        <v>39903</v>
      </c>
      <c r="M164" s="120">
        <v>144.41832307094799</v>
      </c>
      <c r="N164" s="121">
        <f t="shared" si="15"/>
        <v>-3.1357461567659839E-2</v>
      </c>
      <c r="O164" s="121">
        <f t="shared" si="16"/>
        <v>-6.9265121504116456E-2</v>
      </c>
      <c r="P164" s="121">
        <f t="shared" si="11"/>
        <v>-0.19063641097759887</v>
      </c>
      <c r="Q164" s="135">
        <v>39887.5</v>
      </c>
      <c r="R164" s="136">
        <v>140.13482054394299</v>
      </c>
      <c r="S164" s="127">
        <f t="shared" si="12"/>
        <v>-1.9864301118316385E-2</v>
      </c>
      <c r="T164" s="128">
        <f t="shared" si="13"/>
        <v>-4.9229748270155582E-2</v>
      </c>
      <c r="U164" s="128">
        <f t="shared" si="14"/>
        <v>-0.12033239590906519</v>
      </c>
    </row>
    <row r="165" spans="12:21" x14ac:dyDescent="0.25">
      <c r="L165" s="132">
        <v>39933</v>
      </c>
      <c r="M165" s="120">
        <v>141.14740346525801</v>
      </c>
      <c r="N165" s="121">
        <f t="shared" si="15"/>
        <v>-2.2648923877083726E-2</v>
      </c>
      <c r="O165" s="121">
        <f t="shared" si="16"/>
        <v>-6.8134177879381697E-2</v>
      </c>
      <c r="P165" s="121">
        <f t="shared" si="11"/>
        <v>-0.1937286112511627</v>
      </c>
      <c r="Q165" s="135">
        <v>39918</v>
      </c>
      <c r="R165" s="136">
        <v>135.27767176814601</v>
      </c>
      <c r="S165" s="127">
        <f t="shared" si="12"/>
        <v>-3.4660541590902483E-2</v>
      </c>
      <c r="T165" s="128">
        <f t="shared" si="13"/>
        <v>-6.0958104607407027E-2</v>
      </c>
      <c r="U165" s="128">
        <f t="shared" si="14"/>
        <v>-0.12830403467823825</v>
      </c>
    </row>
    <row r="166" spans="12:21" x14ac:dyDescent="0.25">
      <c r="L166" s="132">
        <v>39964</v>
      </c>
      <c r="M166" s="120">
        <v>139.20481134005101</v>
      </c>
      <c r="N166" s="121">
        <f t="shared" si="15"/>
        <v>-1.3762861218238109E-2</v>
      </c>
      <c r="O166" s="121">
        <f t="shared" si="16"/>
        <v>-6.6325526074834107E-2</v>
      </c>
      <c r="P166" s="121">
        <f t="shared" si="11"/>
        <v>-0.19773418238797269</v>
      </c>
      <c r="Q166" s="135">
        <v>39948.5</v>
      </c>
      <c r="R166" s="136">
        <v>126.37406026703999</v>
      </c>
      <c r="S166" s="127">
        <f t="shared" si="12"/>
        <v>-6.5817302920218923E-2</v>
      </c>
      <c r="T166" s="128">
        <f t="shared" si="13"/>
        <v>-0.11611027580750011</v>
      </c>
      <c r="U166" s="128">
        <f t="shared" si="14"/>
        <v>-0.19409194479882175</v>
      </c>
    </row>
    <row r="167" spans="12:21" x14ac:dyDescent="0.25">
      <c r="L167" s="132">
        <v>39994</v>
      </c>
      <c r="M167" s="120">
        <v>139.508203120627</v>
      </c>
      <c r="N167" s="121">
        <f t="shared" si="15"/>
        <v>2.1794633221035031E-3</v>
      </c>
      <c r="O167" s="121">
        <f t="shared" si="16"/>
        <v>-3.399928655804163E-2</v>
      </c>
      <c r="P167" s="121">
        <f t="shared" si="11"/>
        <v>-0.19335242651880313</v>
      </c>
      <c r="Q167" s="135">
        <v>39979</v>
      </c>
      <c r="R167" s="136">
        <v>119.744762315271</v>
      </c>
      <c r="S167" s="127">
        <f t="shared" si="12"/>
        <v>-5.245774281336435E-2</v>
      </c>
      <c r="T167" s="128">
        <f t="shared" si="13"/>
        <v>-0.14550315296031757</v>
      </c>
      <c r="U167" s="128">
        <f t="shared" si="14"/>
        <v>-0.24649068400533214</v>
      </c>
    </row>
    <row r="168" spans="12:21" x14ac:dyDescent="0.25">
      <c r="L168" s="132">
        <v>40025</v>
      </c>
      <c r="M168" s="120">
        <v>139.88859569041199</v>
      </c>
      <c r="N168" s="121">
        <f t="shared" si="15"/>
        <v>2.7266681189783704E-3</v>
      </c>
      <c r="O168" s="121">
        <f t="shared" si="16"/>
        <v>-8.9183912983270552E-3</v>
      </c>
      <c r="P168" s="121">
        <f t="shared" si="11"/>
        <v>-0.18987201859637437</v>
      </c>
      <c r="Q168" s="135">
        <v>40009</v>
      </c>
      <c r="R168" s="136">
        <v>114.576531920322</v>
      </c>
      <c r="S168" s="127">
        <f t="shared" si="12"/>
        <v>-4.3160387936983735E-2</v>
      </c>
      <c r="T168" s="128">
        <f t="shared" si="13"/>
        <v>-0.15302702639134669</v>
      </c>
      <c r="U168" s="128">
        <f t="shared" si="14"/>
        <v>-0.29050494476662236</v>
      </c>
    </row>
    <row r="169" spans="12:21" x14ac:dyDescent="0.25">
      <c r="L169" s="132">
        <v>40056</v>
      </c>
      <c r="M169" s="120">
        <v>138.89405677492999</v>
      </c>
      <c r="N169" s="121">
        <f t="shared" si="15"/>
        <v>-7.1095067512366716E-3</v>
      </c>
      <c r="O169" s="121">
        <f t="shared" si="16"/>
        <v>-2.2323550610754417E-3</v>
      </c>
      <c r="P169" s="121">
        <f t="shared" si="11"/>
        <v>-0.19080843080901522</v>
      </c>
      <c r="Q169" s="135">
        <v>40040</v>
      </c>
      <c r="R169" s="136">
        <v>114.80014650128</v>
      </c>
      <c r="S169" s="127">
        <f t="shared" si="12"/>
        <v>1.9516612801084854E-3</v>
      </c>
      <c r="T169" s="128">
        <f t="shared" si="13"/>
        <v>-9.1584568394045829E-2</v>
      </c>
      <c r="U169" s="128">
        <f t="shared" si="14"/>
        <v>-0.27801207518994431</v>
      </c>
    </row>
    <row r="170" spans="12:21" x14ac:dyDescent="0.25">
      <c r="L170" s="132">
        <v>40086</v>
      </c>
      <c r="M170" s="120">
        <v>135.116589804406</v>
      </c>
      <c r="N170" s="121">
        <f t="shared" si="15"/>
        <v>-2.7196750229890432E-2</v>
      </c>
      <c r="O170" s="121">
        <f t="shared" si="16"/>
        <v>-3.1479247943748123E-2</v>
      </c>
      <c r="P170" s="121">
        <f t="shared" si="11"/>
        <v>-0.19568735760970135</v>
      </c>
      <c r="Q170" s="135">
        <v>40071</v>
      </c>
      <c r="R170" s="136">
        <v>114.989708107396</v>
      </c>
      <c r="S170" s="127">
        <f t="shared" si="12"/>
        <v>1.6512313955443503E-3</v>
      </c>
      <c r="T170" s="128">
        <f t="shared" si="13"/>
        <v>-3.9709913953109854E-2</v>
      </c>
      <c r="U170" s="128">
        <f t="shared" si="14"/>
        <v>-0.26620412009797501</v>
      </c>
    </row>
    <row r="171" spans="12:21" x14ac:dyDescent="0.25">
      <c r="L171" s="132">
        <v>40117</v>
      </c>
      <c r="M171" s="120">
        <v>130.29516368299801</v>
      </c>
      <c r="N171" s="121">
        <f t="shared" si="15"/>
        <v>-3.5683450332690159E-2</v>
      </c>
      <c r="O171" s="121">
        <f t="shared" si="16"/>
        <v>-6.8579085808004314E-2</v>
      </c>
      <c r="P171" s="121">
        <f t="shared" ref="P171:P234" si="17">M171/M159-1</f>
        <v>-0.20414332167844229</v>
      </c>
      <c r="Q171" s="135">
        <v>40101</v>
      </c>
      <c r="R171" s="136">
        <v>114.509368022968</v>
      </c>
      <c r="S171" s="127">
        <f t="shared" si="12"/>
        <v>-4.1772441406614513E-3</v>
      </c>
      <c r="T171" s="128">
        <f t="shared" si="13"/>
        <v>-5.861924447206901E-4</v>
      </c>
      <c r="U171" s="128">
        <f t="shared" si="14"/>
        <v>-0.2575179982960667</v>
      </c>
    </row>
    <row r="172" spans="12:21" x14ac:dyDescent="0.25">
      <c r="L172" s="132">
        <v>40147</v>
      </c>
      <c r="M172" s="120">
        <v>128.39591676526899</v>
      </c>
      <c r="N172" s="121">
        <f t="shared" si="15"/>
        <v>-1.4576495888594887E-2</v>
      </c>
      <c r="O172" s="121">
        <f t="shared" si="16"/>
        <v>-7.5583795688771938E-2</v>
      </c>
      <c r="P172" s="121">
        <f t="shared" si="17"/>
        <v>-0.18691679974428066</v>
      </c>
      <c r="Q172" s="135">
        <v>40132</v>
      </c>
      <c r="R172" s="136">
        <v>111.478526777898</v>
      </c>
      <c r="S172" s="127">
        <f t="shared" si="12"/>
        <v>-2.6468063682458576E-2</v>
      </c>
      <c r="T172" s="128">
        <f t="shared" si="13"/>
        <v>-2.8933932792019279E-2</v>
      </c>
      <c r="U172" s="128">
        <f t="shared" si="14"/>
        <v>-0.26425083508100244</v>
      </c>
    </row>
    <row r="173" spans="12:21" x14ac:dyDescent="0.25">
      <c r="L173" s="132">
        <v>40178</v>
      </c>
      <c r="M173" s="120">
        <v>128.94672468958501</v>
      </c>
      <c r="N173" s="121">
        <f t="shared" si="15"/>
        <v>4.2899177652431231E-3</v>
      </c>
      <c r="O173" s="121">
        <f t="shared" si="16"/>
        <v>-4.5663268468753238E-2</v>
      </c>
      <c r="P173" s="121">
        <f t="shared" si="17"/>
        <v>-0.16897515783060646</v>
      </c>
      <c r="Q173" s="135">
        <v>40162</v>
      </c>
      <c r="R173" s="136">
        <v>108.883962797908</v>
      </c>
      <c r="S173" s="127">
        <f t="shared" si="12"/>
        <v>-2.3274114351719333E-2</v>
      </c>
      <c r="T173" s="128">
        <f t="shared" si="13"/>
        <v>-5.3098189481318392E-2</v>
      </c>
      <c r="U173" s="128">
        <f t="shared" si="14"/>
        <v>-0.26125689306286715</v>
      </c>
    </row>
    <row r="174" spans="12:21" x14ac:dyDescent="0.25">
      <c r="L174" s="132">
        <v>40209</v>
      </c>
      <c r="M174" s="120">
        <v>131.17281027448101</v>
      </c>
      <c r="N174" s="121">
        <f t="shared" si="15"/>
        <v>1.7263607045893359E-2</v>
      </c>
      <c r="O174" s="121">
        <f t="shared" si="16"/>
        <v>6.7358339839709291E-3</v>
      </c>
      <c r="P174" s="121">
        <f t="shared" si="17"/>
        <v>-0.13398719575887807</v>
      </c>
      <c r="Q174" s="135">
        <v>40193</v>
      </c>
      <c r="R174" s="136">
        <v>107.947816102567</v>
      </c>
      <c r="S174" s="127">
        <f t="shared" si="12"/>
        <v>-8.5976545240047386E-3</v>
      </c>
      <c r="T174" s="128">
        <f t="shared" si="13"/>
        <v>-5.7301442088868226E-2</v>
      </c>
      <c r="U174" s="128">
        <f t="shared" si="14"/>
        <v>-0.25067070927875978</v>
      </c>
    </row>
    <row r="175" spans="12:21" x14ac:dyDescent="0.25">
      <c r="L175" s="132">
        <v>40237</v>
      </c>
      <c r="M175" s="120">
        <v>132.40837494945899</v>
      </c>
      <c r="N175" s="121">
        <f t="shared" si="15"/>
        <v>9.4193657389252117E-3</v>
      </c>
      <c r="O175" s="121">
        <f t="shared" si="16"/>
        <v>3.1250668130868187E-2</v>
      </c>
      <c r="P175" s="121">
        <f t="shared" si="17"/>
        <v>-0.11191058244225094</v>
      </c>
      <c r="Q175" s="135">
        <v>40224</v>
      </c>
      <c r="R175" s="136">
        <v>108.99006784340099</v>
      </c>
      <c r="S175" s="127">
        <f t="shared" si="12"/>
        <v>9.6551442953110023E-3</v>
      </c>
      <c r="T175" s="128">
        <f t="shared" si="13"/>
        <v>-2.2322316291951361E-2</v>
      </c>
      <c r="U175" s="128">
        <f t="shared" si="14"/>
        <v>-0.23769798325494618</v>
      </c>
    </row>
    <row r="176" spans="12:21" x14ac:dyDescent="0.25">
      <c r="L176" s="132">
        <v>40268</v>
      </c>
      <c r="M176" s="120">
        <v>131.746414401859</v>
      </c>
      <c r="N176" s="121">
        <f t="shared" si="15"/>
        <v>-4.9993857854736534E-3</v>
      </c>
      <c r="O176" s="121">
        <f t="shared" si="16"/>
        <v>2.1711987791963816E-2</v>
      </c>
      <c r="P176" s="121">
        <f t="shared" si="17"/>
        <v>-8.7744466211975736E-2</v>
      </c>
      <c r="Q176" s="135">
        <v>40252</v>
      </c>
      <c r="R176" s="136">
        <v>111.310120597082</v>
      </c>
      <c r="S176" s="127">
        <f t="shared" si="12"/>
        <v>2.1286827319114243E-2</v>
      </c>
      <c r="T176" s="128">
        <f t="shared" si="13"/>
        <v>2.228204904405473E-2</v>
      </c>
      <c r="U176" s="128">
        <f t="shared" si="14"/>
        <v>-0.20569263110321845</v>
      </c>
    </row>
    <row r="177" spans="12:21" x14ac:dyDescent="0.25">
      <c r="L177" s="132">
        <v>40298</v>
      </c>
      <c r="M177" s="120">
        <v>129.165014271541</v>
      </c>
      <c r="N177" s="121">
        <f t="shared" si="15"/>
        <v>-1.9593703115472261E-2</v>
      </c>
      <c r="O177" s="121">
        <f t="shared" si="16"/>
        <v>-1.5306495292268796E-2</v>
      </c>
      <c r="P177" s="121">
        <f t="shared" si="17"/>
        <v>-8.489273553421306E-2</v>
      </c>
      <c r="Q177" s="135">
        <v>40283</v>
      </c>
      <c r="R177" s="136">
        <v>114.455244560303</v>
      </c>
      <c r="S177" s="127">
        <f t="shared" si="12"/>
        <v>2.8255507642522826E-2</v>
      </c>
      <c r="T177" s="128">
        <f t="shared" si="13"/>
        <v>6.0283095042450441E-2</v>
      </c>
      <c r="U177" s="128">
        <f t="shared" si="14"/>
        <v>-0.15392360716800924</v>
      </c>
    </row>
    <row r="178" spans="12:21" x14ac:dyDescent="0.25">
      <c r="L178" s="132">
        <v>40329</v>
      </c>
      <c r="M178" s="120">
        <v>125.875863738086</v>
      </c>
      <c r="N178" s="121">
        <f t="shared" si="15"/>
        <v>-2.546471699016184E-2</v>
      </c>
      <c r="O178" s="121">
        <f t="shared" si="16"/>
        <v>-4.9336087795552874E-2</v>
      </c>
      <c r="P178" s="121">
        <f t="shared" si="17"/>
        <v>-9.5750624376085058E-2</v>
      </c>
      <c r="Q178" s="135">
        <v>40313</v>
      </c>
      <c r="R178" s="136">
        <v>116.88659263025301</v>
      </c>
      <c r="S178" s="127">
        <f t="shared" si="12"/>
        <v>2.1242784280356863E-2</v>
      </c>
      <c r="T178" s="128">
        <f t="shared" si="13"/>
        <v>7.245178338816971E-2</v>
      </c>
      <c r="U178" s="128">
        <f t="shared" si="14"/>
        <v>-7.5074486146437747E-2</v>
      </c>
    </row>
    <row r="179" spans="12:21" x14ac:dyDescent="0.25">
      <c r="L179" s="132">
        <v>40359</v>
      </c>
      <c r="M179" s="120">
        <v>123.97633035301401</v>
      </c>
      <c r="N179" s="121">
        <f t="shared" si="15"/>
        <v>-1.5090529102739003E-2</v>
      </c>
      <c r="O179" s="121">
        <f t="shared" si="16"/>
        <v>-5.8977575094714352E-2</v>
      </c>
      <c r="P179" s="121">
        <f t="shared" si="17"/>
        <v>-0.11133304293356305</v>
      </c>
      <c r="Q179" s="135">
        <v>40344</v>
      </c>
      <c r="R179" s="136">
        <v>118.061186162094</v>
      </c>
      <c r="S179" s="127">
        <f t="shared" si="12"/>
        <v>1.0049001390232792E-2</v>
      </c>
      <c r="T179" s="128">
        <f t="shared" si="13"/>
        <v>6.0650959039469265E-2</v>
      </c>
      <c r="U179" s="128">
        <f t="shared" si="14"/>
        <v>-1.4059705999869831E-2</v>
      </c>
    </row>
    <row r="180" spans="12:21" x14ac:dyDescent="0.25">
      <c r="L180" s="132">
        <v>40390</v>
      </c>
      <c r="M180" s="120">
        <v>123.71616018339</v>
      </c>
      <c r="N180" s="121">
        <f t="shared" si="15"/>
        <v>-2.0985471088165175E-3</v>
      </c>
      <c r="O180" s="121">
        <f t="shared" si="16"/>
        <v>-4.2185216475848275E-2</v>
      </c>
      <c r="P180" s="121">
        <f t="shared" si="17"/>
        <v>-0.11560939208234866</v>
      </c>
      <c r="Q180" s="135">
        <v>40374</v>
      </c>
      <c r="R180" s="136">
        <v>117.997354285546</v>
      </c>
      <c r="S180" s="127">
        <f t="shared" si="12"/>
        <v>-5.4066775561922853E-4</v>
      </c>
      <c r="T180" s="128">
        <f t="shared" si="13"/>
        <v>3.0947552808528345E-2</v>
      </c>
      <c r="U180" s="128">
        <f t="shared" si="14"/>
        <v>2.9856221932104576E-2</v>
      </c>
    </row>
    <row r="181" spans="12:21" x14ac:dyDescent="0.25">
      <c r="L181" s="132">
        <v>40421</v>
      </c>
      <c r="M181" s="120">
        <v>124.519620726781</v>
      </c>
      <c r="N181" s="121">
        <f t="shared" si="15"/>
        <v>6.4943863614905784E-3</v>
      </c>
      <c r="O181" s="121">
        <f t="shared" si="16"/>
        <v>-1.0774448500524114E-2</v>
      </c>
      <c r="P181" s="121">
        <f t="shared" si="17"/>
        <v>-0.10349208873236349</v>
      </c>
      <c r="Q181" s="135">
        <v>40405</v>
      </c>
      <c r="R181" s="136">
        <v>119.410534704955</v>
      </c>
      <c r="S181" s="127">
        <f t="shared" si="12"/>
        <v>1.1976373775205218E-2</v>
      </c>
      <c r="T181" s="128">
        <f t="shared" si="13"/>
        <v>2.1593084526691397E-2</v>
      </c>
      <c r="U181" s="128">
        <f t="shared" si="14"/>
        <v>4.0160124740115988E-2</v>
      </c>
    </row>
    <row r="182" spans="12:21" x14ac:dyDescent="0.25">
      <c r="L182" s="132">
        <v>40451</v>
      </c>
      <c r="M182" s="120">
        <v>124.103045909465</v>
      </c>
      <c r="N182" s="121">
        <f t="shared" si="15"/>
        <v>-3.3454552373721747E-3</v>
      </c>
      <c r="O182" s="121">
        <f t="shared" si="16"/>
        <v>1.0220947505881206E-3</v>
      </c>
      <c r="P182" s="121">
        <f t="shared" si="17"/>
        <v>-8.1511411077530571E-2</v>
      </c>
      <c r="Q182" s="135">
        <v>40436</v>
      </c>
      <c r="R182" s="136">
        <v>121.48662969146299</v>
      </c>
      <c r="S182" s="127">
        <f t="shared" si="12"/>
        <v>1.7386196214912664E-2</v>
      </c>
      <c r="T182" s="128">
        <f t="shared" si="13"/>
        <v>2.9014137844303622E-2</v>
      </c>
      <c r="U182" s="128">
        <f t="shared" si="14"/>
        <v>5.6500026750212484E-2</v>
      </c>
    </row>
    <row r="183" spans="12:21" x14ac:dyDescent="0.25">
      <c r="L183" s="132">
        <v>40482</v>
      </c>
      <c r="M183" s="120">
        <v>123.124088857186</v>
      </c>
      <c r="N183" s="121">
        <f t="shared" si="15"/>
        <v>-7.8882596724754173E-3</v>
      </c>
      <c r="O183" s="121">
        <f t="shared" si="16"/>
        <v>-4.7857234279365946E-3</v>
      </c>
      <c r="P183" s="121">
        <f t="shared" si="17"/>
        <v>-5.5037152746965301E-2</v>
      </c>
      <c r="Q183" s="135">
        <v>40466</v>
      </c>
      <c r="R183" s="136">
        <v>123.84188684084501</v>
      </c>
      <c r="S183" s="127">
        <f t="shared" si="12"/>
        <v>1.9386965918501531E-2</v>
      </c>
      <c r="T183" s="128">
        <f t="shared" si="13"/>
        <v>4.9531047460230404E-2</v>
      </c>
      <c r="U183" s="128">
        <f t="shared" si="14"/>
        <v>8.1500046494057177E-2</v>
      </c>
    </row>
    <row r="184" spans="12:21" x14ac:dyDescent="0.25">
      <c r="L184" s="132">
        <v>40512</v>
      </c>
      <c r="M184" s="120">
        <v>122.511412350821</v>
      </c>
      <c r="N184" s="121">
        <f t="shared" si="15"/>
        <v>-4.9760896673570754E-3</v>
      </c>
      <c r="O184" s="121">
        <f t="shared" si="16"/>
        <v>-1.6127646102989446E-2</v>
      </c>
      <c r="P184" s="121">
        <f t="shared" si="17"/>
        <v>-4.5830931097333383E-2</v>
      </c>
      <c r="Q184" s="135">
        <v>40497</v>
      </c>
      <c r="R184" s="136">
        <v>123.721836261626</v>
      </c>
      <c r="S184" s="127">
        <f t="shared" si="12"/>
        <v>-9.6938590231021582E-4</v>
      </c>
      <c r="T184" s="128">
        <f t="shared" si="13"/>
        <v>3.6104867692984932E-2</v>
      </c>
      <c r="U184" s="128">
        <f t="shared" si="14"/>
        <v>0.10982661717552755</v>
      </c>
    </row>
    <row r="185" spans="12:21" x14ac:dyDescent="0.25">
      <c r="L185" s="132">
        <v>40543</v>
      </c>
      <c r="M185" s="120">
        <v>123.11832757178</v>
      </c>
      <c r="N185" s="121">
        <f t="shared" si="15"/>
        <v>4.9539484470315642E-3</v>
      </c>
      <c r="O185" s="121">
        <f t="shared" si="16"/>
        <v>-7.9346830729953854E-3</v>
      </c>
      <c r="P185" s="121">
        <f t="shared" si="17"/>
        <v>-4.5200040030762945E-2</v>
      </c>
      <c r="Q185" s="135">
        <v>40527</v>
      </c>
      <c r="R185" s="136">
        <v>124.243302665602</v>
      </c>
      <c r="S185" s="127">
        <f t="shared" si="12"/>
        <v>4.2148291662378323E-3</v>
      </c>
      <c r="T185" s="128">
        <f t="shared" si="13"/>
        <v>2.2691163473215648E-2</v>
      </c>
      <c r="U185" s="128">
        <f t="shared" si="14"/>
        <v>0.14106154361961831</v>
      </c>
    </row>
    <row r="186" spans="12:21" x14ac:dyDescent="0.25">
      <c r="L186" s="132">
        <v>40574</v>
      </c>
      <c r="M186" s="120">
        <v>122.330633478425</v>
      </c>
      <c r="N186" s="121">
        <f t="shared" si="15"/>
        <v>-6.397862193959436E-3</v>
      </c>
      <c r="O186" s="121">
        <f t="shared" si="16"/>
        <v>-6.4443553339211812E-3</v>
      </c>
      <c r="P186" s="121">
        <f t="shared" si="17"/>
        <v>-6.7408609890674986E-2</v>
      </c>
      <c r="Q186" s="135">
        <v>40558</v>
      </c>
      <c r="R186" s="136">
        <v>125.20677418284799</v>
      </c>
      <c r="S186" s="127">
        <f t="shared" si="12"/>
        <v>7.7547159208988248E-3</v>
      </c>
      <c r="T186" s="128">
        <f t="shared" si="13"/>
        <v>1.102120919521421E-2</v>
      </c>
      <c r="U186" s="128">
        <f t="shared" si="14"/>
        <v>0.15988242007492137</v>
      </c>
    </row>
    <row r="187" spans="12:21" x14ac:dyDescent="0.25">
      <c r="L187" s="132">
        <v>40602</v>
      </c>
      <c r="M187" s="120">
        <v>120.841923300697</v>
      </c>
      <c r="N187" s="121">
        <f t="shared" si="15"/>
        <v>-1.2169561584021049E-2</v>
      </c>
      <c r="O187" s="121">
        <f t="shared" si="16"/>
        <v>-1.3627212502809849E-2</v>
      </c>
      <c r="P187" s="121">
        <f t="shared" si="17"/>
        <v>-8.7354381119600366E-2</v>
      </c>
      <c r="Q187" s="135">
        <v>40589</v>
      </c>
      <c r="R187" s="136">
        <v>126.60099566428001</v>
      </c>
      <c r="S187" s="127">
        <f t="shared" si="12"/>
        <v>1.1135351825261042E-2</v>
      </c>
      <c r="T187" s="128">
        <f t="shared" si="13"/>
        <v>2.3271230767749396E-2</v>
      </c>
      <c r="U187" s="128">
        <f t="shared" si="14"/>
        <v>0.16158286869022542</v>
      </c>
    </row>
    <row r="188" spans="12:21" x14ac:dyDescent="0.25">
      <c r="L188" s="132">
        <v>40633</v>
      </c>
      <c r="M188" s="120">
        <v>119.52593604172</v>
      </c>
      <c r="N188" s="121">
        <f t="shared" si="15"/>
        <v>-1.0890154865396906E-2</v>
      </c>
      <c r="O188" s="121">
        <f t="shared" si="16"/>
        <v>-2.9178365243514026E-2</v>
      </c>
      <c r="P188" s="121">
        <f t="shared" si="17"/>
        <v>-9.2757578379807248E-2</v>
      </c>
      <c r="Q188" s="135">
        <v>40617</v>
      </c>
      <c r="R188" s="136">
        <v>126.02487391963901</v>
      </c>
      <c r="S188" s="127">
        <f t="shared" si="12"/>
        <v>-4.5506888916478916E-3</v>
      </c>
      <c r="T188" s="128">
        <f t="shared" si="13"/>
        <v>1.4339374564374507E-2</v>
      </c>
      <c r="U188" s="128">
        <f t="shared" si="14"/>
        <v>0.13219600557096833</v>
      </c>
    </row>
    <row r="189" spans="12:21" x14ac:dyDescent="0.25">
      <c r="L189" s="132">
        <v>40663</v>
      </c>
      <c r="M189" s="120">
        <v>120.01221106797</v>
      </c>
      <c r="N189" s="121">
        <f t="shared" si="15"/>
        <v>4.0683640919596531E-3</v>
      </c>
      <c r="O189" s="121">
        <f t="shared" si="16"/>
        <v>-1.8952100095712243E-2</v>
      </c>
      <c r="P189" s="121">
        <f t="shared" si="17"/>
        <v>-7.0861318408785512E-2</v>
      </c>
      <c r="Q189" s="135">
        <v>40648</v>
      </c>
      <c r="R189" s="136">
        <v>124.759344157534</v>
      </c>
      <c r="S189" s="127">
        <f t="shared" si="12"/>
        <v>-1.0041904607752117E-2</v>
      </c>
      <c r="T189" s="128">
        <f t="shared" si="13"/>
        <v>-3.5735288943757881E-3</v>
      </c>
      <c r="U189" s="128">
        <f t="shared" si="14"/>
        <v>9.0027325849643125E-2</v>
      </c>
    </row>
    <row r="190" spans="12:21" x14ac:dyDescent="0.25">
      <c r="L190" s="132">
        <v>40694</v>
      </c>
      <c r="M190" s="120">
        <v>120.83183772948</v>
      </c>
      <c r="N190" s="121">
        <f t="shared" si="15"/>
        <v>6.8295272140748153E-3</v>
      </c>
      <c r="O190" s="121">
        <f t="shared" si="16"/>
        <v>-8.3460863097184479E-5</v>
      </c>
      <c r="P190" s="121">
        <f t="shared" si="17"/>
        <v>-4.0071431160951243E-2</v>
      </c>
      <c r="Q190" s="135">
        <v>40678</v>
      </c>
      <c r="R190" s="136">
        <v>124.313145793443</v>
      </c>
      <c r="S190" s="127">
        <f t="shared" si="12"/>
        <v>-3.5764725047575663E-3</v>
      </c>
      <c r="T190" s="128">
        <f t="shared" si="13"/>
        <v>-1.8071341847136213E-2</v>
      </c>
      <c r="U190" s="128">
        <f t="shared" si="14"/>
        <v>6.3536398795389415E-2</v>
      </c>
    </row>
    <row r="191" spans="12:21" x14ac:dyDescent="0.25">
      <c r="L191" s="132">
        <v>40724</v>
      </c>
      <c r="M191" s="120">
        <v>120.74046624575099</v>
      </c>
      <c r="N191" s="121">
        <f t="shared" si="15"/>
        <v>-7.5618715601732944E-4</v>
      </c>
      <c r="O191" s="121">
        <f t="shared" si="16"/>
        <v>1.0161227297204034E-2</v>
      </c>
      <c r="P191" s="121">
        <f t="shared" si="17"/>
        <v>-2.6100660489378202E-2</v>
      </c>
      <c r="Q191" s="135">
        <v>40709</v>
      </c>
      <c r="R191" s="136">
        <v>124.87706961684999</v>
      </c>
      <c r="S191" s="127">
        <f t="shared" si="12"/>
        <v>4.53631689398315E-3</v>
      </c>
      <c r="T191" s="128">
        <f t="shared" si="13"/>
        <v>-9.1077599769782136E-3</v>
      </c>
      <c r="U191" s="128">
        <f t="shared" si="14"/>
        <v>5.7731788713337284E-2</v>
      </c>
    </row>
    <row r="192" spans="12:21" x14ac:dyDescent="0.25">
      <c r="L192" s="132">
        <v>40755</v>
      </c>
      <c r="M192" s="120">
        <v>120.38844997549199</v>
      </c>
      <c r="N192" s="121">
        <f t="shared" si="15"/>
        <v>-2.9154788051134473E-3</v>
      </c>
      <c r="O192" s="121">
        <f t="shared" si="16"/>
        <v>3.1350052146685847E-3</v>
      </c>
      <c r="P192" s="121">
        <f t="shared" si="17"/>
        <v>-2.6897942863448043E-2</v>
      </c>
      <c r="Q192" s="135">
        <v>40739</v>
      </c>
      <c r="R192" s="136">
        <v>124.87996014593099</v>
      </c>
      <c r="S192" s="127">
        <f t="shared" si="12"/>
        <v>2.3146996401157693E-5</v>
      </c>
      <c r="T192" s="128">
        <f t="shared" si="13"/>
        <v>9.667892149600732E-4</v>
      </c>
      <c r="U192" s="128">
        <f t="shared" si="14"/>
        <v>5.8328476109129834E-2</v>
      </c>
    </row>
    <row r="193" spans="12:21" x14ac:dyDescent="0.25">
      <c r="L193" s="132">
        <v>40786</v>
      </c>
      <c r="M193" s="120">
        <v>121.14715260850301</v>
      </c>
      <c r="N193" s="121">
        <f t="shared" si="15"/>
        <v>6.3021214507328338E-3</v>
      </c>
      <c r="O193" s="121">
        <f t="shared" si="16"/>
        <v>2.6095347463714891E-3</v>
      </c>
      <c r="P193" s="121">
        <f t="shared" si="17"/>
        <v>-2.7083829027055972E-2</v>
      </c>
      <c r="Q193" s="135">
        <v>40770</v>
      </c>
      <c r="R193" s="136">
        <v>125.44177412651101</v>
      </c>
      <c r="S193" s="127">
        <f t="shared" si="12"/>
        <v>4.4988321578858237E-3</v>
      </c>
      <c r="T193" s="128">
        <f t="shared" si="13"/>
        <v>9.0789137855404878E-3</v>
      </c>
      <c r="U193" s="128">
        <f t="shared" si="14"/>
        <v>5.0508436600324114E-2</v>
      </c>
    </row>
    <row r="194" spans="12:21" x14ac:dyDescent="0.25">
      <c r="L194" s="132">
        <v>40816</v>
      </c>
      <c r="M194" s="120">
        <v>122.720258034786</v>
      </c>
      <c r="N194" s="121">
        <f t="shared" si="15"/>
        <v>1.2985079652400922E-2</v>
      </c>
      <c r="O194" s="121">
        <f t="shared" si="16"/>
        <v>1.6397085837033254E-2</v>
      </c>
      <c r="P194" s="121">
        <f t="shared" si="17"/>
        <v>-1.1142255732286888E-2</v>
      </c>
      <c r="Q194" s="135">
        <v>40801</v>
      </c>
      <c r="R194" s="136">
        <v>127.397771162246</v>
      </c>
      <c r="S194" s="127">
        <f t="shared" si="12"/>
        <v>1.5592868080471556E-2</v>
      </c>
      <c r="T194" s="128">
        <f t="shared" si="13"/>
        <v>2.0185463617380384E-2</v>
      </c>
      <c r="U194" s="128">
        <f t="shared" si="14"/>
        <v>4.8656724495488968E-2</v>
      </c>
    </row>
    <row r="195" spans="12:21" x14ac:dyDescent="0.25">
      <c r="L195" s="132">
        <v>40847</v>
      </c>
      <c r="M195" s="120">
        <v>123.870576916163</v>
      </c>
      <c r="N195" s="121">
        <f t="shared" si="15"/>
        <v>9.373504422154566E-3</v>
      </c>
      <c r="O195" s="121">
        <f t="shared" si="16"/>
        <v>2.8924094806269895E-2</v>
      </c>
      <c r="P195" s="121">
        <f t="shared" si="17"/>
        <v>6.0628920457870272E-3</v>
      </c>
      <c r="Q195" s="135">
        <v>40831</v>
      </c>
      <c r="R195" s="136">
        <v>130.28798837583</v>
      </c>
      <c r="S195" s="127">
        <f t="shared" si="12"/>
        <v>2.268656026880711E-2</v>
      </c>
      <c r="T195" s="128">
        <f t="shared" si="13"/>
        <v>4.3305813227193068E-2</v>
      </c>
      <c r="U195" s="128">
        <f t="shared" si="14"/>
        <v>5.2051060424080697E-2</v>
      </c>
    </row>
    <row r="196" spans="12:21" x14ac:dyDescent="0.25">
      <c r="L196" s="132">
        <v>40877</v>
      </c>
      <c r="M196" s="120">
        <v>124.003884017424</v>
      </c>
      <c r="N196" s="121">
        <f t="shared" si="15"/>
        <v>1.076180515016345E-3</v>
      </c>
      <c r="O196" s="121">
        <f t="shared" si="16"/>
        <v>2.3580673151706311E-2</v>
      </c>
      <c r="P196" s="121">
        <f t="shared" si="17"/>
        <v>1.2182307247664337E-2</v>
      </c>
      <c r="Q196" s="135">
        <v>40862</v>
      </c>
      <c r="R196" s="136">
        <v>132.631943872916</v>
      </c>
      <c r="S196" s="127">
        <f t="shared" si="12"/>
        <v>1.7990572471842992E-2</v>
      </c>
      <c r="T196" s="128">
        <f t="shared" si="13"/>
        <v>5.7318782331263307E-2</v>
      </c>
      <c r="U196" s="128">
        <f t="shared" si="14"/>
        <v>7.2017259689295399E-2</v>
      </c>
    </row>
    <row r="197" spans="12:21" x14ac:dyDescent="0.25">
      <c r="L197" s="132">
        <v>40908</v>
      </c>
      <c r="M197" s="120">
        <v>123.48790120716301</v>
      </c>
      <c r="N197" s="121">
        <f t="shared" si="15"/>
        <v>-4.1610213611413815E-3</v>
      </c>
      <c r="O197" s="121">
        <f t="shared" si="16"/>
        <v>6.2552278219576429E-3</v>
      </c>
      <c r="P197" s="121">
        <f t="shared" si="17"/>
        <v>3.0017759554727963E-3</v>
      </c>
      <c r="Q197" s="135">
        <v>40892</v>
      </c>
      <c r="R197" s="136">
        <v>133.440381223034</v>
      </c>
      <c r="S197" s="127">
        <f t="shared" si="12"/>
        <v>6.0953442022431137E-3</v>
      </c>
      <c r="T197" s="128">
        <f t="shared" si="13"/>
        <v>4.7431050054184132E-2</v>
      </c>
      <c r="U197" s="128">
        <f t="shared" si="14"/>
        <v>7.402474306551321E-2</v>
      </c>
    </row>
    <row r="198" spans="12:21" x14ac:dyDescent="0.25">
      <c r="L198" s="132">
        <v>40939</v>
      </c>
      <c r="M198" s="120">
        <v>122.07826756879901</v>
      </c>
      <c r="N198" s="121">
        <f t="shared" si="15"/>
        <v>-1.1415155854007097E-2</v>
      </c>
      <c r="O198" s="121">
        <f t="shared" si="16"/>
        <v>-1.446920965401699E-2</v>
      </c>
      <c r="P198" s="121">
        <f t="shared" si="17"/>
        <v>-2.062982120259349E-3</v>
      </c>
      <c r="Q198" s="135">
        <v>40923</v>
      </c>
      <c r="R198" s="136">
        <v>133.512664551413</v>
      </c>
      <c r="S198" s="127">
        <f t="shared" si="12"/>
        <v>5.416900620074383E-4</v>
      </c>
      <c r="T198" s="128">
        <f t="shared" si="13"/>
        <v>2.4750371970446494E-2</v>
      </c>
      <c r="U198" s="128">
        <f t="shared" si="14"/>
        <v>6.6337388074828585E-2</v>
      </c>
    </row>
    <row r="199" spans="12:21" x14ac:dyDescent="0.25">
      <c r="L199" s="132">
        <v>40968</v>
      </c>
      <c r="M199" s="120">
        <v>120.313118785805</v>
      </c>
      <c r="N199" s="121">
        <f t="shared" si="15"/>
        <v>-1.445915655707708E-2</v>
      </c>
      <c r="O199" s="121">
        <f t="shared" si="16"/>
        <v>-2.976330347120737E-2</v>
      </c>
      <c r="P199" s="121">
        <f t="shared" si="17"/>
        <v>-4.3760021393912663E-3</v>
      </c>
      <c r="Q199" s="135">
        <v>40954</v>
      </c>
      <c r="R199" s="136">
        <v>132.68469205801699</v>
      </c>
      <c r="S199" s="127">
        <f t="shared" si="12"/>
        <v>-6.2014528447761341E-3</v>
      </c>
      <c r="T199" s="128">
        <f t="shared" si="13"/>
        <v>3.9770347595546873E-4</v>
      </c>
      <c r="U199" s="128">
        <f t="shared" si="14"/>
        <v>4.8054095955688325E-2</v>
      </c>
    </row>
    <row r="200" spans="12:21" x14ac:dyDescent="0.25">
      <c r="L200" s="132">
        <v>40999</v>
      </c>
      <c r="M200" s="120">
        <v>120.289003427357</v>
      </c>
      <c r="N200" s="121">
        <f t="shared" si="15"/>
        <v>-2.0043831205918128E-4</v>
      </c>
      <c r="O200" s="121">
        <f t="shared" si="16"/>
        <v>-2.5904544077071434E-2</v>
      </c>
      <c r="P200" s="121">
        <f t="shared" si="17"/>
        <v>6.3841155393307147E-3</v>
      </c>
      <c r="Q200" s="135">
        <v>40983</v>
      </c>
      <c r="R200" s="136">
        <v>131.25834066359999</v>
      </c>
      <c r="S200" s="127">
        <f t="shared" ref="S200:S263" si="18">R200/R199-1</f>
        <v>-1.0749931829312498E-2</v>
      </c>
      <c r="T200" s="128">
        <f t="shared" si="13"/>
        <v>-1.6352175701498606E-2</v>
      </c>
      <c r="U200" s="128">
        <f t="shared" si="14"/>
        <v>4.1527252368434464E-2</v>
      </c>
    </row>
    <row r="201" spans="12:21" x14ac:dyDescent="0.25">
      <c r="L201" s="132">
        <v>41029</v>
      </c>
      <c r="M201" s="120">
        <v>120.84811472983</v>
      </c>
      <c r="N201" s="121">
        <f t="shared" si="15"/>
        <v>4.6480666273924776E-3</v>
      </c>
      <c r="O201" s="121">
        <f t="shared" si="16"/>
        <v>-1.0076755375609592E-2</v>
      </c>
      <c r="P201" s="121">
        <f t="shared" si="17"/>
        <v>6.9651550823155439E-3</v>
      </c>
      <c r="Q201" s="135">
        <v>41014</v>
      </c>
      <c r="R201" s="136">
        <v>130.72811872699199</v>
      </c>
      <c r="S201" s="127">
        <f t="shared" si="18"/>
        <v>-4.0395294800115167E-3</v>
      </c>
      <c r="T201" s="128">
        <f t="shared" si="13"/>
        <v>-2.0856042636679839E-2</v>
      </c>
      <c r="U201" s="128">
        <f t="shared" si="14"/>
        <v>4.7842304796995361E-2</v>
      </c>
    </row>
    <row r="202" spans="12:21" x14ac:dyDescent="0.25">
      <c r="L202" s="132">
        <v>41060</v>
      </c>
      <c r="M202" s="120">
        <v>122.376024625692</v>
      </c>
      <c r="N202" s="121">
        <f t="shared" si="15"/>
        <v>1.2643224921446317E-2</v>
      </c>
      <c r="O202" s="121">
        <f t="shared" si="16"/>
        <v>1.7146142172239864E-2</v>
      </c>
      <c r="P202" s="121">
        <f t="shared" si="17"/>
        <v>1.2779635940563416E-2</v>
      </c>
      <c r="Q202" s="135">
        <v>41044</v>
      </c>
      <c r="R202" s="136">
        <v>130.683472831221</v>
      </c>
      <c r="S202" s="127">
        <f t="shared" si="18"/>
        <v>-3.4151715947383643E-4</v>
      </c>
      <c r="T202" s="128">
        <f t="shared" ref="T202:T265" si="19">R202/R199-1</f>
        <v>-1.5082517777717408E-2</v>
      </c>
      <c r="U202" s="128">
        <f t="shared" si="14"/>
        <v>5.1244194627355411E-2</v>
      </c>
    </row>
    <row r="203" spans="12:21" x14ac:dyDescent="0.25">
      <c r="L203" s="132">
        <v>41090</v>
      </c>
      <c r="M203" s="120">
        <v>123.060974860252</v>
      </c>
      <c r="N203" s="121">
        <f t="shared" si="15"/>
        <v>5.5970949918910939E-3</v>
      </c>
      <c r="O203" s="121">
        <f t="shared" si="16"/>
        <v>2.3044263015854272E-2</v>
      </c>
      <c r="P203" s="121">
        <f t="shared" si="17"/>
        <v>1.9218980070674352E-2</v>
      </c>
      <c r="Q203" s="135">
        <v>41075</v>
      </c>
      <c r="R203" s="136">
        <v>131.76828045392199</v>
      </c>
      <c r="S203" s="127">
        <f t="shared" si="18"/>
        <v>8.3010314862235202E-3</v>
      </c>
      <c r="T203" s="128">
        <f t="shared" si="19"/>
        <v>3.8850086611175172E-3</v>
      </c>
      <c r="U203" s="128">
        <f t="shared" si="14"/>
        <v>5.5183956976374571E-2</v>
      </c>
    </row>
    <row r="204" spans="12:21" x14ac:dyDescent="0.25">
      <c r="L204" s="132">
        <v>41121</v>
      </c>
      <c r="M204" s="120">
        <v>124.125258713536</v>
      </c>
      <c r="N204" s="121">
        <f t="shared" si="15"/>
        <v>8.6484269647026935E-3</v>
      </c>
      <c r="O204" s="121">
        <f t="shared" si="16"/>
        <v>2.7117874292308386E-2</v>
      </c>
      <c r="P204" s="121">
        <f t="shared" si="17"/>
        <v>3.1039595067506198E-2</v>
      </c>
      <c r="Q204" s="135">
        <v>41105</v>
      </c>
      <c r="R204" s="136">
        <v>133.31996351189099</v>
      </c>
      <c r="S204" s="127">
        <f t="shared" si="18"/>
        <v>1.177584660453701E-2</v>
      </c>
      <c r="T204" s="128">
        <f t="shared" si="19"/>
        <v>1.9826222622477463E-2</v>
      </c>
      <c r="U204" s="128">
        <f t="shared" si="14"/>
        <v>6.7584930008764088E-2</v>
      </c>
    </row>
    <row r="205" spans="12:21" x14ac:dyDescent="0.25">
      <c r="L205" s="132">
        <v>41152</v>
      </c>
      <c r="M205" s="120">
        <v>125.50472662206801</v>
      </c>
      <c r="N205" s="121">
        <f t="shared" si="15"/>
        <v>1.1113514870616514E-2</v>
      </c>
      <c r="O205" s="121">
        <f t="shared" si="16"/>
        <v>2.5566298676114707E-2</v>
      </c>
      <c r="P205" s="121">
        <f t="shared" si="17"/>
        <v>3.5969264813403123E-2</v>
      </c>
      <c r="Q205" s="135">
        <v>41136</v>
      </c>
      <c r="R205" s="136">
        <v>135.30823925257599</v>
      </c>
      <c r="S205" s="127">
        <f t="shared" si="18"/>
        <v>1.4913563492744641E-2</v>
      </c>
      <c r="T205" s="128">
        <f t="shared" si="19"/>
        <v>3.5389068878877383E-2</v>
      </c>
      <c r="U205" s="128">
        <f t="shared" si="14"/>
        <v>7.8653743497875128E-2</v>
      </c>
    </row>
    <row r="206" spans="12:21" x14ac:dyDescent="0.25">
      <c r="L206" s="132">
        <v>41182</v>
      </c>
      <c r="M206" s="120">
        <v>126.784028122983</v>
      </c>
      <c r="N206" s="121">
        <f t="shared" si="15"/>
        <v>1.019325355583911E-2</v>
      </c>
      <c r="O206" s="121">
        <f t="shared" si="16"/>
        <v>3.0253728015391612E-2</v>
      </c>
      <c r="P206" s="121">
        <f t="shared" si="17"/>
        <v>3.3114093412720091E-2</v>
      </c>
      <c r="Q206" s="135">
        <v>41167</v>
      </c>
      <c r="R206" s="136">
        <v>136.88614890964399</v>
      </c>
      <c r="S206" s="127">
        <f t="shared" si="18"/>
        <v>1.1661593305656526E-2</v>
      </c>
      <c r="T206" s="128">
        <f t="shared" si="19"/>
        <v>3.883991229218231E-2</v>
      </c>
      <c r="U206" s="128">
        <f t="shared" si="14"/>
        <v>7.447836536570307E-2</v>
      </c>
    </row>
    <row r="207" spans="12:21" x14ac:dyDescent="0.25">
      <c r="L207" s="132">
        <v>41213</v>
      </c>
      <c r="M207" s="120">
        <v>128.54323593186999</v>
      </c>
      <c r="N207" s="121">
        <f t="shared" si="15"/>
        <v>1.3875626409191932E-2</v>
      </c>
      <c r="O207" s="121">
        <f t="shared" si="16"/>
        <v>3.5592894340144454E-2</v>
      </c>
      <c r="P207" s="121">
        <f t="shared" si="17"/>
        <v>3.7722105862714184E-2</v>
      </c>
      <c r="Q207" s="135">
        <v>41197</v>
      </c>
      <c r="R207" s="136">
        <v>137.81689419023201</v>
      </c>
      <c r="S207" s="127">
        <f t="shared" si="18"/>
        <v>6.7994116862939435E-3</v>
      </c>
      <c r="T207" s="128">
        <f t="shared" si="19"/>
        <v>3.3730362354471577E-2</v>
      </c>
      <c r="U207" s="128">
        <f t="shared" si="14"/>
        <v>5.7786645632167177E-2</v>
      </c>
    </row>
    <row r="208" spans="12:21" x14ac:dyDescent="0.25">
      <c r="L208" s="132">
        <v>41243</v>
      </c>
      <c r="M208" s="120">
        <v>129.57505205163599</v>
      </c>
      <c r="N208" s="121">
        <f t="shared" si="15"/>
        <v>8.0269966154646877E-3</v>
      </c>
      <c r="O208" s="121">
        <f t="shared" si="16"/>
        <v>3.2431650497315001E-2</v>
      </c>
      <c r="P208" s="121">
        <f t="shared" si="17"/>
        <v>4.4927367222055592E-2</v>
      </c>
      <c r="Q208" s="135">
        <v>41228</v>
      </c>
      <c r="R208" s="136">
        <v>138.237457235204</v>
      </c>
      <c r="S208" s="127">
        <f t="shared" si="18"/>
        <v>3.0516073333612947E-3</v>
      </c>
      <c r="T208" s="128">
        <f t="shared" si="19"/>
        <v>2.1648482005298453E-2</v>
      </c>
      <c r="U208" s="128">
        <f t="shared" si="14"/>
        <v>4.2263674938362028E-2</v>
      </c>
    </row>
    <row r="209" spans="12:21" x14ac:dyDescent="0.25">
      <c r="L209" s="132">
        <v>41274</v>
      </c>
      <c r="M209" s="120">
        <v>130.359757761098</v>
      </c>
      <c r="N209" s="121">
        <f t="shared" si="15"/>
        <v>6.0559937814981257E-3</v>
      </c>
      <c r="O209" s="121">
        <f t="shared" si="16"/>
        <v>2.8203313075417125E-2</v>
      </c>
      <c r="P209" s="121">
        <f t="shared" si="17"/>
        <v>5.5648014799496659E-2</v>
      </c>
      <c r="Q209" s="135">
        <v>41258</v>
      </c>
      <c r="R209" s="136">
        <v>139.034247719831</v>
      </c>
      <c r="S209" s="127">
        <f t="shared" si="18"/>
        <v>5.7639260773676426E-3</v>
      </c>
      <c r="T209" s="128">
        <f t="shared" si="19"/>
        <v>1.5692594373481361E-2</v>
      </c>
      <c r="U209" s="128">
        <f t="shared" si="14"/>
        <v>4.1920342594400584E-2</v>
      </c>
    </row>
    <row r="210" spans="12:21" x14ac:dyDescent="0.25">
      <c r="L210" s="132">
        <v>41305</v>
      </c>
      <c r="M210" s="120">
        <v>128.74112578624701</v>
      </c>
      <c r="N210" s="121">
        <f t="shared" si="15"/>
        <v>-1.2416653748447026E-2</v>
      </c>
      <c r="O210" s="121">
        <f t="shared" si="16"/>
        <v>1.5394808831630247E-3</v>
      </c>
      <c r="P210" s="121">
        <f t="shared" si="17"/>
        <v>5.457857774474939E-2</v>
      </c>
      <c r="Q210" s="135">
        <v>41289</v>
      </c>
      <c r="R210" s="136">
        <v>138.97441162693701</v>
      </c>
      <c r="S210" s="127">
        <f t="shared" si="18"/>
        <v>-4.3036945123453574E-4</v>
      </c>
      <c r="T210" s="128">
        <f t="shared" si="19"/>
        <v>8.3989516924336538E-3</v>
      </c>
      <c r="U210" s="128">
        <f t="shared" si="14"/>
        <v>4.0908082344658814E-2</v>
      </c>
    </row>
    <row r="211" spans="12:21" x14ac:dyDescent="0.25">
      <c r="L211" s="132">
        <v>41333</v>
      </c>
      <c r="M211" s="120">
        <v>127.136830083577</v>
      </c>
      <c r="N211" s="121">
        <f t="shared" si="15"/>
        <v>-1.2461408061116952E-2</v>
      </c>
      <c r="O211" s="121">
        <f t="shared" si="16"/>
        <v>-1.8817063388771427E-2</v>
      </c>
      <c r="P211" s="121">
        <f t="shared" si="17"/>
        <v>5.6716269735475278E-2</v>
      </c>
      <c r="Q211" s="135">
        <v>41320</v>
      </c>
      <c r="R211" s="136">
        <v>139.741940383681</v>
      </c>
      <c r="S211" s="127">
        <f t="shared" si="18"/>
        <v>5.5228063048349263E-3</v>
      </c>
      <c r="T211" s="128">
        <f t="shared" si="19"/>
        <v>1.088332481345633E-2</v>
      </c>
      <c r="U211" s="128">
        <f t="shared" ref="U211:U274" si="20">R211/R199-1</f>
        <v>5.3188112480814231E-2</v>
      </c>
    </row>
    <row r="212" spans="12:21" x14ac:dyDescent="0.25">
      <c r="L212" s="132">
        <v>41364</v>
      </c>
      <c r="M212" s="120">
        <v>126.839619370295</v>
      </c>
      <c r="N212" s="121">
        <f t="shared" si="15"/>
        <v>-2.3377231687042865E-3</v>
      </c>
      <c r="O212" s="121">
        <f t="shared" si="16"/>
        <v>-2.700325968121331E-2</v>
      </c>
      <c r="P212" s="121">
        <f t="shared" si="17"/>
        <v>5.4457313272978647E-2</v>
      </c>
      <c r="Q212" s="135">
        <v>41348</v>
      </c>
      <c r="R212" s="136">
        <v>140.41821299556401</v>
      </c>
      <c r="S212" s="127">
        <f t="shared" si="18"/>
        <v>4.8394391120247793E-3</v>
      </c>
      <c r="T212" s="128">
        <f t="shared" si="19"/>
        <v>9.9541321539844407E-3</v>
      </c>
      <c r="U212" s="128">
        <f t="shared" si="20"/>
        <v>6.9785068786140769E-2</v>
      </c>
    </row>
    <row r="213" spans="12:21" x14ac:dyDescent="0.25">
      <c r="L213" s="132">
        <v>41394</v>
      </c>
      <c r="M213" s="120">
        <v>129.09683438119001</v>
      </c>
      <c r="N213" s="121">
        <f t="shared" si="15"/>
        <v>1.7795819808519742E-2</v>
      </c>
      <c r="O213" s="121">
        <f t="shared" si="16"/>
        <v>2.7629756441123199E-3</v>
      </c>
      <c r="P213" s="121">
        <f t="shared" si="17"/>
        <v>6.8256916293654823E-2</v>
      </c>
      <c r="Q213" s="135">
        <v>41379</v>
      </c>
      <c r="R213" s="136">
        <v>141.92328566733599</v>
      </c>
      <c r="S213" s="127">
        <f t="shared" si="18"/>
        <v>1.0718500397234987E-2</v>
      </c>
      <c r="T213" s="128">
        <f t="shared" si="19"/>
        <v>2.121882730696445E-2</v>
      </c>
      <c r="U213" s="128">
        <f t="shared" si="20"/>
        <v>8.563702323081368E-2</v>
      </c>
    </row>
    <row r="214" spans="12:21" x14ac:dyDescent="0.25">
      <c r="L214" s="132">
        <v>41425</v>
      </c>
      <c r="M214" s="120">
        <v>131.926549647347</v>
      </c>
      <c r="N214" s="121">
        <f t="shared" si="15"/>
        <v>2.1919323426642379E-2</v>
      </c>
      <c r="O214" s="121">
        <f t="shared" si="16"/>
        <v>3.7673737504870575E-2</v>
      </c>
      <c r="P214" s="121">
        <f t="shared" si="17"/>
        <v>7.804245194977466E-2</v>
      </c>
      <c r="Q214" s="135">
        <v>41409</v>
      </c>
      <c r="R214" s="136">
        <v>144.02742434654999</v>
      </c>
      <c r="S214" s="127">
        <f t="shared" si="18"/>
        <v>1.4825887586523701E-2</v>
      </c>
      <c r="T214" s="128">
        <f t="shared" si="19"/>
        <v>3.0667127929543625E-2</v>
      </c>
      <c r="U214" s="128">
        <f t="shared" si="20"/>
        <v>0.10210894481326527</v>
      </c>
    </row>
    <row r="215" spans="12:21" x14ac:dyDescent="0.25">
      <c r="L215" s="132">
        <v>41455</v>
      </c>
      <c r="M215" s="120">
        <v>134.39553430183599</v>
      </c>
      <c r="N215" s="121">
        <f t="shared" si="15"/>
        <v>1.8714842926528696E-2</v>
      </c>
      <c r="O215" s="121">
        <f t="shared" si="16"/>
        <v>5.9570621301553217E-2</v>
      </c>
      <c r="P215" s="121">
        <f t="shared" si="17"/>
        <v>9.2105230390507664E-2</v>
      </c>
      <c r="Q215" s="135">
        <v>41440</v>
      </c>
      <c r="R215" s="136">
        <v>146.50364351595101</v>
      </c>
      <c r="S215" s="127">
        <f t="shared" si="18"/>
        <v>1.7192692160090894E-2</v>
      </c>
      <c r="T215" s="128">
        <f t="shared" si="19"/>
        <v>4.3337900337609758E-2</v>
      </c>
      <c r="U215" s="128">
        <f t="shared" si="20"/>
        <v>0.11182784666588885</v>
      </c>
    </row>
    <row r="216" spans="12:21" x14ac:dyDescent="0.25">
      <c r="L216" s="132">
        <v>41486</v>
      </c>
      <c r="M216" s="120">
        <v>135.406291375732</v>
      </c>
      <c r="N216" s="121">
        <f t="shared" si="15"/>
        <v>7.5207638345033967E-3</v>
      </c>
      <c r="O216" s="121">
        <f t="shared" si="16"/>
        <v>4.8873831994298067E-2</v>
      </c>
      <c r="P216" s="121">
        <f t="shared" si="17"/>
        <v>9.0884263034899826E-2</v>
      </c>
      <c r="Q216" s="135">
        <v>41470</v>
      </c>
      <c r="R216" s="136">
        <v>149.55337685335601</v>
      </c>
      <c r="S216" s="127">
        <f t="shared" si="18"/>
        <v>2.0816774683647843E-2</v>
      </c>
      <c r="T216" s="128">
        <f t="shared" si="19"/>
        <v>5.3762081043591037E-2</v>
      </c>
      <c r="U216" s="128">
        <f t="shared" si="20"/>
        <v>0.12176280966366404</v>
      </c>
    </row>
    <row r="217" spans="12:21" x14ac:dyDescent="0.25">
      <c r="L217" s="132">
        <v>41517</v>
      </c>
      <c r="M217" s="120">
        <v>136.14453524904701</v>
      </c>
      <c r="N217" s="121">
        <f t="shared" si="15"/>
        <v>5.4520647882343454E-3</v>
      </c>
      <c r="O217" s="121">
        <f t="shared" si="16"/>
        <v>3.1972227068585601E-2</v>
      </c>
      <c r="P217" s="121">
        <f t="shared" si="17"/>
        <v>8.4776158741962204E-2</v>
      </c>
      <c r="Q217" s="135">
        <v>41501</v>
      </c>
      <c r="R217" s="136">
        <v>150.79385060055901</v>
      </c>
      <c r="S217" s="127">
        <f t="shared" si="18"/>
        <v>8.2945218175805024E-3</v>
      </c>
      <c r="T217" s="128">
        <f t="shared" si="19"/>
        <v>4.6980123991720246E-2</v>
      </c>
      <c r="U217" s="128">
        <f t="shared" si="20"/>
        <v>0.11444692084919139</v>
      </c>
    </row>
    <row r="218" spans="12:21" x14ac:dyDescent="0.25">
      <c r="L218" s="132">
        <v>41547</v>
      </c>
      <c r="M218" s="120">
        <v>136.83979287804399</v>
      </c>
      <c r="N218" s="121">
        <f t="shared" si="15"/>
        <v>5.1067611911499444E-3</v>
      </c>
      <c r="O218" s="121">
        <f t="shared" si="16"/>
        <v>1.8187052039381646E-2</v>
      </c>
      <c r="P218" s="121">
        <f t="shared" si="17"/>
        <v>7.9314128947746587E-2</v>
      </c>
      <c r="Q218" s="135">
        <v>41532</v>
      </c>
      <c r="R218" s="136">
        <v>152.97355799715601</v>
      </c>
      <c r="S218" s="127">
        <f t="shared" si="18"/>
        <v>1.4454882529466362E-2</v>
      </c>
      <c r="T218" s="128">
        <f t="shared" si="19"/>
        <v>4.4162140448749776E-2</v>
      </c>
      <c r="U218" s="128">
        <f t="shared" si="20"/>
        <v>0.11752400966536802</v>
      </c>
    </row>
    <row r="219" spans="12:21" x14ac:dyDescent="0.25">
      <c r="L219" s="132">
        <v>41578</v>
      </c>
      <c r="M219" s="120">
        <v>137.463934495367</v>
      </c>
      <c r="N219" s="121">
        <f t="shared" si="15"/>
        <v>4.561111970399212E-3</v>
      </c>
      <c r="O219" s="121">
        <f t="shared" si="16"/>
        <v>1.5196067322495121E-2</v>
      </c>
      <c r="P219" s="121">
        <f t="shared" si="17"/>
        <v>6.9398428465151873E-2</v>
      </c>
      <c r="Q219" s="135">
        <v>41562</v>
      </c>
      <c r="R219" s="136">
        <v>154.10483939265299</v>
      </c>
      <c r="S219" s="127">
        <f t="shared" si="18"/>
        <v>7.395274126512863E-3</v>
      </c>
      <c r="T219" s="128">
        <f t="shared" si="19"/>
        <v>3.0433699559722305E-2</v>
      </c>
      <c r="U219" s="128">
        <f t="shared" si="20"/>
        <v>0.11818540316209947</v>
      </c>
    </row>
    <row r="220" spans="12:21" x14ac:dyDescent="0.25">
      <c r="L220" s="132">
        <v>41608</v>
      </c>
      <c r="M220" s="120">
        <v>138.42554687440199</v>
      </c>
      <c r="N220" s="121">
        <f t="shared" si="15"/>
        <v>6.9953794249022483E-3</v>
      </c>
      <c r="O220" s="121">
        <f t="shared" si="16"/>
        <v>1.6754338476989705E-2</v>
      </c>
      <c r="P220" s="121">
        <f t="shared" si="17"/>
        <v>6.8304003607415398E-2</v>
      </c>
      <c r="Q220" s="135">
        <v>41593</v>
      </c>
      <c r="R220" s="136">
        <v>155.72352713530901</v>
      </c>
      <c r="S220" s="127">
        <f t="shared" si="18"/>
        <v>1.0503808634663825E-2</v>
      </c>
      <c r="T220" s="128">
        <f t="shared" si="19"/>
        <v>3.2691495807798621E-2</v>
      </c>
      <c r="U220" s="128">
        <f t="shared" si="20"/>
        <v>0.1264929943723816</v>
      </c>
    </row>
    <row r="221" spans="12:21" x14ac:dyDescent="0.25">
      <c r="L221" s="132">
        <v>41639</v>
      </c>
      <c r="M221" s="120">
        <v>139.79687770210799</v>
      </c>
      <c r="N221" s="121">
        <f t="shared" si="15"/>
        <v>9.9066311000399754E-3</v>
      </c>
      <c r="O221" s="121">
        <f t="shared" si="16"/>
        <v>2.1609831189231876E-2</v>
      </c>
      <c r="P221" s="121">
        <f t="shared" si="17"/>
        <v>7.2392892585032342E-2</v>
      </c>
      <c r="Q221" s="135">
        <v>41623</v>
      </c>
      <c r="R221" s="136">
        <v>155.04364851607099</v>
      </c>
      <c r="S221" s="127">
        <f t="shared" si="18"/>
        <v>-4.3659338556291116E-3</v>
      </c>
      <c r="T221" s="128">
        <f t="shared" si="19"/>
        <v>1.3532342098975469E-2</v>
      </c>
      <c r="U221" s="128">
        <f t="shared" si="20"/>
        <v>0.11514717459039781</v>
      </c>
    </row>
    <row r="222" spans="12:21" x14ac:dyDescent="0.25">
      <c r="L222" s="132">
        <v>41670</v>
      </c>
      <c r="M222" s="120">
        <v>141.805322538231</v>
      </c>
      <c r="N222" s="121">
        <f t="shared" si="15"/>
        <v>1.4366879068663962E-2</v>
      </c>
      <c r="O222" s="121">
        <f t="shared" si="16"/>
        <v>3.1582015012165288E-2</v>
      </c>
      <c r="P222" s="121">
        <f t="shared" si="17"/>
        <v>0.10147648369701923</v>
      </c>
      <c r="Q222" s="135">
        <v>41654</v>
      </c>
      <c r="R222" s="136">
        <v>155.13702365599599</v>
      </c>
      <c r="S222" s="127">
        <f t="shared" si="18"/>
        <v>6.0225066178909437E-4</v>
      </c>
      <c r="T222" s="128">
        <f t="shared" si="19"/>
        <v>6.6979354276670566E-3</v>
      </c>
      <c r="U222" s="128">
        <f t="shared" si="20"/>
        <v>0.11629919378573006</v>
      </c>
    </row>
    <row r="223" spans="12:21" x14ac:dyDescent="0.25">
      <c r="L223" s="132">
        <v>41698</v>
      </c>
      <c r="M223" s="120">
        <v>142.55758187616499</v>
      </c>
      <c r="N223" s="121">
        <f t="shared" si="15"/>
        <v>5.3048737837833038E-3</v>
      </c>
      <c r="O223" s="121">
        <f t="shared" si="16"/>
        <v>2.9850234259952924E-2</v>
      </c>
      <c r="P223" s="121">
        <f t="shared" si="17"/>
        <v>0.12129256158463853</v>
      </c>
      <c r="Q223" s="135">
        <v>41685</v>
      </c>
      <c r="R223" s="136">
        <v>154.626247728539</v>
      </c>
      <c r="S223" s="127">
        <f t="shared" si="18"/>
        <v>-3.2924179890777561E-3</v>
      </c>
      <c r="T223" s="128">
        <f t="shared" si="19"/>
        <v>-7.0463302941795591E-3</v>
      </c>
      <c r="U223" s="128">
        <f t="shared" si="20"/>
        <v>0.10651281429176573</v>
      </c>
    </row>
    <row r="224" spans="12:21" x14ac:dyDescent="0.25">
      <c r="L224" s="132">
        <v>41729</v>
      </c>
      <c r="M224" s="120">
        <v>143.03321971147</v>
      </c>
      <c r="N224" s="121">
        <f t="shared" ref="N224:N287" si="21">M224/M223-1</f>
        <v>3.3364611621862217E-3</v>
      </c>
      <c r="O224" s="121">
        <f t="shared" si="16"/>
        <v>2.3150316820796935E-2</v>
      </c>
      <c r="P224" s="121">
        <f t="shared" si="17"/>
        <v>0.12766989069794876</v>
      </c>
      <c r="Q224" s="135">
        <v>41713</v>
      </c>
      <c r="R224" s="136">
        <v>155.37950590103301</v>
      </c>
      <c r="S224" s="127">
        <f t="shared" si="18"/>
        <v>4.8714767612834109E-3</v>
      </c>
      <c r="T224" s="128">
        <f t="shared" si="19"/>
        <v>2.1662118260021845E-3</v>
      </c>
      <c r="U224" s="128">
        <f t="shared" si="20"/>
        <v>0.10654809362900552</v>
      </c>
    </row>
    <row r="225" spans="12:21" x14ac:dyDescent="0.25">
      <c r="L225" s="132">
        <v>41759</v>
      </c>
      <c r="M225" s="120">
        <v>143.28490224589501</v>
      </c>
      <c r="N225" s="121">
        <f t="shared" si="21"/>
        <v>1.7596089561062733E-3</v>
      </c>
      <c r="O225" s="121">
        <f t="shared" si="16"/>
        <v>1.0433879921997402E-2</v>
      </c>
      <c r="P225" s="121">
        <f t="shared" si="17"/>
        <v>0.10990252342525508</v>
      </c>
      <c r="Q225" s="135">
        <v>41744</v>
      </c>
      <c r="R225" s="136">
        <v>155.87711143053201</v>
      </c>
      <c r="S225" s="127">
        <f t="shared" si="18"/>
        <v>3.2025171312872747E-3</v>
      </c>
      <c r="T225" s="128">
        <f t="shared" si="19"/>
        <v>4.7705425635669041E-3</v>
      </c>
      <c r="U225" s="128">
        <f t="shared" si="20"/>
        <v>9.8319494912930461E-2</v>
      </c>
    </row>
    <row r="226" spans="12:21" x14ac:dyDescent="0.25">
      <c r="L226" s="132">
        <v>41790</v>
      </c>
      <c r="M226" s="120">
        <v>145.43444549096</v>
      </c>
      <c r="N226" s="121">
        <f t="shared" si="21"/>
        <v>1.5001882343305795E-2</v>
      </c>
      <c r="O226" s="121">
        <f t="shared" ref="O226:O289" si="22">M226/M223-1</f>
        <v>2.0180362046923861E-2</v>
      </c>
      <c r="P226" s="121">
        <f t="shared" si="17"/>
        <v>0.10238951810474073</v>
      </c>
      <c r="Q226" s="135">
        <v>41774</v>
      </c>
      <c r="R226" s="136">
        <v>156.154645816308</v>
      </c>
      <c r="S226" s="127">
        <f t="shared" si="18"/>
        <v>1.7804691351346325E-3</v>
      </c>
      <c r="T226" s="128">
        <f t="shared" si="19"/>
        <v>9.884467289487997E-3</v>
      </c>
      <c r="U226" s="128">
        <f t="shared" si="20"/>
        <v>8.4200779988804264E-2</v>
      </c>
    </row>
    <row r="227" spans="12:21" x14ac:dyDescent="0.25">
      <c r="L227" s="132">
        <v>41820</v>
      </c>
      <c r="M227" s="120">
        <v>147.79788925430299</v>
      </c>
      <c r="N227" s="121">
        <f t="shared" si="21"/>
        <v>1.6250921543135455E-2</v>
      </c>
      <c r="O227" s="121">
        <f t="shared" si="22"/>
        <v>3.331162895196238E-2</v>
      </c>
      <c r="P227" s="121">
        <f t="shared" si="17"/>
        <v>9.9723216415561478E-2</v>
      </c>
      <c r="Q227" s="135">
        <v>41805</v>
      </c>
      <c r="R227" s="136">
        <v>156.48249584695401</v>
      </c>
      <c r="S227" s="127">
        <f t="shared" si="18"/>
        <v>2.0995214643289017E-3</v>
      </c>
      <c r="T227" s="128">
        <f t="shared" si="19"/>
        <v>7.0986835717159469E-3</v>
      </c>
      <c r="U227" s="128">
        <f t="shared" si="20"/>
        <v>6.811333896905114E-2</v>
      </c>
    </row>
    <row r="228" spans="12:21" x14ac:dyDescent="0.25">
      <c r="L228" s="132">
        <v>41851</v>
      </c>
      <c r="M228" s="120">
        <v>150.35677878483699</v>
      </c>
      <c r="N228" s="121">
        <f t="shared" si="21"/>
        <v>1.7313437583206248E-2</v>
      </c>
      <c r="O228" s="121">
        <f t="shared" si="22"/>
        <v>4.9355350271347742E-2</v>
      </c>
      <c r="P228" s="121">
        <f t="shared" si="17"/>
        <v>0.11041205882834237</v>
      </c>
      <c r="Q228" s="135">
        <v>41835</v>
      </c>
      <c r="R228" s="136">
        <v>156.75443683199401</v>
      </c>
      <c r="S228" s="127">
        <f t="shared" si="18"/>
        <v>1.7378364498095156E-3</v>
      </c>
      <c r="T228" s="128">
        <f t="shared" si="19"/>
        <v>5.6283144677915509E-3</v>
      </c>
      <c r="U228" s="128">
        <f t="shared" si="20"/>
        <v>4.8150433846097407E-2</v>
      </c>
    </row>
    <row r="229" spans="12:21" x14ac:dyDescent="0.25">
      <c r="L229" s="132">
        <v>41882</v>
      </c>
      <c r="M229" s="120">
        <v>151.84177245757701</v>
      </c>
      <c r="N229" s="121">
        <f t="shared" si="21"/>
        <v>9.8764663937438435E-3</v>
      </c>
      <c r="O229" s="121">
        <f t="shared" si="22"/>
        <v>4.4056460936658048E-2</v>
      </c>
      <c r="P229" s="121">
        <f t="shared" si="17"/>
        <v>0.11529832747098734</v>
      </c>
      <c r="Q229" s="135">
        <v>41866</v>
      </c>
      <c r="R229" s="136">
        <v>159.94754105590701</v>
      </c>
      <c r="S229" s="127">
        <f t="shared" si="18"/>
        <v>2.0370104275487355E-2</v>
      </c>
      <c r="T229" s="128">
        <f t="shared" si="19"/>
        <v>2.4289352518277019E-2</v>
      </c>
      <c r="U229" s="128">
        <f t="shared" si="20"/>
        <v>6.0703340480344981E-2</v>
      </c>
    </row>
    <row r="230" spans="12:21" x14ac:dyDescent="0.25">
      <c r="L230" s="132">
        <v>41912</v>
      </c>
      <c r="M230" s="120">
        <v>152.98216782465499</v>
      </c>
      <c r="N230" s="121">
        <f t="shared" si="21"/>
        <v>7.5104192253589996E-3</v>
      </c>
      <c r="O230" s="121">
        <f t="shared" si="22"/>
        <v>3.5076810612848952E-2</v>
      </c>
      <c r="P230" s="121">
        <f t="shared" si="17"/>
        <v>0.11796550262976213</v>
      </c>
      <c r="Q230" s="135">
        <v>41897</v>
      </c>
      <c r="R230" s="136">
        <v>162.458533649592</v>
      </c>
      <c r="S230" s="127">
        <f t="shared" si="18"/>
        <v>1.56988508676561E-2</v>
      </c>
      <c r="T230" s="128">
        <f t="shared" si="19"/>
        <v>3.8189816504989649E-2</v>
      </c>
      <c r="U230" s="128">
        <f t="shared" si="20"/>
        <v>6.2004020672725257E-2</v>
      </c>
    </row>
    <row r="231" spans="12:21" x14ac:dyDescent="0.25">
      <c r="L231" s="132">
        <v>41943</v>
      </c>
      <c r="M231" s="120">
        <v>153.44274696280399</v>
      </c>
      <c r="N231" s="121">
        <f t="shared" si="21"/>
        <v>3.0106720586997593E-3</v>
      </c>
      <c r="O231" s="121">
        <f t="shared" si="22"/>
        <v>2.0524303612430295E-2</v>
      </c>
      <c r="P231" s="121">
        <f t="shared" si="17"/>
        <v>0.11624003434861341</v>
      </c>
      <c r="Q231" s="135">
        <v>41927</v>
      </c>
      <c r="R231" s="136">
        <v>165.285477479707</v>
      </c>
      <c r="S231" s="127">
        <f t="shared" si="18"/>
        <v>1.7401017765015903E-2</v>
      </c>
      <c r="T231" s="128">
        <f t="shared" si="19"/>
        <v>5.4422961289806171E-2</v>
      </c>
      <c r="U231" s="128">
        <f t="shared" si="20"/>
        <v>7.2552154306888328E-2</v>
      </c>
    </row>
    <row r="232" spans="12:21" x14ac:dyDescent="0.25">
      <c r="L232" s="132">
        <v>41973</v>
      </c>
      <c r="M232" s="120">
        <v>154.44252070160999</v>
      </c>
      <c r="N232" s="121">
        <f t="shared" si="21"/>
        <v>6.5156141857154459E-3</v>
      </c>
      <c r="O232" s="121">
        <f t="shared" si="22"/>
        <v>1.7128015577924094E-2</v>
      </c>
      <c r="P232" s="121">
        <f t="shared" si="17"/>
        <v>0.11570822141479953</v>
      </c>
      <c r="Q232" s="135">
        <v>41958</v>
      </c>
      <c r="R232" s="136">
        <v>166.33720728998</v>
      </c>
      <c r="S232" s="127">
        <f t="shared" si="18"/>
        <v>6.3631108208046516E-3</v>
      </c>
      <c r="T232" s="128">
        <f t="shared" si="19"/>
        <v>3.9948511817631482E-2</v>
      </c>
      <c r="U232" s="128">
        <f t="shared" si="20"/>
        <v>6.8157203666782573E-2</v>
      </c>
    </row>
    <row r="233" spans="12:21" x14ac:dyDescent="0.25">
      <c r="L233" s="132">
        <v>42004</v>
      </c>
      <c r="M233" s="120">
        <v>155.50809624909201</v>
      </c>
      <c r="N233" s="121">
        <f t="shared" si="21"/>
        <v>6.8994959590225058E-3</v>
      </c>
      <c r="O233" s="121">
        <f t="shared" si="22"/>
        <v>1.6511260497577673E-2</v>
      </c>
      <c r="P233" s="121">
        <f t="shared" si="17"/>
        <v>0.1123860475658327</v>
      </c>
      <c r="Q233" s="135">
        <v>41988</v>
      </c>
      <c r="R233" s="136">
        <v>169.528950551669</v>
      </c>
      <c r="S233" s="127">
        <f t="shared" si="18"/>
        <v>1.9188390340861838E-2</v>
      </c>
      <c r="T233" s="128">
        <f t="shared" si="19"/>
        <v>4.3521363533461699E-2</v>
      </c>
      <c r="U233" s="128">
        <f t="shared" si="20"/>
        <v>9.3427252094732127E-2</v>
      </c>
    </row>
    <row r="234" spans="12:21" x14ac:dyDescent="0.25">
      <c r="L234" s="132">
        <v>42035</v>
      </c>
      <c r="M234" s="120">
        <v>157.10055471848401</v>
      </c>
      <c r="N234" s="121">
        <f t="shared" si="21"/>
        <v>1.0240357304877712E-2</v>
      </c>
      <c r="O234" s="121">
        <f t="shared" si="22"/>
        <v>2.3838257774195792E-2</v>
      </c>
      <c r="P234" s="121">
        <f t="shared" si="17"/>
        <v>0.10786077635505809</v>
      </c>
      <c r="Q234" s="135">
        <v>42019</v>
      </c>
      <c r="R234" s="136">
        <v>172.435170467739</v>
      </c>
      <c r="S234" s="127">
        <f t="shared" si="18"/>
        <v>1.7142912208285344E-2</v>
      </c>
      <c r="T234" s="128">
        <f t="shared" si="19"/>
        <v>4.3256631478163721E-2</v>
      </c>
      <c r="U234" s="128">
        <f t="shared" si="20"/>
        <v>0.11150237644174665</v>
      </c>
    </row>
    <row r="235" spans="12:21" x14ac:dyDescent="0.25">
      <c r="L235" s="132">
        <v>42063</v>
      </c>
      <c r="M235" s="120">
        <v>157.82577285353699</v>
      </c>
      <c r="N235" s="121">
        <f t="shared" si="21"/>
        <v>4.6162671822040924E-3</v>
      </c>
      <c r="O235" s="121">
        <f t="shared" si="22"/>
        <v>2.1906222046605972E-2</v>
      </c>
      <c r="P235" s="121">
        <f t="shared" ref="P235:P298" si="23">M235/M223-1</f>
        <v>0.10710192173878874</v>
      </c>
      <c r="Q235" s="135">
        <v>42050</v>
      </c>
      <c r="R235" s="136">
        <v>175.20931584179999</v>
      </c>
      <c r="S235" s="127">
        <f t="shared" si="18"/>
        <v>1.6088048433135604E-2</v>
      </c>
      <c r="T235" s="128">
        <f t="shared" si="19"/>
        <v>5.3338087709702942E-2</v>
      </c>
      <c r="U235" s="128">
        <f t="shared" si="20"/>
        <v>0.13311496861384442</v>
      </c>
    </row>
    <row r="236" spans="12:21" x14ac:dyDescent="0.25">
      <c r="L236" s="132">
        <v>42094</v>
      </c>
      <c r="M236" s="120">
        <v>158.72248366924899</v>
      </c>
      <c r="N236" s="121">
        <f t="shared" si="21"/>
        <v>5.6816500847687301E-3</v>
      </c>
      <c r="O236" s="121">
        <f t="shared" si="22"/>
        <v>2.0670225523230501E-2</v>
      </c>
      <c r="P236" s="121">
        <f t="shared" si="23"/>
        <v>0.10968965104349704</v>
      </c>
      <c r="Q236" s="135">
        <v>42078</v>
      </c>
      <c r="R236" s="136">
        <v>174.685159789019</v>
      </c>
      <c r="S236" s="127">
        <f t="shared" si="18"/>
        <v>-2.9915992209812448E-3</v>
      </c>
      <c r="T236" s="128">
        <f t="shared" si="19"/>
        <v>3.0414918635259802E-2</v>
      </c>
      <c r="U236" s="128">
        <f t="shared" si="20"/>
        <v>0.12424839283684208</v>
      </c>
    </row>
    <row r="237" spans="12:21" x14ac:dyDescent="0.25">
      <c r="L237" s="132">
        <v>42124</v>
      </c>
      <c r="M237" s="120">
        <v>159.33338592309201</v>
      </c>
      <c r="N237" s="121">
        <f t="shared" si="21"/>
        <v>3.8488703031893667E-3</v>
      </c>
      <c r="O237" s="121">
        <f t="shared" si="22"/>
        <v>1.4212751881170105E-2</v>
      </c>
      <c r="P237" s="121">
        <f t="shared" si="23"/>
        <v>0.11200401037127961</v>
      </c>
      <c r="Q237" s="135">
        <v>42109</v>
      </c>
      <c r="R237" s="136">
        <v>175.655360501351</v>
      </c>
      <c r="S237" s="127">
        <f t="shared" si="18"/>
        <v>5.5539961923714021E-3</v>
      </c>
      <c r="T237" s="128">
        <f t="shared" si="19"/>
        <v>1.867478673217926E-2</v>
      </c>
      <c r="U237" s="128">
        <f t="shared" si="20"/>
        <v>0.12688360009566479</v>
      </c>
    </row>
    <row r="238" spans="12:21" x14ac:dyDescent="0.25">
      <c r="L238" s="132">
        <v>42155</v>
      </c>
      <c r="M238" s="120">
        <v>161.39250160582901</v>
      </c>
      <c r="N238" s="121">
        <f t="shared" si="21"/>
        <v>1.2923315919056044E-2</v>
      </c>
      <c r="O238" s="121">
        <f t="shared" si="22"/>
        <v>2.2599152773368436E-2</v>
      </c>
      <c r="P238" s="121">
        <f t="shared" si="23"/>
        <v>0.10972679863424051</v>
      </c>
      <c r="Q238" s="135">
        <v>42139</v>
      </c>
      <c r="R238" s="136">
        <v>176.725587253226</v>
      </c>
      <c r="S238" s="127">
        <f t="shared" si="18"/>
        <v>6.0927645408621611E-3</v>
      </c>
      <c r="T238" s="128">
        <f t="shared" si="19"/>
        <v>8.6540570296791408E-3</v>
      </c>
      <c r="U238" s="128">
        <f t="shared" si="20"/>
        <v>0.13173441833499178</v>
      </c>
    </row>
    <row r="239" spans="12:21" x14ac:dyDescent="0.25">
      <c r="L239" s="132">
        <v>42185</v>
      </c>
      <c r="M239" s="120">
        <v>163.548884474137</v>
      </c>
      <c r="N239" s="121">
        <f t="shared" si="21"/>
        <v>1.3361109387687309E-2</v>
      </c>
      <c r="O239" s="121">
        <f t="shared" si="22"/>
        <v>3.0407795375388735E-2</v>
      </c>
      <c r="P239" s="121">
        <f t="shared" si="23"/>
        <v>0.1065711783795007</v>
      </c>
      <c r="Q239" s="135">
        <v>42170</v>
      </c>
      <c r="R239" s="136">
        <v>179.02967014093801</v>
      </c>
      <c r="S239" s="127">
        <f t="shared" si="18"/>
        <v>1.3037630393671007E-2</v>
      </c>
      <c r="T239" s="128">
        <f t="shared" si="19"/>
        <v>2.487051766255477E-2</v>
      </c>
      <c r="U239" s="128">
        <f t="shared" si="20"/>
        <v>0.14408751708584711</v>
      </c>
    </row>
    <row r="240" spans="12:21" x14ac:dyDescent="0.25">
      <c r="L240" s="132">
        <v>42216</v>
      </c>
      <c r="M240" s="120">
        <v>165.829462975605</v>
      </c>
      <c r="N240" s="121">
        <f t="shared" si="21"/>
        <v>1.3944323183865182E-2</v>
      </c>
      <c r="O240" s="121">
        <f t="shared" si="22"/>
        <v>4.0770344613454412E-2</v>
      </c>
      <c r="P240" s="121">
        <f t="shared" si="23"/>
        <v>0.10290646232126099</v>
      </c>
      <c r="Q240" s="135">
        <v>42200</v>
      </c>
      <c r="R240" s="136">
        <v>179.33110230380299</v>
      </c>
      <c r="S240" s="127">
        <f t="shared" si="18"/>
        <v>1.6836994819220408E-3</v>
      </c>
      <c r="T240" s="128">
        <f t="shared" si="19"/>
        <v>2.0925873209680423E-2</v>
      </c>
      <c r="U240" s="128">
        <f t="shared" si="20"/>
        <v>0.14402568710706509</v>
      </c>
    </row>
    <row r="241" spans="12:21" x14ac:dyDescent="0.25">
      <c r="L241" s="132">
        <v>42247</v>
      </c>
      <c r="M241" s="120">
        <v>167.16405276548599</v>
      </c>
      <c r="N241" s="121">
        <f t="shared" si="21"/>
        <v>8.0479654576057769E-3</v>
      </c>
      <c r="O241" s="121">
        <f t="shared" si="22"/>
        <v>3.5760962264237639E-2</v>
      </c>
      <c r="P241" s="121">
        <f t="shared" si="23"/>
        <v>0.10090951956050076</v>
      </c>
      <c r="Q241" s="135">
        <v>42231</v>
      </c>
      <c r="R241" s="136">
        <v>179.213759010128</v>
      </c>
      <c r="S241" s="127">
        <f t="shared" si="18"/>
        <v>-6.5433877429810217E-4</v>
      </c>
      <c r="T241" s="128">
        <f t="shared" si="19"/>
        <v>1.4079295452201546E-2</v>
      </c>
      <c r="U241" s="128">
        <f t="shared" si="20"/>
        <v>0.12045335506275023</v>
      </c>
    </row>
    <row r="242" spans="12:21" x14ac:dyDescent="0.25">
      <c r="L242" s="132">
        <v>42277</v>
      </c>
      <c r="M242" s="120">
        <v>167.2937490111</v>
      </c>
      <c r="N242" s="121">
        <f t="shared" si="21"/>
        <v>7.7586205567747868E-4</v>
      </c>
      <c r="O242" s="121">
        <f t="shared" si="22"/>
        <v>2.2897524180638618E-2</v>
      </c>
      <c r="P242" s="121">
        <f t="shared" si="23"/>
        <v>9.3550649660348872E-2</v>
      </c>
      <c r="Q242" s="135">
        <v>42262</v>
      </c>
      <c r="R242" s="136">
        <v>179.58706649145901</v>
      </c>
      <c r="S242" s="127">
        <f t="shared" si="18"/>
        <v>2.0830291345539376E-3</v>
      </c>
      <c r="T242" s="128">
        <f t="shared" si="19"/>
        <v>3.1134300257729119E-3</v>
      </c>
      <c r="U242" s="128">
        <f t="shared" si="20"/>
        <v>0.10543326015001253</v>
      </c>
    </row>
    <row r="243" spans="12:21" x14ac:dyDescent="0.25">
      <c r="L243" s="132">
        <v>42308</v>
      </c>
      <c r="M243" s="120">
        <v>165.997086865662</v>
      </c>
      <c r="N243" s="121">
        <f t="shared" si="21"/>
        <v>-7.7508104941325096E-3</v>
      </c>
      <c r="O243" s="121">
        <f t="shared" si="22"/>
        <v>1.0108209183652406E-3</v>
      </c>
      <c r="P243" s="121">
        <f t="shared" si="23"/>
        <v>8.1817747344560265E-2</v>
      </c>
      <c r="Q243" s="135">
        <v>42292</v>
      </c>
      <c r="R243" s="136">
        <v>178.95353181474101</v>
      </c>
      <c r="S243" s="127">
        <f t="shared" si="18"/>
        <v>-3.5277299701764742E-3</v>
      </c>
      <c r="T243" s="128">
        <f t="shared" si="19"/>
        <v>-2.1054378421336839E-3</v>
      </c>
      <c r="U243" s="128">
        <f t="shared" si="20"/>
        <v>8.2693619206273716E-2</v>
      </c>
    </row>
    <row r="244" spans="12:21" x14ac:dyDescent="0.25">
      <c r="L244" s="132">
        <v>42338</v>
      </c>
      <c r="M244" s="120">
        <v>166.02808806791001</v>
      </c>
      <c r="N244" s="121">
        <f t="shared" si="21"/>
        <v>1.8675750781760314E-4</v>
      </c>
      <c r="O244" s="121">
        <f t="shared" si="22"/>
        <v>-6.7955082374655529E-3</v>
      </c>
      <c r="P244" s="121">
        <f t="shared" si="23"/>
        <v>7.5015399345131462E-2</v>
      </c>
      <c r="Q244" s="135">
        <v>42323</v>
      </c>
      <c r="R244" s="136">
        <v>179.524032386107</v>
      </c>
      <c r="S244" s="127">
        <f t="shared" si="18"/>
        <v>3.1879816261832783E-3</v>
      </c>
      <c r="T244" s="128">
        <f t="shared" si="19"/>
        <v>1.7313033200840877E-3</v>
      </c>
      <c r="U244" s="128">
        <f t="shared" si="20"/>
        <v>7.9277663193767944E-2</v>
      </c>
    </row>
    <row r="245" spans="12:21" x14ac:dyDescent="0.25">
      <c r="L245" s="132">
        <v>42369</v>
      </c>
      <c r="M245" s="120">
        <v>167.30515829467399</v>
      </c>
      <c r="N245" s="121">
        <f t="shared" si="21"/>
        <v>7.6918926286835276E-3</v>
      </c>
      <c r="O245" s="121">
        <f t="shared" si="22"/>
        <v>6.8199102724486593E-5</v>
      </c>
      <c r="P245" s="121">
        <f t="shared" si="23"/>
        <v>7.5861400982528249E-2</v>
      </c>
      <c r="Q245" s="135">
        <v>42353</v>
      </c>
      <c r="R245" s="136">
        <v>179.82470051275399</v>
      </c>
      <c r="S245" s="127">
        <f t="shared" si="18"/>
        <v>1.6748071144054855E-3</v>
      </c>
      <c r="T245" s="128">
        <f t="shared" si="19"/>
        <v>1.3232245836940493E-3</v>
      </c>
      <c r="U245" s="128">
        <f t="shared" si="20"/>
        <v>6.0731514750615112E-2</v>
      </c>
    </row>
    <row r="246" spans="12:21" x14ac:dyDescent="0.25">
      <c r="L246" s="132">
        <v>42400</v>
      </c>
      <c r="M246" s="120">
        <v>170.49526166494499</v>
      </c>
      <c r="N246" s="121">
        <f t="shared" si="21"/>
        <v>1.9067573306091878E-2</v>
      </c>
      <c r="O246" s="121">
        <f t="shared" si="22"/>
        <v>2.7097914091247066E-2</v>
      </c>
      <c r="P246" s="121">
        <f t="shared" si="23"/>
        <v>8.5261996499398807E-2</v>
      </c>
      <c r="Q246" s="135">
        <v>42384</v>
      </c>
      <c r="R246" s="136">
        <v>181.987962406816</v>
      </c>
      <c r="S246" s="127">
        <f t="shared" si="18"/>
        <v>1.2029837324314396E-2</v>
      </c>
      <c r="T246" s="128">
        <f t="shared" si="19"/>
        <v>1.6956528107063829E-2</v>
      </c>
      <c r="U246" s="128">
        <f t="shared" si="20"/>
        <v>5.5399324355724922E-2</v>
      </c>
    </row>
    <row r="247" spans="12:21" x14ac:dyDescent="0.25">
      <c r="L247" s="132">
        <v>42429</v>
      </c>
      <c r="M247" s="120">
        <v>171.75566521165999</v>
      </c>
      <c r="N247" s="121">
        <f t="shared" si="21"/>
        <v>7.3926016148877505E-3</v>
      </c>
      <c r="O247" s="121">
        <f t="shared" si="22"/>
        <v>3.4497639588593199E-2</v>
      </c>
      <c r="P247" s="121">
        <f t="shared" si="23"/>
        <v>8.8261201616607998E-2</v>
      </c>
      <c r="Q247" s="135">
        <v>42415</v>
      </c>
      <c r="R247" s="136">
        <v>181.81049056301001</v>
      </c>
      <c r="S247" s="127">
        <f t="shared" si="18"/>
        <v>-9.7518452022260504E-4</v>
      </c>
      <c r="T247" s="128">
        <f t="shared" si="19"/>
        <v>1.2736223370837907E-2</v>
      </c>
      <c r="U247" s="128">
        <f t="shared" si="20"/>
        <v>3.7675934578560666E-2</v>
      </c>
    </row>
    <row r="248" spans="12:21" x14ac:dyDescent="0.25">
      <c r="L248" s="132">
        <v>42460</v>
      </c>
      <c r="M248" s="120">
        <v>171.82565713084699</v>
      </c>
      <c r="N248" s="121">
        <f t="shared" si="21"/>
        <v>4.0750864957361799E-4</v>
      </c>
      <c r="O248" s="121">
        <f t="shared" si="22"/>
        <v>2.7019482735918254E-2</v>
      </c>
      <c r="P248" s="121">
        <f t="shared" si="23"/>
        <v>8.2553984531283042E-2</v>
      </c>
      <c r="Q248" s="135">
        <v>42444</v>
      </c>
      <c r="R248" s="136">
        <v>181.92033123955801</v>
      </c>
      <c r="S248" s="127">
        <f t="shared" si="18"/>
        <v>6.0414927767848958E-4</v>
      </c>
      <c r="T248" s="128">
        <f t="shared" si="19"/>
        <v>1.1653742343674223E-2</v>
      </c>
      <c r="U248" s="128">
        <f t="shared" si="20"/>
        <v>4.1418352075685672E-2</v>
      </c>
    </row>
    <row r="249" spans="12:21" x14ac:dyDescent="0.25">
      <c r="L249" s="132">
        <v>42490</v>
      </c>
      <c r="M249" s="120">
        <v>170.69430548390301</v>
      </c>
      <c r="N249" s="121">
        <f t="shared" si="21"/>
        <v>-6.5842998411025366E-3</v>
      </c>
      <c r="O249" s="121">
        <f t="shared" si="22"/>
        <v>1.167444872158141E-3</v>
      </c>
      <c r="P249" s="121">
        <f t="shared" si="23"/>
        <v>7.1302818897570841E-2</v>
      </c>
      <c r="Q249" s="135">
        <v>42475</v>
      </c>
      <c r="R249" s="136">
        <v>181.09375751791799</v>
      </c>
      <c r="S249" s="127">
        <f t="shared" si="18"/>
        <v>-4.5436027738513518E-3</v>
      </c>
      <c r="T249" s="128">
        <f t="shared" si="19"/>
        <v>-4.9135386597664032E-3</v>
      </c>
      <c r="U249" s="128">
        <f t="shared" si="20"/>
        <v>3.0960609463012378E-2</v>
      </c>
    </row>
    <row r="250" spans="12:21" x14ac:dyDescent="0.25">
      <c r="L250" s="132">
        <v>42521</v>
      </c>
      <c r="M250" s="120">
        <v>172.30682376264599</v>
      </c>
      <c r="N250" s="121">
        <f t="shared" si="21"/>
        <v>9.4468194130532535E-3</v>
      </c>
      <c r="O250" s="121">
        <f t="shared" si="22"/>
        <v>3.208968684129232E-3</v>
      </c>
      <c r="P250" s="121">
        <f t="shared" si="23"/>
        <v>6.7625955656063663E-2</v>
      </c>
      <c r="Q250" s="135">
        <v>42505</v>
      </c>
      <c r="R250" s="136">
        <v>182.90096834521</v>
      </c>
      <c r="S250" s="127">
        <f t="shared" si="18"/>
        <v>9.9794208925902961E-3</v>
      </c>
      <c r="T250" s="128">
        <f t="shared" si="19"/>
        <v>5.9978815239050132E-3</v>
      </c>
      <c r="U250" s="128">
        <f t="shared" si="20"/>
        <v>3.494333326580179E-2</v>
      </c>
    </row>
    <row r="251" spans="12:21" x14ac:dyDescent="0.25">
      <c r="L251" s="132">
        <v>42551</v>
      </c>
      <c r="M251" s="120">
        <v>174.86063012066899</v>
      </c>
      <c r="N251" s="121">
        <f t="shared" si="21"/>
        <v>1.4821272322568468E-2</v>
      </c>
      <c r="O251" s="121">
        <f t="shared" si="22"/>
        <v>1.7663095491675218E-2</v>
      </c>
      <c r="P251" s="121">
        <f t="shared" si="23"/>
        <v>6.916430939228313E-2</v>
      </c>
      <c r="Q251" s="135">
        <v>42536</v>
      </c>
      <c r="R251" s="136">
        <v>184.61726016166401</v>
      </c>
      <c r="S251" s="127">
        <f t="shared" si="18"/>
        <v>9.3837218686270152E-3</v>
      </c>
      <c r="T251" s="128">
        <f t="shared" si="19"/>
        <v>1.4824780186633468E-2</v>
      </c>
      <c r="U251" s="128">
        <f t="shared" si="20"/>
        <v>3.1210413426597139E-2</v>
      </c>
    </row>
    <row r="252" spans="12:21" x14ac:dyDescent="0.25">
      <c r="L252" s="132">
        <v>42582</v>
      </c>
      <c r="M252" s="120">
        <v>179.03655576084401</v>
      </c>
      <c r="N252" s="121">
        <f t="shared" si="21"/>
        <v>2.3881451401000175E-2</v>
      </c>
      <c r="O252" s="121">
        <f t="shared" si="22"/>
        <v>4.8872458007849007E-2</v>
      </c>
      <c r="P252" s="121">
        <f t="shared" si="23"/>
        <v>7.9642619280398286E-2</v>
      </c>
      <c r="Q252" s="135">
        <v>42566</v>
      </c>
      <c r="R252" s="136">
        <v>187.557460240918</v>
      </c>
      <c r="S252" s="127">
        <f t="shared" si="18"/>
        <v>1.5925921967855805E-2</v>
      </c>
      <c r="T252" s="128">
        <f t="shared" si="19"/>
        <v>3.5692576108596441E-2</v>
      </c>
      <c r="U252" s="128">
        <f t="shared" si="20"/>
        <v>4.5872455092473619E-2</v>
      </c>
    </row>
    <row r="253" spans="12:21" x14ac:dyDescent="0.25">
      <c r="L253" s="132">
        <v>42613</v>
      </c>
      <c r="M253" s="120">
        <v>181.43826128932801</v>
      </c>
      <c r="N253" s="121">
        <f t="shared" si="21"/>
        <v>1.3414609760993068E-2</v>
      </c>
      <c r="O253" s="121">
        <f t="shared" si="22"/>
        <v>5.2995217062677957E-2</v>
      </c>
      <c r="P253" s="121">
        <f t="shared" si="23"/>
        <v>8.5390419098460457E-2</v>
      </c>
      <c r="Q253" s="135">
        <v>42597</v>
      </c>
      <c r="R253" s="136">
        <v>189.217036675429</v>
      </c>
      <c r="S253" s="127">
        <f t="shared" si="18"/>
        <v>8.8483626957800432E-3</v>
      </c>
      <c r="T253" s="128">
        <f t="shared" si="19"/>
        <v>3.4532722201327859E-2</v>
      </c>
      <c r="U253" s="128">
        <f t="shared" si="20"/>
        <v>5.5817576287408244E-2</v>
      </c>
    </row>
    <row r="254" spans="12:21" x14ac:dyDescent="0.25">
      <c r="L254" s="132">
        <v>42643</v>
      </c>
      <c r="M254" s="120">
        <v>182.85239565947001</v>
      </c>
      <c r="N254" s="121">
        <f t="shared" si="21"/>
        <v>7.794025141626415E-3</v>
      </c>
      <c r="O254" s="121">
        <f t="shared" si="22"/>
        <v>4.57036299897009E-2</v>
      </c>
      <c r="P254" s="121">
        <f t="shared" si="23"/>
        <v>9.3001960565410435E-2</v>
      </c>
      <c r="Q254" s="135">
        <v>42628</v>
      </c>
      <c r="R254" s="136">
        <v>190.425403701693</v>
      </c>
      <c r="S254" s="127">
        <f t="shared" si="18"/>
        <v>6.3861428521194696E-3</v>
      </c>
      <c r="T254" s="128">
        <f t="shared" si="19"/>
        <v>3.1460457895122973E-2</v>
      </c>
      <c r="U254" s="128">
        <f t="shared" si="20"/>
        <v>6.0351435222922634E-2</v>
      </c>
    </row>
    <row r="255" spans="12:21" x14ac:dyDescent="0.25">
      <c r="L255" s="132">
        <v>42674</v>
      </c>
      <c r="M255" s="120">
        <v>181.93495521966599</v>
      </c>
      <c r="N255" s="121">
        <f t="shared" si="21"/>
        <v>-5.0173826626399576E-3</v>
      </c>
      <c r="O255" s="121">
        <f t="shared" si="22"/>
        <v>1.6188869622210778E-2</v>
      </c>
      <c r="P255" s="121">
        <f t="shared" si="23"/>
        <v>9.6012940075883346E-2</v>
      </c>
      <c r="Q255" s="135">
        <v>42658</v>
      </c>
      <c r="R255" s="136">
        <v>191.49719306426601</v>
      </c>
      <c r="S255" s="127">
        <f t="shared" si="18"/>
        <v>5.6283948556150598E-3</v>
      </c>
      <c r="T255" s="128">
        <f t="shared" si="19"/>
        <v>2.1005471167542034E-2</v>
      </c>
      <c r="U255" s="128">
        <f t="shared" si="20"/>
        <v>7.0094516282085184E-2</v>
      </c>
    </row>
    <row r="256" spans="12:21" x14ac:dyDescent="0.25">
      <c r="L256" s="132">
        <v>42704</v>
      </c>
      <c r="M256" s="120">
        <v>181.44907212583101</v>
      </c>
      <c r="N256" s="121">
        <f t="shared" si="21"/>
        <v>-2.6706417865018928E-3</v>
      </c>
      <c r="O256" s="121">
        <f t="shared" si="22"/>
        <v>5.958410550332971E-5</v>
      </c>
      <c r="P256" s="121">
        <f t="shared" si="23"/>
        <v>9.288177824232613E-2</v>
      </c>
      <c r="Q256" s="135">
        <v>42689</v>
      </c>
      <c r="R256" s="136">
        <v>191.69084458268901</v>
      </c>
      <c r="S256" s="127">
        <f t="shared" si="18"/>
        <v>1.0112499056735835E-3</v>
      </c>
      <c r="T256" s="128">
        <f t="shared" si="19"/>
        <v>1.3073917395204804E-2</v>
      </c>
      <c r="U256" s="128">
        <f t="shared" si="20"/>
        <v>6.7772609799753969E-2</v>
      </c>
    </row>
    <row r="257" spans="12:21" x14ac:dyDescent="0.25">
      <c r="L257" s="132">
        <v>42735</v>
      </c>
      <c r="M257" s="120">
        <v>182.339596459923</v>
      </c>
      <c r="N257" s="121">
        <f t="shared" si="21"/>
        <v>4.9078472744927826E-3</v>
      </c>
      <c r="O257" s="121">
        <f t="shared" si="22"/>
        <v>-2.8044434293439391E-3</v>
      </c>
      <c r="P257" s="121">
        <f t="shared" si="23"/>
        <v>8.986237076306347E-2</v>
      </c>
      <c r="Q257" s="135">
        <v>42719</v>
      </c>
      <c r="R257" s="136">
        <v>191.25891759195201</v>
      </c>
      <c r="S257" s="127">
        <f t="shared" si="18"/>
        <v>-2.2532478881674978E-3</v>
      </c>
      <c r="T257" s="128">
        <f t="shared" si="19"/>
        <v>4.3771149965092793E-3</v>
      </c>
      <c r="U257" s="128">
        <f t="shared" si="20"/>
        <v>6.3585353105521047E-2</v>
      </c>
    </row>
    <row r="258" spans="12:21" x14ac:dyDescent="0.25">
      <c r="L258" s="132">
        <v>42766</v>
      </c>
      <c r="M258" s="120">
        <v>185.98224791882299</v>
      </c>
      <c r="N258" s="121">
        <f t="shared" si="21"/>
        <v>1.9977292533388979E-2</v>
      </c>
      <c r="O258" s="121">
        <f t="shared" si="22"/>
        <v>2.2245822383446523E-2</v>
      </c>
      <c r="P258" s="121">
        <f t="shared" si="23"/>
        <v>9.0835288339642162E-2</v>
      </c>
      <c r="Q258" s="135">
        <v>42750</v>
      </c>
      <c r="R258" s="136">
        <v>188.854796073552</v>
      </c>
      <c r="S258" s="127">
        <f t="shared" si="18"/>
        <v>-1.2569983918497174E-2</v>
      </c>
      <c r="T258" s="128">
        <f t="shared" si="19"/>
        <v>-1.3798619961114755E-2</v>
      </c>
      <c r="U258" s="128">
        <f t="shared" si="20"/>
        <v>3.7732350952893734E-2</v>
      </c>
    </row>
    <row r="259" spans="12:21" x14ac:dyDescent="0.25">
      <c r="L259" s="132">
        <v>42794</v>
      </c>
      <c r="M259" s="120">
        <v>190.73053351716899</v>
      </c>
      <c r="N259" s="121">
        <f t="shared" si="21"/>
        <v>2.553085389320886E-2</v>
      </c>
      <c r="O259" s="121">
        <f t="shared" si="22"/>
        <v>5.1151881255703024E-2</v>
      </c>
      <c r="P259" s="121">
        <f t="shared" si="23"/>
        <v>0.11047593849161053</v>
      </c>
      <c r="Q259" s="135">
        <v>42781</v>
      </c>
      <c r="R259" s="136">
        <v>187.26164824961199</v>
      </c>
      <c r="S259" s="127">
        <f t="shared" si="18"/>
        <v>-8.4358346044838273E-3</v>
      </c>
      <c r="T259" s="128">
        <f t="shared" si="19"/>
        <v>-2.3105935720192483E-2</v>
      </c>
      <c r="U259" s="128">
        <f t="shared" si="20"/>
        <v>2.9982635598867047E-2</v>
      </c>
    </row>
    <row r="260" spans="12:21" x14ac:dyDescent="0.25">
      <c r="L260" s="132">
        <v>42825</v>
      </c>
      <c r="M260" s="120">
        <v>193.823141148194</v>
      </c>
      <c r="N260" s="121">
        <f t="shared" si="21"/>
        <v>1.6214538773607678E-2</v>
      </c>
      <c r="O260" s="121">
        <f t="shared" si="22"/>
        <v>6.2978886161980663E-2</v>
      </c>
      <c r="P260" s="121">
        <f t="shared" si="23"/>
        <v>0.12802211488471538</v>
      </c>
      <c r="Q260" s="135">
        <v>42809</v>
      </c>
      <c r="R260" s="136">
        <v>187.911810703356</v>
      </c>
      <c r="S260" s="127">
        <f t="shared" si="18"/>
        <v>3.4719466576378366E-3</v>
      </c>
      <c r="T260" s="128">
        <f t="shared" si="19"/>
        <v>-1.750039648209778E-2</v>
      </c>
      <c r="U260" s="128">
        <f t="shared" si="20"/>
        <v>3.2934633655147927E-2</v>
      </c>
    </row>
    <row r="261" spans="12:21" x14ac:dyDescent="0.25">
      <c r="L261" s="132">
        <v>42855</v>
      </c>
      <c r="M261" s="120">
        <v>195.843438879834</v>
      </c>
      <c r="N261" s="121">
        <f t="shared" si="21"/>
        <v>1.0423408266277745E-2</v>
      </c>
      <c r="O261" s="121">
        <f t="shared" si="22"/>
        <v>5.3022216213426843E-2</v>
      </c>
      <c r="P261" s="121">
        <f t="shared" si="23"/>
        <v>0.14733434325553785</v>
      </c>
      <c r="Q261" s="135">
        <v>42840</v>
      </c>
      <c r="R261" s="136">
        <v>191.65110276859701</v>
      </c>
      <c r="S261" s="127">
        <f t="shared" si="18"/>
        <v>1.9899185959864951E-2</v>
      </c>
      <c r="T261" s="128">
        <f t="shared" si="19"/>
        <v>1.4806649093285218E-2</v>
      </c>
      <c r="U261" s="128">
        <f t="shared" si="20"/>
        <v>5.8297676272107024E-2</v>
      </c>
    </row>
    <row r="262" spans="12:21" x14ac:dyDescent="0.25">
      <c r="L262" s="132">
        <v>42886</v>
      </c>
      <c r="M262" s="120">
        <v>197.95246538823301</v>
      </c>
      <c r="N262" s="121">
        <f t="shared" si="21"/>
        <v>1.0768941356738893E-2</v>
      </c>
      <c r="O262" s="121">
        <f t="shared" si="22"/>
        <v>3.7864581710583378E-2</v>
      </c>
      <c r="P262" s="121">
        <f t="shared" si="23"/>
        <v>0.1488370632431486</v>
      </c>
      <c r="Q262" s="135">
        <v>42870</v>
      </c>
      <c r="R262" s="136">
        <v>195.81525128592099</v>
      </c>
      <c r="S262" s="127">
        <f t="shared" si="18"/>
        <v>2.1727756622156535E-2</v>
      </c>
      <c r="T262" s="128">
        <f t="shared" si="19"/>
        <v>4.5677281580408735E-2</v>
      </c>
      <c r="U262" s="128">
        <f t="shared" si="20"/>
        <v>7.0608062152718531E-2</v>
      </c>
    </row>
    <row r="263" spans="12:21" x14ac:dyDescent="0.25">
      <c r="L263" s="132">
        <v>42916</v>
      </c>
      <c r="M263" s="120">
        <v>202.07237768977501</v>
      </c>
      <c r="N263" s="121">
        <f t="shared" si="21"/>
        <v>2.0812634454750789E-2</v>
      </c>
      <c r="O263" s="121">
        <f t="shared" si="22"/>
        <v>4.2560637974976334E-2</v>
      </c>
      <c r="P263" s="121">
        <f t="shared" si="23"/>
        <v>0.15561963576550975</v>
      </c>
      <c r="Q263" s="135">
        <v>42901</v>
      </c>
      <c r="R263" s="136">
        <v>198.59702378493699</v>
      </c>
      <c r="S263" s="127">
        <f t="shared" si="18"/>
        <v>1.4206107444379779E-2</v>
      </c>
      <c r="T263" s="128">
        <f t="shared" si="19"/>
        <v>5.6862913733767506E-2</v>
      </c>
      <c r="U263" s="128">
        <f t="shared" si="20"/>
        <v>7.5722950340782358E-2</v>
      </c>
    </row>
    <row r="264" spans="12:21" x14ac:dyDescent="0.25">
      <c r="L264" s="132">
        <v>42947</v>
      </c>
      <c r="M264" s="120">
        <v>204.357490978127</v>
      </c>
      <c r="N264" s="121">
        <f t="shared" si="21"/>
        <v>1.1308390164340709E-2</v>
      </c>
      <c r="O264" s="121">
        <f t="shared" si="22"/>
        <v>4.3473767346972947E-2</v>
      </c>
      <c r="P264" s="121">
        <f t="shared" si="23"/>
        <v>0.14142885574221253</v>
      </c>
      <c r="Q264" s="135">
        <v>42931</v>
      </c>
      <c r="R264" s="136">
        <v>198.32157453022501</v>
      </c>
      <c r="S264" s="127">
        <f t="shared" ref="S264:S327" si="24">R264/R263-1</f>
        <v>-1.3869757434545882E-3</v>
      </c>
      <c r="T264" s="128">
        <f t="shared" si="19"/>
        <v>3.4805287656925366E-2</v>
      </c>
      <c r="U264" s="128">
        <f t="shared" si="20"/>
        <v>5.739102179929545E-2</v>
      </c>
    </row>
    <row r="265" spans="12:21" x14ac:dyDescent="0.25">
      <c r="L265" s="132">
        <v>42978</v>
      </c>
      <c r="M265" s="120">
        <v>204.718098281952</v>
      </c>
      <c r="N265" s="121">
        <f t="shared" si="21"/>
        <v>1.7645905814316354E-3</v>
      </c>
      <c r="O265" s="121">
        <f t="shared" si="22"/>
        <v>3.4178068358228897E-2</v>
      </c>
      <c r="P265" s="121">
        <f t="shared" si="23"/>
        <v>0.1283072094452069</v>
      </c>
      <c r="Q265" s="135">
        <v>42962</v>
      </c>
      <c r="R265" s="136">
        <v>198.430455966511</v>
      </c>
      <c r="S265" s="127">
        <f t="shared" si="24"/>
        <v>5.4901458171618955E-4</v>
      </c>
      <c r="T265" s="128">
        <f t="shared" si="19"/>
        <v>1.3355469828912447E-2</v>
      </c>
      <c r="U265" s="128">
        <f t="shared" si="20"/>
        <v>4.8692334754645294E-2</v>
      </c>
    </row>
    <row r="266" spans="12:21" x14ac:dyDescent="0.25">
      <c r="L266" s="132">
        <v>43008</v>
      </c>
      <c r="M266" s="120">
        <v>202.857916889862</v>
      </c>
      <c r="N266" s="121">
        <f t="shared" si="21"/>
        <v>-9.0865507627373443E-3</v>
      </c>
      <c r="O266" s="121">
        <f t="shared" si="22"/>
        <v>3.8874150394416773E-3</v>
      </c>
      <c r="P266" s="121">
        <f t="shared" si="23"/>
        <v>0.10940803459665194</v>
      </c>
      <c r="Q266" s="135">
        <v>42993</v>
      </c>
      <c r="R266" s="136">
        <v>198.997270791951</v>
      </c>
      <c r="S266" s="127">
        <f t="shared" si="24"/>
        <v>2.8564910697763679E-3</v>
      </c>
      <c r="T266" s="128">
        <f t="shared" ref="T266:T329" si="25">R266/R263-1</f>
        <v>2.0153726344229739E-3</v>
      </c>
      <c r="U266" s="128">
        <f t="shared" si="20"/>
        <v>4.5014304413323325E-2</v>
      </c>
    </row>
    <row r="267" spans="12:21" x14ac:dyDescent="0.25">
      <c r="L267" s="132">
        <v>43039</v>
      </c>
      <c r="M267" s="120">
        <v>202.37522153490801</v>
      </c>
      <c r="N267" s="121">
        <f t="shared" si="21"/>
        <v>-2.3794750648852281E-3</v>
      </c>
      <c r="O267" s="121">
        <f t="shared" si="22"/>
        <v>-9.7000087138041646E-3</v>
      </c>
      <c r="P267" s="121">
        <f t="shared" si="23"/>
        <v>0.11234930797417508</v>
      </c>
      <c r="Q267" s="135">
        <v>43023</v>
      </c>
      <c r="R267" s="136">
        <v>201.397892604817</v>
      </c>
      <c r="S267" s="127">
        <f t="shared" si="24"/>
        <v>1.206359164280113E-2</v>
      </c>
      <c r="T267" s="128">
        <f t="shared" si="25"/>
        <v>1.5511767097851292E-2</v>
      </c>
      <c r="U267" s="128">
        <f t="shared" si="20"/>
        <v>5.1701538712519701E-2</v>
      </c>
    </row>
    <row r="268" spans="12:21" x14ac:dyDescent="0.25">
      <c r="L268" s="132">
        <v>43069</v>
      </c>
      <c r="M268" s="120">
        <v>204.139295319816</v>
      </c>
      <c r="N268" s="121">
        <f t="shared" si="21"/>
        <v>8.7168467143774464E-3</v>
      </c>
      <c r="O268" s="121">
        <f t="shared" si="22"/>
        <v>-2.8273170129727854E-3</v>
      </c>
      <c r="P268" s="121">
        <f t="shared" si="23"/>
        <v>0.12505009217269403</v>
      </c>
      <c r="Q268" s="135">
        <v>43054</v>
      </c>
      <c r="R268" s="136">
        <v>202.52043879187801</v>
      </c>
      <c r="S268" s="127">
        <f t="shared" si="24"/>
        <v>5.5737732532468165E-3</v>
      </c>
      <c r="T268" s="128">
        <f t="shared" si="25"/>
        <v>2.061166873525333E-2</v>
      </c>
      <c r="U268" s="128">
        <f t="shared" si="20"/>
        <v>5.6495104045083844E-2</v>
      </c>
    </row>
    <row r="269" spans="12:21" x14ac:dyDescent="0.25">
      <c r="L269" s="132">
        <v>43100</v>
      </c>
      <c r="M269" s="120">
        <v>207.179351174473</v>
      </c>
      <c r="N269" s="121">
        <f t="shared" si="21"/>
        <v>1.4892065978254099E-2</v>
      </c>
      <c r="O269" s="121">
        <f t="shared" si="22"/>
        <v>2.1302763781002598E-2</v>
      </c>
      <c r="P269" s="121">
        <f t="shared" si="23"/>
        <v>0.13622797898431016</v>
      </c>
      <c r="Q269" s="135">
        <v>43084</v>
      </c>
      <c r="R269" s="136">
        <v>202.31264925967699</v>
      </c>
      <c r="S269" s="127">
        <f t="shared" si="24"/>
        <v>-1.0260175883509692E-3</v>
      </c>
      <c r="T269" s="128">
        <f t="shared" si="25"/>
        <v>1.6660421796398373E-2</v>
      </c>
      <c r="U269" s="128">
        <f t="shared" si="20"/>
        <v>5.7794594923453069E-2</v>
      </c>
    </row>
    <row r="270" spans="12:21" x14ac:dyDescent="0.25">
      <c r="L270" s="132">
        <v>43131</v>
      </c>
      <c r="M270" s="120">
        <v>209.370861053825</v>
      </c>
      <c r="N270" s="121">
        <f t="shared" si="21"/>
        <v>1.0577839282383206E-2</v>
      </c>
      <c r="O270" s="121">
        <f t="shared" si="22"/>
        <v>3.4567668244456007E-2</v>
      </c>
      <c r="P270" s="121">
        <f t="shared" si="23"/>
        <v>0.12575723434212183</v>
      </c>
      <c r="Q270" s="135">
        <v>43115</v>
      </c>
      <c r="R270" s="136">
        <v>201.34625158815999</v>
      </c>
      <c r="S270" s="127">
        <f t="shared" si="24"/>
        <v>-4.7767535794392968E-3</v>
      </c>
      <c r="T270" s="128">
        <f t="shared" si="25"/>
        <v>-2.5641289483768759E-4</v>
      </c>
      <c r="U270" s="128">
        <f t="shared" si="20"/>
        <v>6.6143173349661799E-2</v>
      </c>
    </row>
    <row r="271" spans="12:21" x14ac:dyDescent="0.25">
      <c r="L271" s="132">
        <v>43159</v>
      </c>
      <c r="M271" s="120">
        <v>208.39204774767899</v>
      </c>
      <c r="N271" s="121">
        <f t="shared" si="21"/>
        <v>-4.6750216396844735E-3</v>
      </c>
      <c r="O271" s="121">
        <f t="shared" si="22"/>
        <v>2.0832600706299109E-2</v>
      </c>
      <c r="P271" s="121">
        <f t="shared" si="23"/>
        <v>9.259930177314879E-2</v>
      </c>
      <c r="Q271" s="135">
        <v>43146</v>
      </c>
      <c r="R271" s="136">
        <v>202.72140538617501</v>
      </c>
      <c r="S271" s="127">
        <f t="shared" si="24"/>
        <v>6.8297958723750885E-3</v>
      </c>
      <c r="T271" s="128">
        <f t="shared" si="25"/>
        <v>9.9232746825883567E-4</v>
      </c>
      <c r="U271" s="128">
        <f t="shared" si="20"/>
        <v>8.2556985272050021E-2</v>
      </c>
    </row>
    <row r="272" spans="12:21" x14ac:dyDescent="0.25">
      <c r="L272" s="132">
        <v>43190</v>
      </c>
      <c r="M272" s="120">
        <v>206.049676712045</v>
      </c>
      <c r="N272" s="121">
        <f t="shared" si="21"/>
        <v>-1.124021315088819E-2</v>
      </c>
      <c r="O272" s="121">
        <f t="shared" si="22"/>
        <v>-5.4526402173963318E-3</v>
      </c>
      <c r="P272" s="121">
        <f t="shared" si="23"/>
        <v>6.3080886479405462E-2</v>
      </c>
      <c r="Q272" s="135">
        <v>43174</v>
      </c>
      <c r="R272" s="136">
        <v>206.08261433491899</v>
      </c>
      <c r="S272" s="127">
        <f t="shared" si="24"/>
        <v>1.6580434327302607E-2</v>
      </c>
      <c r="T272" s="128">
        <f t="shared" si="25"/>
        <v>1.863435177700179E-2</v>
      </c>
      <c r="U272" s="128">
        <f t="shared" si="20"/>
        <v>9.6698571332741068E-2</v>
      </c>
    </row>
    <row r="273" spans="12:21" x14ac:dyDescent="0.25">
      <c r="L273" s="132">
        <v>43220</v>
      </c>
      <c r="M273" s="120">
        <v>205.51154391457601</v>
      </c>
      <c r="N273" s="121">
        <f t="shared" si="21"/>
        <v>-2.6116653326325734E-3</v>
      </c>
      <c r="O273" s="121">
        <f t="shared" si="22"/>
        <v>-1.8432923854942884E-2</v>
      </c>
      <c r="P273" s="121">
        <f t="shared" si="23"/>
        <v>4.9366499536776409E-2</v>
      </c>
      <c r="Q273" s="135">
        <v>43205</v>
      </c>
      <c r="R273" s="136">
        <v>209.24149379824499</v>
      </c>
      <c r="S273" s="127">
        <f t="shared" si="24"/>
        <v>1.5328219090778195E-2</v>
      </c>
      <c r="T273" s="128">
        <f t="shared" si="25"/>
        <v>3.9212263192434094E-2</v>
      </c>
      <c r="U273" s="128">
        <f t="shared" si="20"/>
        <v>9.178340628118864E-2</v>
      </c>
    </row>
    <row r="274" spans="12:21" x14ac:dyDescent="0.25">
      <c r="L274" s="132">
        <v>43251</v>
      </c>
      <c r="M274" s="120">
        <v>207.43024377111999</v>
      </c>
      <c r="N274" s="121">
        <f t="shared" si="21"/>
        <v>9.3362145016122611E-3</v>
      </c>
      <c r="O274" s="121">
        <f t="shared" si="22"/>
        <v>-4.6153583447845481E-3</v>
      </c>
      <c r="P274" s="121">
        <f t="shared" si="23"/>
        <v>4.7879062098563629E-2</v>
      </c>
      <c r="Q274" s="135">
        <v>43235</v>
      </c>
      <c r="R274" s="136">
        <v>208.523049214303</v>
      </c>
      <c r="S274" s="127">
        <f t="shared" si="24"/>
        <v>-3.4335665020377437E-3</v>
      </c>
      <c r="T274" s="128">
        <f t="shared" si="25"/>
        <v>2.8618802326651815E-2</v>
      </c>
      <c r="U274" s="128">
        <f t="shared" si="20"/>
        <v>6.4896875217480554E-2</v>
      </c>
    </row>
    <row r="275" spans="12:21" x14ac:dyDescent="0.25">
      <c r="L275" s="132">
        <v>43281</v>
      </c>
      <c r="M275" s="120">
        <v>211.97330712084201</v>
      </c>
      <c r="N275" s="121">
        <f t="shared" si="21"/>
        <v>2.190164397981853E-2</v>
      </c>
      <c r="O275" s="121">
        <f t="shared" si="22"/>
        <v>2.8748554733601051E-2</v>
      </c>
      <c r="P275" s="121">
        <f t="shared" si="23"/>
        <v>4.899694626381379E-2</v>
      </c>
      <c r="Q275" s="135">
        <v>43266</v>
      </c>
      <c r="R275" s="136">
        <v>206.32196957346201</v>
      </c>
      <c r="S275" s="127">
        <f t="shared" si="24"/>
        <v>-1.0555569991588354E-2</v>
      </c>
      <c r="T275" s="128">
        <f t="shared" si="25"/>
        <v>1.1614528441201699E-3</v>
      </c>
      <c r="U275" s="128">
        <f t="shared" ref="U275:U338" si="26">R275/R263-1</f>
        <v>3.8897590917024383E-2</v>
      </c>
    </row>
    <row r="276" spans="12:21" x14ac:dyDescent="0.25">
      <c r="L276" s="132">
        <v>43312</v>
      </c>
      <c r="M276" s="120">
        <v>214.32952673036201</v>
      </c>
      <c r="N276" s="121">
        <f t="shared" si="21"/>
        <v>1.1115643009601994E-2</v>
      </c>
      <c r="O276" s="121">
        <f t="shared" si="22"/>
        <v>4.2907481729840491E-2</v>
      </c>
      <c r="P276" s="121">
        <f t="shared" si="23"/>
        <v>4.8797015976783209E-2</v>
      </c>
      <c r="Q276" s="135">
        <v>43296</v>
      </c>
      <c r="R276" s="136">
        <v>205.86598739992201</v>
      </c>
      <c r="S276" s="127">
        <f t="shared" si="24"/>
        <v>-2.2100514767413593E-3</v>
      </c>
      <c r="T276" s="128">
        <f t="shared" si="25"/>
        <v>-1.6132108106519771E-2</v>
      </c>
      <c r="U276" s="128">
        <f t="shared" si="26"/>
        <v>3.8041311882319739E-2</v>
      </c>
    </row>
    <row r="277" spans="12:21" x14ac:dyDescent="0.25">
      <c r="L277" s="132">
        <v>43343</v>
      </c>
      <c r="M277" s="120">
        <v>215.66815644640701</v>
      </c>
      <c r="N277" s="121">
        <f t="shared" si="21"/>
        <v>6.2456616989083891E-3</v>
      </c>
      <c r="O277" s="121">
        <f t="shared" si="22"/>
        <v>3.9714134860569184E-2</v>
      </c>
      <c r="P277" s="121">
        <f t="shared" si="23"/>
        <v>5.3488471494952172E-2</v>
      </c>
      <c r="Q277" s="135">
        <v>43327</v>
      </c>
      <c r="R277" s="136">
        <v>207.942477960524</v>
      </c>
      <c r="S277" s="127">
        <f t="shared" si="24"/>
        <v>1.0086613076924378E-2</v>
      </c>
      <c r="T277" s="128">
        <f t="shared" si="25"/>
        <v>-2.7842066187241388E-3</v>
      </c>
      <c r="U277" s="128">
        <f t="shared" si="26"/>
        <v>4.7936300643376617E-2</v>
      </c>
    </row>
    <row r="278" spans="12:21" x14ac:dyDescent="0.25">
      <c r="L278" s="132">
        <v>43373</v>
      </c>
      <c r="M278" s="120">
        <v>214.35728641539299</v>
      </c>
      <c r="N278" s="121">
        <f t="shared" si="21"/>
        <v>-6.0781807227056062E-3</v>
      </c>
      <c r="O278" s="121">
        <f t="shared" si="22"/>
        <v>1.124660140907241E-2</v>
      </c>
      <c r="P278" s="121">
        <f t="shared" si="23"/>
        <v>5.6686816575043375E-2</v>
      </c>
      <c r="Q278" s="135">
        <v>43358</v>
      </c>
      <c r="R278" s="136">
        <v>209.96329396973201</v>
      </c>
      <c r="S278" s="127">
        <f t="shared" si="24"/>
        <v>9.7181491200255543E-3</v>
      </c>
      <c r="T278" s="128">
        <f t="shared" si="25"/>
        <v>1.7648747749926308E-2</v>
      </c>
      <c r="U278" s="128">
        <f t="shared" si="26"/>
        <v>5.51063998724175E-2</v>
      </c>
    </row>
    <row r="279" spans="12:21" x14ac:dyDescent="0.25">
      <c r="L279" s="132">
        <v>43404</v>
      </c>
      <c r="M279" s="120">
        <v>214.93150559107201</v>
      </c>
      <c r="N279" s="121">
        <f t="shared" si="21"/>
        <v>2.6787947602875395E-3</v>
      </c>
      <c r="O279" s="121">
        <f t="shared" si="22"/>
        <v>2.8086604300083806E-3</v>
      </c>
      <c r="P279" s="121">
        <f t="shared" si="23"/>
        <v>6.2044572260039121E-2</v>
      </c>
      <c r="Q279" s="135">
        <v>43388</v>
      </c>
      <c r="R279" s="136">
        <v>209.56601180876899</v>
      </c>
      <c r="S279" s="127">
        <f t="shared" si="24"/>
        <v>-1.8921505442769382E-3</v>
      </c>
      <c r="T279" s="128">
        <f t="shared" si="25"/>
        <v>1.7972975796430202E-2</v>
      </c>
      <c r="U279" s="128">
        <f t="shared" si="26"/>
        <v>4.0557123504660897E-2</v>
      </c>
    </row>
    <row r="280" spans="12:21" x14ac:dyDescent="0.25">
      <c r="L280" s="132">
        <v>43434</v>
      </c>
      <c r="M280" s="120">
        <v>216.072774991687</v>
      </c>
      <c r="N280" s="121">
        <f t="shared" si="21"/>
        <v>5.3099213978724524E-3</v>
      </c>
      <c r="O280" s="121">
        <f t="shared" si="22"/>
        <v>1.8761163073257592E-3</v>
      </c>
      <c r="P280" s="121">
        <f t="shared" si="23"/>
        <v>5.8457533387559435E-2</v>
      </c>
      <c r="Q280" s="135">
        <v>43419</v>
      </c>
      <c r="R280" s="136">
        <v>208.490592110053</v>
      </c>
      <c r="S280" s="127">
        <f t="shared" si="24"/>
        <v>-5.1316513085019055E-3</v>
      </c>
      <c r="T280" s="128">
        <f t="shared" si="25"/>
        <v>2.6358931321048829E-3</v>
      </c>
      <c r="U280" s="128">
        <f t="shared" si="26"/>
        <v>2.9479263198270544E-2</v>
      </c>
    </row>
    <row r="281" spans="12:21" x14ac:dyDescent="0.25">
      <c r="L281" s="132">
        <v>43465</v>
      </c>
      <c r="M281" s="120">
        <v>218.07892479716801</v>
      </c>
      <c r="N281" s="121">
        <f t="shared" si="21"/>
        <v>9.2846024010113659E-3</v>
      </c>
      <c r="O281" s="121">
        <f t="shared" si="22"/>
        <v>1.736184686795772E-2</v>
      </c>
      <c r="P281" s="121">
        <f t="shared" si="23"/>
        <v>5.2609362665278825E-2</v>
      </c>
      <c r="Q281" s="135">
        <v>43449</v>
      </c>
      <c r="R281" s="136">
        <v>208.26305048760301</v>
      </c>
      <c r="S281" s="127">
        <f t="shared" si="24"/>
        <v>-1.0913759711991267E-3</v>
      </c>
      <c r="T281" s="128">
        <f t="shared" si="25"/>
        <v>-8.0978129556974476E-3</v>
      </c>
      <c r="U281" s="128">
        <f t="shared" si="26"/>
        <v>2.9411908991851643E-2</v>
      </c>
    </row>
    <row r="282" spans="12:21" x14ac:dyDescent="0.25">
      <c r="L282" s="132">
        <v>43496</v>
      </c>
      <c r="M282" s="120">
        <v>219.58533622213801</v>
      </c>
      <c r="N282" s="121">
        <f t="shared" si="21"/>
        <v>6.9076433056109998E-3</v>
      </c>
      <c r="O282" s="121">
        <f t="shared" si="22"/>
        <v>2.1652621928403448E-2</v>
      </c>
      <c r="P282" s="121">
        <f t="shared" si="23"/>
        <v>4.8786517459500134E-2</v>
      </c>
      <c r="Q282" s="135">
        <v>43480</v>
      </c>
      <c r="R282" s="136">
        <v>209.82244218092299</v>
      </c>
      <c r="S282" s="127">
        <f t="shared" si="24"/>
        <v>7.4876061292150631E-3</v>
      </c>
      <c r="T282" s="128">
        <f t="shared" si="25"/>
        <v>1.2236257680371398E-3</v>
      </c>
      <c r="U282" s="128">
        <f t="shared" si="26"/>
        <v>4.2097583272125982E-2</v>
      </c>
    </row>
    <row r="283" spans="12:21" x14ac:dyDescent="0.25">
      <c r="L283" s="132">
        <v>43524</v>
      </c>
      <c r="M283" s="120">
        <v>219.808310292953</v>
      </c>
      <c r="N283" s="121">
        <f t="shared" si="21"/>
        <v>1.0154324266418158E-3</v>
      </c>
      <c r="O283" s="121">
        <f t="shared" si="22"/>
        <v>1.7288320110711464E-2</v>
      </c>
      <c r="P283" s="121">
        <f t="shared" si="23"/>
        <v>5.4782620875710286E-2</v>
      </c>
      <c r="Q283" s="135">
        <v>43511</v>
      </c>
      <c r="R283" s="136">
        <v>212.164607902656</v>
      </c>
      <c r="S283" s="127">
        <f t="shared" si="24"/>
        <v>1.1162608238605154E-2</v>
      </c>
      <c r="T283" s="128">
        <f t="shared" si="25"/>
        <v>1.7621973996139184E-2</v>
      </c>
      <c r="U283" s="128">
        <f t="shared" si="26"/>
        <v>4.6582167771045846E-2</v>
      </c>
    </row>
    <row r="284" spans="12:21" x14ac:dyDescent="0.25">
      <c r="L284" s="132">
        <v>43555</v>
      </c>
      <c r="M284" s="120">
        <v>220.10820434342199</v>
      </c>
      <c r="N284" s="121">
        <f t="shared" si="21"/>
        <v>1.3643435503840617E-3</v>
      </c>
      <c r="O284" s="121">
        <f t="shared" si="22"/>
        <v>9.305252894755256E-3</v>
      </c>
      <c r="P284" s="121">
        <f t="shared" si="23"/>
        <v>6.8228826444721058E-2</v>
      </c>
      <c r="Q284" s="135">
        <v>43539</v>
      </c>
      <c r="R284" s="136">
        <v>213.99824587897399</v>
      </c>
      <c r="S284" s="127">
        <f t="shared" si="24"/>
        <v>8.6425252281441267E-3</v>
      </c>
      <c r="T284" s="128">
        <f t="shared" si="25"/>
        <v>2.7538228110763008E-2</v>
      </c>
      <c r="U284" s="128">
        <f t="shared" si="26"/>
        <v>3.8409991884083672E-2</v>
      </c>
    </row>
    <row r="285" spans="12:21" x14ac:dyDescent="0.25">
      <c r="L285" s="132">
        <v>43585</v>
      </c>
      <c r="M285" s="120">
        <v>220.34529050719999</v>
      </c>
      <c r="N285" s="121">
        <f t="shared" si="21"/>
        <v>1.0771346051603459E-3</v>
      </c>
      <c r="O285" s="121">
        <f t="shared" si="22"/>
        <v>3.4608608121864393E-3</v>
      </c>
      <c r="P285" s="121">
        <f t="shared" si="23"/>
        <v>7.2179627042215477E-2</v>
      </c>
      <c r="Q285" s="135">
        <v>43570</v>
      </c>
      <c r="R285" s="136">
        <v>216.56526937274799</v>
      </c>
      <c r="S285" s="127">
        <f t="shared" si="24"/>
        <v>1.1995535212123931E-2</v>
      </c>
      <c r="T285" s="128">
        <f t="shared" si="25"/>
        <v>3.2135872224816175E-2</v>
      </c>
      <c r="U285" s="128">
        <f t="shared" si="26"/>
        <v>3.5001545064310857E-2</v>
      </c>
    </row>
    <row r="286" spans="12:21" x14ac:dyDescent="0.25">
      <c r="L286" s="132">
        <v>43616</v>
      </c>
      <c r="M286" s="120">
        <v>221.78115851605301</v>
      </c>
      <c r="N286" s="121">
        <f t="shared" si="21"/>
        <v>6.516445191761866E-3</v>
      </c>
      <c r="O286" s="121">
        <f t="shared" si="22"/>
        <v>8.9753122639935068E-3</v>
      </c>
      <c r="P286" s="121">
        <f t="shared" si="23"/>
        <v>6.9184292917130907E-2</v>
      </c>
      <c r="Q286" s="135">
        <v>43600</v>
      </c>
      <c r="R286" s="136">
        <v>219.03928550291201</v>
      </c>
      <c r="S286" s="127">
        <f t="shared" si="24"/>
        <v>1.1423882219571357E-2</v>
      </c>
      <c r="T286" s="128">
        <f t="shared" si="25"/>
        <v>3.2402565480714962E-2</v>
      </c>
      <c r="U286" s="128">
        <f t="shared" si="26"/>
        <v>5.0432008970870523E-2</v>
      </c>
    </row>
    <row r="287" spans="12:21" x14ac:dyDescent="0.25">
      <c r="L287" s="132">
        <v>43646</v>
      </c>
      <c r="M287" s="120">
        <v>223.190971850859</v>
      </c>
      <c r="N287" s="121">
        <f t="shared" si="21"/>
        <v>6.3567768526375801E-3</v>
      </c>
      <c r="O287" s="121">
        <f t="shared" si="22"/>
        <v>1.4005691049240321E-2</v>
      </c>
      <c r="P287" s="121">
        <f t="shared" si="23"/>
        <v>5.2920176046609591E-2</v>
      </c>
      <c r="Q287" s="135">
        <v>43631</v>
      </c>
      <c r="R287" s="136">
        <v>222.06189221056101</v>
      </c>
      <c r="S287" s="127">
        <f t="shared" si="24"/>
        <v>1.3799381698625934E-2</v>
      </c>
      <c r="T287" s="128">
        <f t="shared" si="25"/>
        <v>3.7680899198339279E-2</v>
      </c>
      <c r="U287" s="128">
        <f t="shared" si="26"/>
        <v>7.6288156174734167E-2</v>
      </c>
    </row>
    <row r="288" spans="12:21" x14ac:dyDescent="0.25">
      <c r="L288" s="132">
        <v>43677</v>
      </c>
      <c r="M288" s="120">
        <v>225.12710591291</v>
      </c>
      <c r="N288" s="121">
        <f t="shared" ref="N288:N351" si="27">M288/M287-1</f>
        <v>8.6747866456926559E-3</v>
      </c>
      <c r="O288" s="121">
        <f t="shared" si="22"/>
        <v>2.1701464073514032E-2</v>
      </c>
      <c r="P288" s="121">
        <f t="shared" si="23"/>
        <v>5.0378402580676163E-2</v>
      </c>
      <c r="Q288" s="135">
        <v>43661</v>
      </c>
      <c r="R288" s="136">
        <v>223.238741114384</v>
      </c>
      <c r="S288" s="127">
        <f t="shared" si="24"/>
        <v>5.2996436809027436E-3</v>
      </c>
      <c r="T288" s="128">
        <f t="shared" si="25"/>
        <v>3.0815059870702433E-2</v>
      </c>
      <c r="U288" s="128">
        <f t="shared" si="26"/>
        <v>8.4388654648002159E-2</v>
      </c>
    </row>
    <row r="289" spans="12:21" x14ac:dyDescent="0.25">
      <c r="L289" s="132">
        <v>43708</v>
      </c>
      <c r="M289" s="120">
        <v>226.776059984461</v>
      </c>
      <c r="N289" s="121">
        <f t="shared" si="27"/>
        <v>7.3245470147380587E-3</v>
      </c>
      <c r="O289" s="121">
        <f t="shared" si="22"/>
        <v>2.2521757492065975E-2</v>
      </c>
      <c r="P289" s="121">
        <f t="shared" si="23"/>
        <v>5.1504606526435737E-2</v>
      </c>
      <c r="Q289" s="135">
        <v>43692</v>
      </c>
      <c r="R289" s="136">
        <v>223.39594223424899</v>
      </c>
      <c r="S289" s="127">
        <f t="shared" si="24"/>
        <v>7.0418386647519426E-4</v>
      </c>
      <c r="T289" s="128">
        <f t="shared" si="25"/>
        <v>1.9889841775798889E-2</v>
      </c>
      <c r="U289" s="128">
        <f t="shared" si="26"/>
        <v>7.4316053291712203E-2</v>
      </c>
    </row>
    <row r="290" spans="12:21" x14ac:dyDescent="0.25">
      <c r="L290" s="132">
        <v>43738</v>
      </c>
      <c r="M290" s="120">
        <v>227.37683727359101</v>
      </c>
      <c r="N290" s="121">
        <f t="shared" si="27"/>
        <v>2.6492094852126336E-3</v>
      </c>
      <c r="O290" s="121">
        <f t="shared" ref="O290:O353" si="28">M290/M287-1</f>
        <v>1.8754635942573428E-2</v>
      </c>
      <c r="P290" s="121">
        <f t="shared" si="23"/>
        <v>6.0737617441975145E-2</v>
      </c>
      <c r="Q290" s="135">
        <v>43723</v>
      </c>
      <c r="R290" s="136">
        <v>222.71521847083</v>
      </c>
      <c r="S290" s="127">
        <f t="shared" si="24"/>
        <v>-3.0471626145527342E-3</v>
      </c>
      <c r="T290" s="128">
        <f t="shared" si="25"/>
        <v>2.9420908457786776E-3</v>
      </c>
      <c r="U290" s="128">
        <f t="shared" si="26"/>
        <v>6.073406575025575E-2</v>
      </c>
    </row>
    <row r="291" spans="12:21" x14ac:dyDescent="0.25">
      <c r="L291" s="132">
        <v>43769</v>
      </c>
      <c r="M291" s="120">
        <v>226.55650405087999</v>
      </c>
      <c r="N291" s="121">
        <f t="shared" si="27"/>
        <v>-3.6078134982762133E-3</v>
      </c>
      <c r="O291" s="121">
        <f t="shared" si="28"/>
        <v>6.3492938008227195E-3</v>
      </c>
      <c r="P291" s="121">
        <f t="shared" si="23"/>
        <v>5.4086991238621263E-2</v>
      </c>
      <c r="Q291" s="135">
        <v>43753</v>
      </c>
      <c r="R291" s="136">
        <v>221.74128687994499</v>
      </c>
      <c r="S291" s="127">
        <f t="shared" si="24"/>
        <v>-4.3729907528189393E-3</v>
      </c>
      <c r="T291" s="128">
        <f t="shared" si="25"/>
        <v>-6.7078600558481138E-3</v>
      </c>
      <c r="U291" s="128">
        <f t="shared" si="26"/>
        <v>5.8097565373749882E-2</v>
      </c>
    </row>
    <row r="292" spans="12:21" x14ac:dyDescent="0.25">
      <c r="L292" s="132">
        <v>43799</v>
      </c>
      <c r="M292" s="120">
        <v>225.772131730105</v>
      </c>
      <c r="N292" s="121">
        <f t="shared" si="27"/>
        <v>-3.4621487653201388E-3</v>
      </c>
      <c r="O292" s="121">
        <f t="shared" si="28"/>
        <v>-4.4269587117122811E-3</v>
      </c>
      <c r="P292" s="121">
        <f t="shared" si="23"/>
        <v>4.4889305183363204E-2</v>
      </c>
      <c r="Q292" s="135">
        <v>43784</v>
      </c>
      <c r="R292" s="136">
        <v>221.47956651069501</v>
      </c>
      <c r="S292" s="127">
        <f t="shared" si="24"/>
        <v>-1.1802960690477926E-3</v>
      </c>
      <c r="T292" s="128">
        <f t="shared" si="25"/>
        <v>-8.5783819723300736E-3</v>
      </c>
      <c r="U292" s="128">
        <f t="shared" si="26"/>
        <v>6.2300050420431852E-2</v>
      </c>
    </row>
    <row r="293" spans="12:21" x14ac:dyDescent="0.25">
      <c r="L293" s="132">
        <v>43830</v>
      </c>
      <c r="M293" s="120">
        <v>226.74012874694401</v>
      </c>
      <c r="N293" s="121">
        <f t="shared" si="27"/>
        <v>4.2874955798184455E-3</v>
      </c>
      <c r="O293" s="121">
        <f t="shared" si="28"/>
        <v>-2.8002347744897627E-3</v>
      </c>
      <c r="P293" s="121">
        <f t="shared" si="23"/>
        <v>3.9715914583821732E-2</v>
      </c>
      <c r="Q293" s="135">
        <v>43814</v>
      </c>
      <c r="R293" s="136">
        <v>222.23697735686599</v>
      </c>
      <c r="S293" s="127">
        <f t="shared" si="24"/>
        <v>3.4197775357052151E-3</v>
      </c>
      <c r="T293" s="128">
        <f t="shared" si="25"/>
        <v>-2.1473212169677014E-3</v>
      </c>
      <c r="U293" s="128">
        <f t="shared" si="26"/>
        <v>6.7097484822900899E-2</v>
      </c>
    </row>
    <row r="294" spans="12:21" x14ac:dyDescent="0.25">
      <c r="L294" s="132">
        <v>43861</v>
      </c>
      <c r="M294" s="120">
        <v>229.61328115024301</v>
      </c>
      <c r="N294" s="121">
        <f t="shared" si="27"/>
        <v>1.2671565545883556E-2</v>
      </c>
      <c r="O294" s="121">
        <f t="shared" si="28"/>
        <v>1.3492338753057886E-2</v>
      </c>
      <c r="P294" s="121">
        <f t="shared" si="23"/>
        <v>4.5667643844671257E-2</v>
      </c>
      <c r="Q294" s="135">
        <v>43845</v>
      </c>
      <c r="R294" s="136">
        <v>223.490364003548</v>
      </c>
      <c r="S294" s="127">
        <f t="shared" si="24"/>
        <v>5.6398654336866638E-3</v>
      </c>
      <c r="T294" s="128">
        <f t="shared" si="25"/>
        <v>7.8879181600042259E-3</v>
      </c>
      <c r="U294" s="128">
        <f t="shared" si="26"/>
        <v>6.5140419111315184E-2</v>
      </c>
    </row>
    <row r="295" spans="12:21" x14ac:dyDescent="0.25">
      <c r="L295" s="132">
        <v>43890</v>
      </c>
      <c r="M295" s="120">
        <v>233.202463970347</v>
      </c>
      <c r="N295" s="121">
        <f t="shared" si="27"/>
        <v>1.5631425160269607E-2</v>
      </c>
      <c r="O295" s="121">
        <f t="shared" si="28"/>
        <v>3.2910759106108189E-2</v>
      </c>
      <c r="P295" s="121">
        <f t="shared" si="23"/>
        <v>6.0935610940017426E-2</v>
      </c>
      <c r="Q295" s="135">
        <v>43876</v>
      </c>
      <c r="R295" s="136">
        <v>224.94962969204201</v>
      </c>
      <c r="S295" s="127">
        <f t="shared" si="24"/>
        <v>6.5294344792012904E-3</v>
      </c>
      <c r="T295" s="128">
        <f t="shared" si="25"/>
        <v>1.5667644812639825E-2</v>
      </c>
      <c r="U295" s="128">
        <f t="shared" si="26"/>
        <v>6.0259917597811352E-2</v>
      </c>
    </row>
    <row r="296" spans="12:21" x14ac:dyDescent="0.25">
      <c r="L296" s="132">
        <v>43921</v>
      </c>
      <c r="M296" s="120">
        <v>234.57295634900899</v>
      </c>
      <c r="N296" s="121">
        <f t="shared" si="27"/>
        <v>5.876834898435046E-3</v>
      </c>
      <c r="O296" s="121">
        <f t="shared" si="28"/>
        <v>3.4545396288483632E-2</v>
      </c>
      <c r="P296" s="121">
        <f t="shared" si="23"/>
        <v>6.5716550860678069E-2</v>
      </c>
      <c r="Q296" s="135">
        <v>43905</v>
      </c>
      <c r="R296" s="136">
        <v>225.85362372949601</v>
      </c>
      <c r="S296" s="127">
        <f t="shared" si="24"/>
        <v>4.0186509250608182E-3</v>
      </c>
      <c r="T296" s="128">
        <f t="shared" si="25"/>
        <v>1.6273828125471734E-2</v>
      </c>
      <c r="U296" s="128">
        <f t="shared" si="26"/>
        <v>5.5399416017768655E-2</v>
      </c>
    </row>
    <row r="297" spans="12:21" x14ac:dyDescent="0.25">
      <c r="L297" s="132">
        <v>43951</v>
      </c>
      <c r="M297" s="120">
        <v>233.78909863050899</v>
      </c>
      <c r="N297" s="121">
        <f t="shared" si="27"/>
        <v>-3.3416372061821908E-3</v>
      </c>
      <c r="O297" s="121">
        <f t="shared" si="28"/>
        <v>1.8186306381526851E-2</v>
      </c>
      <c r="P297" s="121">
        <f t="shared" si="23"/>
        <v>6.1012459546394116E-2</v>
      </c>
      <c r="Q297" s="135">
        <v>43936</v>
      </c>
      <c r="R297" s="136">
        <v>226.697114928367</v>
      </c>
      <c r="S297" s="127">
        <f t="shared" si="24"/>
        <v>3.7346808297449297E-3</v>
      </c>
      <c r="T297" s="128">
        <f t="shared" si="25"/>
        <v>1.4348497480491273E-2</v>
      </c>
      <c r="U297" s="128">
        <f t="shared" si="26"/>
        <v>4.6784258551542113E-2</v>
      </c>
    </row>
    <row r="298" spans="12:21" x14ac:dyDescent="0.25">
      <c r="L298" s="132">
        <v>43982</v>
      </c>
      <c r="M298" s="120">
        <v>230.75273717218801</v>
      </c>
      <c r="N298" s="121">
        <f t="shared" si="27"/>
        <v>-1.2987609243148568E-2</v>
      </c>
      <c r="O298" s="121">
        <f t="shared" si="28"/>
        <v>-1.0504720904108811E-2</v>
      </c>
      <c r="P298" s="121">
        <f t="shared" si="23"/>
        <v>4.0452393323960445E-2</v>
      </c>
      <c r="Q298" s="135">
        <v>43966</v>
      </c>
      <c r="R298" s="136">
        <v>225.82638567061099</v>
      </c>
      <c r="S298" s="127">
        <f t="shared" si="24"/>
        <v>-3.8409366525513633E-3</v>
      </c>
      <c r="T298" s="128">
        <f t="shared" si="25"/>
        <v>3.897565778477885E-3</v>
      </c>
      <c r="U298" s="128">
        <f t="shared" si="26"/>
        <v>3.0985766558340844E-2</v>
      </c>
    </row>
    <row r="299" spans="12:21" x14ac:dyDescent="0.25">
      <c r="L299" s="132">
        <v>44012</v>
      </c>
      <c r="M299" s="130">
        <v>229.76062650260499</v>
      </c>
      <c r="N299" s="121">
        <f t="shared" si="27"/>
        <v>-4.2994535264936351E-3</v>
      </c>
      <c r="O299" s="121">
        <f t="shared" si="28"/>
        <v>-2.0515279857086233E-2</v>
      </c>
      <c r="P299" s="121">
        <f t="shared" ref="P299:P355" si="29">M299/M287-1</f>
        <v>2.9435127224303637E-2</v>
      </c>
      <c r="Q299" s="135">
        <v>43997</v>
      </c>
      <c r="R299" s="136">
        <v>225.01358439246499</v>
      </c>
      <c r="S299" s="127">
        <f t="shared" si="24"/>
        <v>-3.5992307795756906E-3</v>
      </c>
      <c r="T299" s="128">
        <f t="shared" si="25"/>
        <v>-3.7193972058519043E-3</v>
      </c>
      <c r="U299" s="128">
        <f t="shared" si="26"/>
        <v>1.3292204945750674E-2</v>
      </c>
    </row>
    <row r="300" spans="12:21" x14ac:dyDescent="0.25">
      <c r="L300" s="132">
        <v>44043</v>
      </c>
      <c r="M300" s="120">
        <v>229.520750986743</v>
      </c>
      <c r="N300" s="121">
        <f t="shared" si="27"/>
        <v>-1.0440235975734957E-3</v>
      </c>
      <c r="O300" s="121">
        <f t="shared" si="28"/>
        <v>-1.8257256941273781E-2</v>
      </c>
      <c r="P300" s="121">
        <f t="shared" si="29"/>
        <v>1.9516286393041815E-2</v>
      </c>
      <c r="Q300" s="135">
        <v>44027</v>
      </c>
      <c r="R300" s="136">
        <v>224.81164837889901</v>
      </c>
      <c r="S300" s="127">
        <f t="shared" si="24"/>
        <v>-8.9743921066454124E-4</v>
      </c>
      <c r="T300" s="128">
        <f t="shared" si="25"/>
        <v>-8.3171175339561421E-3</v>
      </c>
      <c r="U300" s="128">
        <f t="shared" si="26"/>
        <v>7.0458526000605204E-3</v>
      </c>
    </row>
    <row r="301" spans="12:21" x14ac:dyDescent="0.25">
      <c r="L301" s="132">
        <v>44074</v>
      </c>
      <c r="M301" s="120">
        <v>231.76414196799399</v>
      </c>
      <c r="N301" s="121">
        <f t="shared" si="27"/>
        <v>9.7742403316751769E-3</v>
      </c>
      <c r="O301" s="121">
        <f t="shared" si="28"/>
        <v>4.383067382863981E-3</v>
      </c>
      <c r="P301" s="121">
        <f t="shared" si="29"/>
        <v>2.1995628568001413E-2</v>
      </c>
      <c r="Q301" s="135">
        <v>44058</v>
      </c>
      <c r="R301" s="136">
        <v>226.76808814130499</v>
      </c>
      <c r="S301" s="127">
        <f t="shared" si="24"/>
        <v>8.7025729160998821E-3</v>
      </c>
      <c r="T301" s="128">
        <f t="shared" si="25"/>
        <v>4.1700285283206018E-3</v>
      </c>
      <c r="U301" s="128">
        <f t="shared" si="26"/>
        <v>1.5094929090162301E-2</v>
      </c>
    </row>
    <row r="302" spans="12:21" x14ac:dyDescent="0.25">
      <c r="L302" s="132">
        <v>44104</v>
      </c>
      <c r="M302" s="120">
        <v>234.93303339765399</v>
      </c>
      <c r="N302" s="121">
        <f t="shared" si="27"/>
        <v>1.367291507112256E-2</v>
      </c>
      <c r="O302" s="121">
        <f t="shared" si="28"/>
        <v>2.2512155253852306E-2</v>
      </c>
      <c r="P302" s="121">
        <f t="shared" si="29"/>
        <v>3.3232039879994346E-2</v>
      </c>
      <c r="Q302" s="135">
        <v>44089</v>
      </c>
      <c r="R302" s="136">
        <v>229.42797490392101</v>
      </c>
      <c r="S302" s="127">
        <f t="shared" si="24"/>
        <v>1.1729546182700057E-2</v>
      </c>
      <c r="T302" s="128">
        <f t="shared" si="25"/>
        <v>1.9618328926117146E-2</v>
      </c>
      <c r="U302" s="128">
        <f t="shared" si="26"/>
        <v>3.0140537674888224E-2</v>
      </c>
    </row>
    <row r="303" spans="12:21" x14ac:dyDescent="0.25">
      <c r="L303" s="132">
        <v>44135</v>
      </c>
      <c r="M303" s="120">
        <v>241.46586032914499</v>
      </c>
      <c r="N303" s="121">
        <f t="shared" si="27"/>
        <v>2.7807187593042126E-2</v>
      </c>
      <c r="O303" s="121">
        <f t="shared" si="28"/>
        <v>5.2043701020706212E-2</v>
      </c>
      <c r="P303" s="121">
        <f t="shared" si="29"/>
        <v>6.5808555533310331E-2</v>
      </c>
      <c r="Q303" s="135">
        <v>44119</v>
      </c>
      <c r="R303" s="136">
        <v>233.17003519862399</v>
      </c>
      <c r="S303" s="127">
        <f t="shared" si="24"/>
        <v>1.6310392384669248E-2</v>
      </c>
      <c r="T303" s="128">
        <f t="shared" si="25"/>
        <v>3.7179509513838527E-2</v>
      </c>
      <c r="U303" s="128">
        <f t="shared" si="26"/>
        <v>5.1540912743357259E-2</v>
      </c>
    </row>
    <row r="304" spans="12:21" x14ac:dyDescent="0.25">
      <c r="L304" s="132">
        <v>44165</v>
      </c>
      <c r="M304" s="120">
        <v>245.434749069991</v>
      </c>
      <c r="N304" s="121">
        <f t="shared" si="27"/>
        <v>1.6436645476242351E-2</v>
      </c>
      <c r="O304" s="121">
        <f t="shared" si="28"/>
        <v>5.8984996496502351E-2</v>
      </c>
      <c r="P304" s="121">
        <f t="shared" si="29"/>
        <v>8.7090542084225397E-2</v>
      </c>
      <c r="Q304" s="135">
        <v>44150</v>
      </c>
      <c r="R304" s="136">
        <v>236.90183495637001</v>
      </c>
      <c r="S304" s="127">
        <f t="shared" si="24"/>
        <v>1.6004628358730288E-2</v>
      </c>
      <c r="T304" s="128">
        <f t="shared" si="25"/>
        <v>4.4687711124284935E-2</v>
      </c>
      <c r="U304" s="128">
        <f t="shared" si="26"/>
        <v>6.963291778399916E-2</v>
      </c>
    </row>
    <row r="305" spans="12:21" x14ac:dyDescent="0.25">
      <c r="L305" s="132">
        <v>44196</v>
      </c>
      <c r="M305" s="120">
        <v>247.48943189057101</v>
      </c>
      <c r="N305" s="121">
        <f t="shared" si="27"/>
        <v>8.3716051959459303E-3</v>
      </c>
      <c r="O305" s="121">
        <f t="shared" si="28"/>
        <v>5.3446713351986253E-2</v>
      </c>
      <c r="P305" s="121">
        <f t="shared" si="29"/>
        <v>9.1511384677674279E-2</v>
      </c>
      <c r="Q305" s="135">
        <v>44180</v>
      </c>
      <c r="R305" s="136">
        <v>238.702289345926</v>
      </c>
      <c r="S305" s="127">
        <f t="shared" si="24"/>
        <v>7.600001873719453E-3</v>
      </c>
      <c r="T305" s="128">
        <f t="shared" si="25"/>
        <v>4.0423642521749459E-2</v>
      </c>
      <c r="U305" s="128">
        <f t="shared" si="26"/>
        <v>7.4088984582525885E-2</v>
      </c>
    </row>
    <row r="306" spans="12:21" x14ac:dyDescent="0.25">
      <c r="L306" s="132">
        <v>44227</v>
      </c>
      <c r="M306" s="120">
        <v>246.189420073908</v>
      </c>
      <c r="N306" s="121">
        <f t="shared" si="27"/>
        <v>-5.2527972880790363E-3</v>
      </c>
      <c r="O306" s="121">
        <f t="shared" si="28"/>
        <v>1.9562018988209307E-2</v>
      </c>
      <c r="P306" s="121">
        <f t="shared" si="29"/>
        <v>7.2191551118590214E-2</v>
      </c>
      <c r="Q306" s="135">
        <v>44211</v>
      </c>
      <c r="R306" s="136">
        <v>238.700623798077</v>
      </c>
      <c r="S306" s="127">
        <f t="shared" si="24"/>
        <v>-6.9775109973191363E-6</v>
      </c>
      <c r="T306" s="128">
        <f t="shared" si="25"/>
        <v>2.3719122376688828E-2</v>
      </c>
      <c r="U306" s="128">
        <f t="shared" si="26"/>
        <v>6.8057787915579038E-2</v>
      </c>
    </row>
    <row r="307" spans="12:21" x14ac:dyDescent="0.25">
      <c r="L307" s="132">
        <v>44255</v>
      </c>
      <c r="M307" s="120">
        <v>245.09877632852701</v>
      </c>
      <c r="N307" s="121">
        <f t="shared" si="27"/>
        <v>-4.430099981768354E-3</v>
      </c>
      <c r="O307" s="121">
        <f t="shared" si="28"/>
        <v>-1.3688882390821E-3</v>
      </c>
      <c r="P307" s="121">
        <f t="shared" si="29"/>
        <v>5.1012807307613484E-2</v>
      </c>
      <c r="Q307" s="135">
        <v>44242</v>
      </c>
      <c r="R307" s="136">
        <v>237.398608843761</v>
      </c>
      <c r="S307" s="127">
        <f t="shared" si="24"/>
        <v>-5.4545938489771739E-3</v>
      </c>
      <c r="T307" s="128">
        <f t="shared" si="25"/>
        <v>2.0969609099164011E-3</v>
      </c>
      <c r="U307" s="128">
        <f t="shared" si="26"/>
        <v>5.5341185352302036E-2</v>
      </c>
    </row>
    <row r="308" spans="12:21" x14ac:dyDescent="0.25">
      <c r="L308" s="132">
        <v>44286</v>
      </c>
      <c r="M308" s="120">
        <v>246.811840040546</v>
      </c>
      <c r="N308" s="121">
        <f t="shared" si="27"/>
        <v>6.9892789253376275E-3</v>
      </c>
      <c r="O308" s="121">
        <f t="shared" si="28"/>
        <v>-2.7378617537278105E-3</v>
      </c>
      <c r="P308" s="121">
        <f t="shared" si="29"/>
        <v>5.2175169218259709E-2</v>
      </c>
      <c r="Q308" s="135">
        <v>44270</v>
      </c>
      <c r="R308" s="136">
        <v>239.32796255825701</v>
      </c>
      <c r="S308" s="127">
        <f t="shared" si="24"/>
        <v>8.127064113361282E-3</v>
      </c>
      <c r="T308" s="128">
        <f t="shared" si="25"/>
        <v>2.621144581584911E-3</v>
      </c>
      <c r="U308" s="128">
        <f t="shared" si="26"/>
        <v>5.9659608760137317E-2</v>
      </c>
    </row>
    <row r="309" spans="12:21" x14ac:dyDescent="0.25">
      <c r="L309" s="132">
        <v>44316</v>
      </c>
      <c r="M309" s="120">
        <v>251.23333671945201</v>
      </c>
      <c r="N309" s="121">
        <f t="shared" si="27"/>
        <v>1.7914443157101667E-2</v>
      </c>
      <c r="O309" s="121">
        <f t="shared" si="28"/>
        <v>2.0487950473378591E-2</v>
      </c>
      <c r="P309" s="121">
        <f t="shared" si="29"/>
        <v>7.4615275866702024E-2</v>
      </c>
      <c r="Q309" s="135">
        <v>44301</v>
      </c>
      <c r="R309" s="136">
        <v>241.14445423771801</v>
      </c>
      <c r="S309" s="127">
        <f t="shared" si="24"/>
        <v>7.5899684267726197E-3</v>
      </c>
      <c r="T309" s="128">
        <f t="shared" si="25"/>
        <v>1.0238056360122094E-2</v>
      </c>
      <c r="U309" s="128">
        <f t="shared" si="26"/>
        <v>6.372970081209961E-2</v>
      </c>
    </row>
    <row r="310" spans="12:21" x14ac:dyDescent="0.25">
      <c r="L310" s="132">
        <v>44347</v>
      </c>
      <c r="M310" s="120">
        <v>255.49741286723301</v>
      </c>
      <c r="N310" s="121">
        <f t="shared" si="27"/>
        <v>1.6972573001100555E-2</v>
      </c>
      <c r="O310" s="121">
        <f t="shared" si="28"/>
        <v>4.2426309484172364E-2</v>
      </c>
      <c r="P310" s="121">
        <f t="shared" si="29"/>
        <v>0.10723459230986498</v>
      </c>
      <c r="Q310" s="135">
        <v>44331</v>
      </c>
      <c r="R310" s="136">
        <v>244.43993751843399</v>
      </c>
      <c r="S310" s="127">
        <f t="shared" si="24"/>
        <v>1.3666013141929056E-2</v>
      </c>
      <c r="T310" s="128">
        <f t="shared" si="25"/>
        <v>2.9660361991872941E-2</v>
      </c>
      <c r="U310" s="128">
        <f t="shared" si="26"/>
        <v>8.2424167541575999E-2</v>
      </c>
    </row>
    <row r="311" spans="12:21" x14ac:dyDescent="0.25">
      <c r="L311" s="132">
        <v>44377</v>
      </c>
      <c r="M311" s="120">
        <v>259.64491751589702</v>
      </c>
      <c r="N311" s="121">
        <f t="shared" si="27"/>
        <v>1.6233059278839779E-2</v>
      </c>
      <c r="O311" s="121">
        <f t="shared" si="28"/>
        <v>5.199538836241735E-2</v>
      </c>
      <c r="P311" s="121">
        <f t="shared" si="29"/>
        <v>0.13006706792276779</v>
      </c>
      <c r="Q311" s="135">
        <v>44362</v>
      </c>
      <c r="R311" s="136">
        <v>248.26538814310601</v>
      </c>
      <c r="S311" s="127">
        <f t="shared" si="24"/>
        <v>1.5649859280394862E-2</v>
      </c>
      <c r="T311" s="128">
        <f t="shared" si="25"/>
        <v>3.7343841853303861E-2</v>
      </c>
      <c r="U311" s="128">
        <f t="shared" si="26"/>
        <v>0.10333511113749294</v>
      </c>
    </row>
    <row r="312" spans="12:21" x14ac:dyDescent="0.25">
      <c r="L312" s="132">
        <v>44408</v>
      </c>
      <c r="M312" s="120">
        <v>263.35010386084502</v>
      </c>
      <c r="N312" s="121">
        <f t="shared" si="27"/>
        <v>1.4270205557638693E-2</v>
      </c>
      <c r="O312" s="121">
        <f t="shared" si="28"/>
        <v>4.8229137500663821E-2</v>
      </c>
      <c r="P312" s="121">
        <f t="shared" si="29"/>
        <v>0.14739126082789777</v>
      </c>
      <c r="Q312" s="135">
        <v>44392</v>
      </c>
      <c r="R312" s="136">
        <v>255.50298401529</v>
      </c>
      <c r="S312" s="127">
        <f t="shared" si="24"/>
        <v>2.9152657671362769E-2</v>
      </c>
      <c r="T312" s="128">
        <f t="shared" si="25"/>
        <v>5.9543271782719343E-2</v>
      </c>
      <c r="U312" s="128">
        <f t="shared" si="26"/>
        <v>0.1365202197381854</v>
      </c>
    </row>
    <row r="313" spans="12:21" x14ac:dyDescent="0.25">
      <c r="L313" s="132">
        <v>44439</v>
      </c>
      <c r="M313" s="120">
        <v>267.313374604758</v>
      </c>
      <c r="N313" s="121">
        <f t="shared" si="27"/>
        <v>1.5049436798427074E-2</v>
      </c>
      <c r="O313" s="121">
        <f t="shared" si="28"/>
        <v>4.6246893872326833E-2</v>
      </c>
      <c r="P313" s="121">
        <f t="shared" si="29"/>
        <v>0.15338538712202188</v>
      </c>
      <c r="Q313" s="135">
        <v>44423</v>
      </c>
      <c r="R313" s="136">
        <v>263.65005563820898</v>
      </c>
      <c r="S313" s="127">
        <f t="shared" si="24"/>
        <v>3.1886404983948902E-2</v>
      </c>
      <c r="T313" s="128">
        <f t="shared" si="25"/>
        <v>7.8588295819402632E-2</v>
      </c>
      <c r="U313" s="128">
        <f t="shared" si="26"/>
        <v>0.16264178879491142</v>
      </c>
    </row>
    <row r="314" spans="12:21" x14ac:dyDescent="0.25">
      <c r="L314" s="132">
        <v>44469</v>
      </c>
      <c r="M314" s="120">
        <v>269.60585964233502</v>
      </c>
      <c r="N314" s="121">
        <f t="shared" si="27"/>
        <v>8.5760207133915856E-3</v>
      </c>
      <c r="O314" s="121">
        <f t="shared" si="28"/>
        <v>3.836370926008259E-2</v>
      </c>
      <c r="P314" s="121">
        <f t="shared" si="29"/>
        <v>0.14758599820227447</v>
      </c>
      <c r="Q314" s="135">
        <v>44454</v>
      </c>
      <c r="R314" s="136">
        <v>270.40985237423399</v>
      </c>
      <c r="S314" s="127">
        <f t="shared" si="24"/>
        <v>2.5639276728623539E-2</v>
      </c>
      <c r="T314" s="128">
        <f t="shared" si="25"/>
        <v>8.9196743842373305E-2</v>
      </c>
      <c r="U314" s="128">
        <f t="shared" si="26"/>
        <v>0.17862633136815687</v>
      </c>
    </row>
    <row r="315" spans="12:21" x14ac:dyDescent="0.25">
      <c r="L315" s="132">
        <v>44500</v>
      </c>
      <c r="M315" s="120">
        <v>276.109987251056</v>
      </c>
      <c r="N315" s="121">
        <f t="shared" si="27"/>
        <v>2.412457806870183E-2</v>
      </c>
      <c r="O315" s="121">
        <f t="shared" si="28"/>
        <v>4.8452167677721203E-2</v>
      </c>
      <c r="P315" s="121">
        <f t="shared" si="29"/>
        <v>0.14347422395317988</v>
      </c>
      <c r="Q315" s="135">
        <v>44484</v>
      </c>
      <c r="R315" s="136">
        <v>275.30351209210897</v>
      </c>
      <c r="S315" s="127">
        <f t="shared" si="24"/>
        <v>1.8097194591498722E-2</v>
      </c>
      <c r="T315" s="128">
        <f t="shared" si="25"/>
        <v>7.7496269380689764E-2</v>
      </c>
      <c r="U315" s="128">
        <f t="shared" si="26"/>
        <v>0.18069850552449385</v>
      </c>
    </row>
    <row r="316" spans="12:21" x14ac:dyDescent="0.25">
      <c r="L316" s="132">
        <v>44530</v>
      </c>
      <c r="M316" s="120">
        <v>280.05714481647198</v>
      </c>
      <c r="N316" s="121">
        <f t="shared" si="27"/>
        <v>1.429559866600183E-2</v>
      </c>
      <c r="O316" s="121">
        <f t="shared" si="28"/>
        <v>4.7673522623237874E-2</v>
      </c>
      <c r="P316" s="121">
        <f t="shared" si="29"/>
        <v>0.14106558210552178</v>
      </c>
      <c r="Q316" s="135">
        <v>44515</v>
      </c>
      <c r="R316" s="136">
        <v>281.57299994681898</v>
      </c>
      <c r="S316" s="127">
        <f t="shared" si="24"/>
        <v>2.2773003537319259E-2</v>
      </c>
      <c r="T316" s="128">
        <f t="shared" si="25"/>
        <v>6.7980051304083799E-2</v>
      </c>
      <c r="U316" s="128">
        <f t="shared" si="26"/>
        <v>0.18856403116791398</v>
      </c>
    </row>
    <row r="317" spans="12:21" x14ac:dyDescent="0.25">
      <c r="L317" s="132">
        <v>44561</v>
      </c>
      <c r="M317" s="120">
        <v>283.77330784676099</v>
      </c>
      <c r="N317" s="121">
        <f t="shared" si="27"/>
        <v>1.3269302708646569E-2</v>
      </c>
      <c r="O317" s="121">
        <f t="shared" si="28"/>
        <v>5.254873993918685E-2</v>
      </c>
      <c r="P317" s="121">
        <f t="shared" si="29"/>
        <v>0.14660777908380807</v>
      </c>
      <c r="Q317" s="135">
        <v>44545</v>
      </c>
      <c r="R317" s="136">
        <v>286.95150167398702</v>
      </c>
      <c r="S317" s="127">
        <f t="shared" si="24"/>
        <v>1.9101624545620144E-2</v>
      </c>
      <c r="T317" s="128">
        <f t="shared" si="25"/>
        <v>6.1172509634967787E-2</v>
      </c>
      <c r="U317" s="128">
        <f t="shared" si="26"/>
        <v>0.20213133464396127</v>
      </c>
    </row>
    <row r="318" spans="12:21" x14ac:dyDescent="0.25">
      <c r="L318" s="132">
        <v>44592</v>
      </c>
      <c r="M318" s="120">
        <v>282.78928229347503</v>
      </c>
      <c r="N318" s="121">
        <f t="shared" si="27"/>
        <v>-3.4676466252328009E-3</v>
      </c>
      <c r="O318" s="121">
        <f t="shared" si="28"/>
        <v>2.4190704251294548E-2</v>
      </c>
      <c r="P318" s="121">
        <f t="shared" si="29"/>
        <v>0.14866545527658936</v>
      </c>
      <c r="Q318" s="135">
        <v>44576</v>
      </c>
      <c r="R318" s="136">
        <v>290.416000680433</v>
      </c>
      <c r="S318" s="127">
        <f t="shared" si="24"/>
        <v>1.2073465328583888E-2</v>
      </c>
      <c r="T318" s="128">
        <f t="shared" si="25"/>
        <v>5.4893918619054238E-2</v>
      </c>
      <c r="U318" s="128">
        <f t="shared" si="26"/>
        <v>0.21665371484786466</v>
      </c>
    </row>
    <row r="319" spans="12:21" x14ac:dyDescent="0.25">
      <c r="L319" s="132">
        <v>44620</v>
      </c>
      <c r="M319" s="120">
        <v>282.088315234535</v>
      </c>
      <c r="N319" s="121">
        <f t="shared" si="27"/>
        <v>-2.4787610522402082E-3</v>
      </c>
      <c r="O319" s="121">
        <f t="shared" si="28"/>
        <v>7.2526998709285806E-3</v>
      </c>
      <c r="P319" s="121">
        <f t="shared" si="29"/>
        <v>0.15091686486605593</v>
      </c>
      <c r="Q319" s="135">
        <v>44607</v>
      </c>
      <c r="R319" s="136">
        <v>286.80404052216102</v>
      </c>
      <c r="S319" s="127">
        <f t="shared" si="24"/>
        <v>-1.2437194058899315E-2</v>
      </c>
      <c r="T319" s="128">
        <f t="shared" si="25"/>
        <v>1.8577919673868015E-2</v>
      </c>
      <c r="U319" s="128">
        <f t="shared" si="26"/>
        <v>0.20811171522456218</v>
      </c>
    </row>
    <row r="320" spans="12:21" x14ac:dyDescent="0.25">
      <c r="L320" s="132">
        <v>44651</v>
      </c>
      <c r="M320" s="120">
        <v>285.40444888885298</v>
      </c>
      <c r="N320" s="121">
        <f t="shared" si="27"/>
        <v>1.1755657626445259E-2</v>
      </c>
      <c r="O320" s="121">
        <f t="shared" si="28"/>
        <v>5.7480425289782033E-3</v>
      </c>
      <c r="P320" s="121">
        <f t="shared" si="29"/>
        <v>0.15636449548760312</v>
      </c>
      <c r="Q320" s="135">
        <v>44635</v>
      </c>
      <c r="R320" s="136">
        <v>284.18706195698599</v>
      </c>
      <c r="S320" s="127">
        <f t="shared" si="24"/>
        <v>-9.1246223742542654E-3</v>
      </c>
      <c r="T320" s="128">
        <f t="shared" si="25"/>
        <v>-9.633822094932909E-3</v>
      </c>
      <c r="U320" s="128">
        <f t="shared" si="26"/>
        <v>0.18743776915666266</v>
      </c>
    </row>
    <row r="321" spans="12:21" x14ac:dyDescent="0.25">
      <c r="L321" s="132">
        <v>44681</v>
      </c>
      <c r="M321" s="120">
        <v>294.70597202452501</v>
      </c>
      <c r="N321" s="121">
        <f t="shared" si="27"/>
        <v>3.2590673242428592E-2</v>
      </c>
      <c r="O321" s="121">
        <f t="shared" si="28"/>
        <v>4.2139820980495957E-2</v>
      </c>
      <c r="P321" s="121">
        <f t="shared" si="29"/>
        <v>0.17303689021818847</v>
      </c>
      <c r="Q321" s="135">
        <v>44666</v>
      </c>
      <c r="R321" s="136">
        <v>284.841284968298</v>
      </c>
      <c r="S321" s="127">
        <f t="shared" si="24"/>
        <v>2.3020858402449385E-3</v>
      </c>
      <c r="T321" s="128">
        <f t="shared" si="25"/>
        <v>-1.91956217945074E-2</v>
      </c>
      <c r="U321" s="128">
        <f t="shared" si="26"/>
        <v>0.18120603631010335</v>
      </c>
    </row>
    <row r="322" spans="12:21" x14ac:dyDescent="0.25">
      <c r="L322" s="132">
        <v>44712</v>
      </c>
      <c r="M322" s="120">
        <v>301.05603155618297</v>
      </c>
      <c r="N322" s="121">
        <f t="shared" si="27"/>
        <v>2.1547101635013721E-2</v>
      </c>
      <c r="O322" s="121">
        <f t="shared" si="28"/>
        <v>6.7240347427640623E-2</v>
      </c>
      <c r="P322" s="121">
        <f t="shared" si="29"/>
        <v>0.17831342469453526</v>
      </c>
      <c r="Q322" s="135">
        <v>44696</v>
      </c>
      <c r="R322" s="136">
        <v>291.127361975187</v>
      </c>
      <c r="S322" s="127">
        <f t="shared" si="24"/>
        <v>2.2068700496097771E-2</v>
      </c>
      <c r="T322" s="128">
        <f t="shared" si="25"/>
        <v>1.5074130215023684E-2</v>
      </c>
      <c r="U322" s="128">
        <f t="shared" si="26"/>
        <v>0.19099753064383007</v>
      </c>
    </row>
    <row r="323" spans="12:21" x14ac:dyDescent="0.25">
      <c r="L323" s="132">
        <v>44742</v>
      </c>
      <c r="M323" s="120">
        <v>302.995780875175</v>
      </c>
      <c r="N323" s="121">
        <f t="shared" si="27"/>
        <v>6.4431504958240016E-3</v>
      </c>
      <c r="O323" s="121">
        <f t="shared" si="28"/>
        <v>6.1636502355899569E-2</v>
      </c>
      <c r="P323" s="121">
        <f t="shared" si="29"/>
        <v>0.16696211030829744</v>
      </c>
      <c r="Q323" s="135">
        <v>44727</v>
      </c>
      <c r="R323" s="136">
        <v>297.00539738564203</v>
      </c>
      <c r="S323" s="127">
        <f t="shared" si="24"/>
        <v>2.0190597580985958E-2</v>
      </c>
      <c r="T323" s="128">
        <f t="shared" si="25"/>
        <v>4.51052744638889E-2</v>
      </c>
      <c r="U323" s="128">
        <f t="shared" si="26"/>
        <v>0.19632220829123836</v>
      </c>
    </row>
    <row r="324" spans="12:21" x14ac:dyDescent="0.25">
      <c r="L324" s="132">
        <v>44773</v>
      </c>
      <c r="M324" s="120">
        <v>302.03484419207399</v>
      </c>
      <c r="N324" s="121">
        <f t="shared" si="27"/>
        <v>-3.1714523559550623E-3</v>
      </c>
      <c r="O324" s="121">
        <f t="shared" si="28"/>
        <v>2.4868420945806546E-2</v>
      </c>
      <c r="P324" s="121">
        <f t="shared" si="29"/>
        <v>0.14689472213639254</v>
      </c>
      <c r="Q324" s="135">
        <v>44757</v>
      </c>
      <c r="R324" s="136">
        <v>300.75783499023299</v>
      </c>
      <c r="S324" s="127">
        <f t="shared" si="24"/>
        <v>1.2634240446878664E-2</v>
      </c>
      <c r="T324" s="128">
        <f t="shared" si="25"/>
        <v>5.587866247586426E-2</v>
      </c>
      <c r="U324" s="128">
        <f t="shared" si="26"/>
        <v>0.17712063578965798</v>
      </c>
    </row>
    <row r="325" spans="12:21" x14ac:dyDescent="0.25">
      <c r="L325" s="132">
        <v>44804</v>
      </c>
      <c r="M325" s="120">
        <v>301.431783886007</v>
      </c>
      <c r="N325" s="121">
        <f t="shared" si="27"/>
        <v>-1.9966580600332406E-3</v>
      </c>
      <c r="O325" s="121">
        <f t="shared" si="28"/>
        <v>1.2481142725548899E-3</v>
      </c>
      <c r="P325" s="121">
        <f t="shared" si="29"/>
        <v>0.12763450138510857</v>
      </c>
      <c r="Q325" s="135">
        <v>44788</v>
      </c>
      <c r="R325" s="136">
        <v>298.81138910382799</v>
      </c>
      <c r="S325" s="127">
        <f t="shared" si="24"/>
        <v>-6.4718044218805559E-3</v>
      </c>
      <c r="T325" s="128">
        <f t="shared" si="25"/>
        <v>2.6394039627563037E-2</v>
      </c>
      <c r="U325" s="128">
        <f t="shared" si="26"/>
        <v>0.13336364894938146</v>
      </c>
    </row>
    <row r="326" spans="12:21" x14ac:dyDescent="0.25">
      <c r="L326" s="132">
        <v>44834</v>
      </c>
      <c r="M326" s="120">
        <v>300.67443314214199</v>
      </c>
      <c r="N326" s="121">
        <f t="shared" si="27"/>
        <v>-2.5125112358801438E-3</v>
      </c>
      <c r="O326" s="121">
        <f t="shared" si="28"/>
        <v>-7.6613203204612956E-3</v>
      </c>
      <c r="P326" s="121">
        <f t="shared" si="29"/>
        <v>0.11523701132098241</v>
      </c>
      <c r="Q326" s="135">
        <v>44819</v>
      </c>
      <c r="R326" s="136">
        <v>294.01191246383502</v>
      </c>
      <c r="S326" s="127">
        <f t="shared" si="24"/>
        <v>-1.606189327116081E-2</v>
      </c>
      <c r="T326" s="128">
        <f t="shared" si="25"/>
        <v>-1.007889064696077E-2</v>
      </c>
      <c r="U326" s="128">
        <f t="shared" si="26"/>
        <v>8.7282544930858963E-2</v>
      </c>
    </row>
    <row r="327" spans="12:21" x14ac:dyDescent="0.25">
      <c r="L327" s="132">
        <v>44865</v>
      </c>
      <c r="M327" s="120">
        <v>302.90621609470702</v>
      </c>
      <c r="N327" s="121">
        <f t="shared" si="27"/>
        <v>7.4225897068873614E-3</v>
      </c>
      <c r="O327" s="121">
        <f t="shared" si="28"/>
        <v>2.8850045595365525E-3</v>
      </c>
      <c r="P327" s="121">
        <f t="shared" si="29"/>
        <v>9.7049111154701828E-2</v>
      </c>
      <c r="Q327" s="135">
        <v>44849</v>
      </c>
      <c r="R327" s="136">
        <v>285.21636249869198</v>
      </c>
      <c r="S327" s="127">
        <f t="shared" si="24"/>
        <v>-2.9915624477375391E-2</v>
      </c>
      <c r="T327" s="128">
        <f t="shared" si="25"/>
        <v>-5.1674372812418046E-2</v>
      </c>
      <c r="U327" s="128">
        <f t="shared" si="26"/>
        <v>3.6006988546032126E-2</v>
      </c>
    </row>
    <row r="328" spans="12:21" x14ac:dyDescent="0.25">
      <c r="L328" s="132">
        <v>44895</v>
      </c>
      <c r="M328" s="120">
        <v>300.262067470744</v>
      </c>
      <c r="N328" s="121">
        <f t="shared" si="27"/>
        <v>-8.7292649786239185E-3</v>
      </c>
      <c r="O328" s="121">
        <f t="shared" si="28"/>
        <v>-3.8805344286630961E-3</v>
      </c>
      <c r="P328" s="121">
        <f t="shared" si="29"/>
        <v>7.2145713931036415E-2</v>
      </c>
      <c r="Q328" s="135">
        <v>44880</v>
      </c>
      <c r="R328" s="136">
        <v>279.49205952512602</v>
      </c>
      <c r="S328" s="127">
        <f t="shared" ref="S328:S355" si="30">R328/R327-1</f>
        <v>-2.0070037088395276E-2</v>
      </c>
      <c r="T328" s="128">
        <f t="shared" si="25"/>
        <v>-6.4653926467270861E-2</v>
      </c>
      <c r="U328" s="128">
        <f t="shared" si="26"/>
        <v>-7.3904118011527409E-3</v>
      </c>
    </row>
    <row r="329" spans="12:21" x14ac:dyDescent="0.25">
      <c r="L329" s="132">
        <v>44926</v>
      </c>
      <c r="M329" s="120">
        <v>298.07045020780402</v>
      </c>
      <c r="N329" s="121">
        <f t="shared" si="27"/>
        <v>-7.2990147620078938E-3</v>
      </c>
      <c r="O329" s="121">
        <f t="shared" si="28"/>
        <v>-8.6604734134709815E-3</v>
      </c>
      <c r="P329" s="121">
        <f t="shared" si="29"/>
        <v>5.0382266286875588E-2</v>
      </c>
      <c r="Q329" s="135">
        <v>44910</v>
      </c>
      <c r="R329" s="136">
        <v>275.48633269940399</v>
      </c>
      <c r="S329" s="127">
        <f t="shared" si="30"/>
        <v>-1.4332166833390558E-2</v>
      </c>
      <c r="T329" s="128">
        <f t="shared" si="25"/>
        <v>-6.3009623008760784E-2</v>
      </c>
      <c r="U329" s="128">
        <f t="shared" si="26"/>
        <v>-3.9955075710350951E-2</v>
      </c>
    </row>
    <row r="330" spans="12:21" x14ac:dyDescent="0.25">
      <c r="L330" s="132">
        <v>44957</v>
      </c>
      <c r="M330" s="120">
        <v>297.21857063377701</v>
      </c>
      <c r="N330" s="121">
        <f t="shared" si="27"/>
        <v>-2.8579806332130753E-3</v>
      </c>
      <c r="O330" s="121">
        <f t="shared" si="28"/>
        <v>-1.8776918923155139E-2</v>
      </c>
      <c r="P330" s="121">
        <f t="shared" si="29"/>
        <v>5.1024876980052758E-2</v>
      </c>
      <c r="Q330" s="135">
        <v>44941</v>
      </c>
      <c r="R330" s="136">
        <v>273.88616786311201</v>
      </c>
      <c r="S330" s="127">
        <f t="shared" si="30"/>
        <v>-5.8085089761530373E-3</v>
      </c>
      <c r="T330" s="128">
        <f t="shared" ref="T330:T355" si="31">R330/R327-1</f>
        <v>-3.9724911068634516E-2</v>
      </c>
      <c r="U330" s="128">
        <f t="shared" si="26"/>
        <v>-5.6917775806402782E-2</v>
      </c>
    </row>
    <row r="331" spans="12:21" x14ac:dyDescent="0.25">
      <c r="L331" s="132">
        <v>44985</v>
      </c>
      <c r="M331" s="120">
        <v>297.12616725023997</v>
      </c>
      <c r="N331" s="121">
        <f t="shared" si="27"/>
        <v>-3.1089370808823347E-4</v>
      </c>
      <c r="O331" s="121">
        <f t="shared" si="28"/>
        <v>-1.0443877399896939E-2</v>
      </c>
      <c r="P331" s="121">
        <f t="shared" si="29"/>
        <v>5.3309021336818363E-2</v>
      </c>
      <c r="Q331" s="135">
        <v>44972</v>
      </c>
      <c r="R331" s="136">
        <v>271.69957543518802</v>
      </c>
      <c r="S331" s="127">
        <f t="shared" si="30"/>
        <v>-7.9835810803590146E-3</v>
      </c>
      <c r="T331" s="128">
        <f t="shared" si="31"/>
        <v>-2.7880878273171317E-2</v>
      </c>
      <c r="U331" s="128">
        <f t="shared" si="26"/>
        <v>-5.2664756952076064E-2</v>
      </c>
    </row>
    <row r="332" spans="12:21" x14ac:dyDescent="0.25">
      <c r="L332" s="132">
        <v>45016</v>
      </c>
      <c r="M332" s="120">
        <v>298.30707527476102</v>
      </c>
      <c r="N332" s="121">
        <f t="shared" si="27"/>
        <v>3.9744329334900907E-3</v>
      </c>
      <c r="O332" s="121">
        <f t="shared" si="28"/>
        <v>7.9385617323701752E-4</v>
      </c>
      <c r="P332" s="121">
        <f t="shared" si="29"/>
        <v>4.5208217447699317E-2</v>
      </c>
      <c r="Q332" s="135">
        <v>45000</v>
      </c>
      <c r="R332" s="136">
        <v>266.49232196319099</v>
      </c>
      <c r="S332" s="127">
        <f t="shared" si="30"/>
        <v>-1.9165482550557722E-2</v>
      </c>
      <c r="T332" s="128">
        <f t="shared" si="31"/>
        <v>-3.264775659860697E-2</v>
      </c>
      <c r="U332" s="128">
        <f t="shared" si="26"/>
        <v>-6.2264410884663168E-2</v>
      </c>
    </row>
    <row r="333" spans="12:21" x14ac:dyDescent="0.25">
      <c r="L333" s="132">
        <v>45046</v>
      </c>
      <c r="M333" s="120">
        <v>299.76869691780598</v>
      </c>
      <c r="N333" s="121">
        <f t="shared" si="27"/>
        <v>4.8997216767276974E-3</v>
      </c>
      <c r="O333" s="121">
        <f t="shared" si="28"/>
        <v>8.5799695442689838E-3</v>
      </c>
      <c r="P333" s="121">
        <f t="shared" si="29"/>
        <v>1.7178901596400786E-2</v>
      </c>
      <c r="Q333" s="135">
        <v>45031</v>
      </c>
      <c r="R333" s="136">
        <v>264.45780355987802</v>
      </c>
      <c r="S333" s="127">
        <f t="shared" si="30"/>
        <v>-7.6344353500510387E-3</v>
      </c>
      <c r="T333" s="128">
        <f t="shared" si="31"/>
        <v>-3.4424390164698893E-2</v>
      </c>
      <c r="U333" s="128">
        <f t="shared" si="26"/>
        <v>-7.1560839260673248E-2</v>
      </c>
    </row>
    <row r="334" spans="12:21" x14ac:dyDescent="0.25">
      <c r="L334" s="132">
        <v>45077</v>
      </c>
      <c r="M334" s="120">
        <v>302.294226931477</v>
      </c>
      <c r="N334" s="121">
        <f t="shared" si="27"/>
        <v>8.4249290857860704E-3</v>
      </c>
      <c r="O334" s="121">
        <f t="shared" si="28"/>
        <v>1.7393485498315098E-2</v>
      </c>
      <c r="P334" s="121">
        <f t="shared" si="29"/>
        <v>4.1128402872172565E-3</v>
      </c>
      <c r="Q334" s="135">
        <v>45061</v>
      </c>
      <c r="R334" s="136">
        <v>263.378081935404</v>
      </c>
      <c r="S334" s="127">
        <f t="shared" si="30"/>
        <v>-4.0827746806478826E-3</v>
      </c>
      <c r="T334" s="128">
        <f t="shared" si="31"/>
        <v>-3.0627554299469506E-2</v>
      </c>
      <c r="U334" s="128">
        <f t="shared" si="26"/>
        <v>-9.5316633419527563E-2</v>
      </c>
    </row>
    <row r="335" spans="12:21" x14ac:dyDescent="0.25">
      <c r="L335" s="132">
        <v>45107</v>
      </c>
      <c r="M335" s="120">
        <v>303.462023639493</v>
      </c>
      <c r="N335" s="121">
        <f t="shared" si="27"/>
        <v>3.863112835035043E-3</v>
      </c>
      <c r="O335" s="121">
        <f t="shared" si="28"/>
        <v>1.7280677503153097E-2</v>
      </c>
      <c r="P335" s="121">
        <f t="shared" si="29"/>
        <v>1.5387764244481072E-3</v>
      </c>
      <c r="Q335" s="135">
        <v>45092</v>
      </c>
      <c r="R335" s="136">
        <v>268.44193671993202</v>
      </c>
      <c r="S335" s="127">
        <f t="shared" si="30"/>
        <v>1.9226561099226158E-2</v>
      </c>
      <c r="T335" s="128">
        <f t="shared" si="31"/>
        <v>7.315838379052142E-3</v>
      </c>
      <c r="U335" s="128">
        <f t="shared" si="26"/>
        <v>-9.6171520508168462E-2</v>
      </c>
    </row>
    <row r="336" spans="12:21" x14ac:dyDescent="0.25">
      <c r="L336" s="132">
        <v>45138</v>
      </c>
      <c r="M336" s="120">
        <v>309.20046771035601</v>
      </c>
      <c r="N336" s="121">
        <f t="shared" si="27"/>
        <v>1.8909924879694895E-2</v>
      </c>
      <c r="O336" s="121">
        <f t="shared" si="28"/>
        <v>3.1463494652799406E-2</v>
      </c>
      <c r="P336" s="121">
        <f t="shared" si="29"/>
        <v>2.3724492905610406E-2</v>
      </c>
      <c r="Q336" s="135">
        <v>45122</v>
      </c>
      <c r="R336" s="136">
        <v>269.28433650975501</v>
      </c>
      <c r="S336" s="127">
        <f t="shared" si="30"/>
        <v>3.1381080024834862E-3</v>
      </c>
      <c r="T336" s="128">
        <f t="shared" si="31"/>
        <v>1.8250673207244494E-2</v>
      </c>
      <c r="U336" s="128">
        <f t="shared" si="26"/>
        <v>-0.1046473102903539</v>
      </c>
    </row>
    <row r="337" spans="12:21" x14ac:dyDescent="0.25">
      <c r="L337" s="132">
        <v>45169</v>
      </c>
      <c r="M337" s="120">
        <v>309.16791822642699</v>
      </c>
      <c r="N337" s="121">
        <f t="shared" si="27"/>
        <v>-1.0526984053438326E-4</v>
      </c>
      <c r="O337" s="121">
        <f t="shared" si="28"/>
        <v>2.2738414043573796E-2</v>
      </c>
      <c r="P337" s="121">
        <f t="shared" si="29"/>
        <v>2.5664627136153584E-2</v>
      </c>
      <c r="Q337" s="135">
        <v>45153</v>
      </c>
      <c r="R337" s="136">
        <v>270.25577905125601</v>
      </c>
      <c r="S337" s="127">
        <f t="shared" si="30"/>
        <v>3.6074973913895469E-3</v>
      </c>
      <c r="T337" s="128">
        <f t="shared" si="31"/>
        <v>2.6113399662234693E-2</v>
      </c>
      <c r="U337" s="128">
        <f t="shared" si="26"/>
        <v>-9.5563994860482948E-2</v>
      </c>
    </row>
    <row r="338" spans="12:21" x14ac:dyDescent="0.25">
      <c r="L338" s="132">
        <v>45199</v>
      </c>
      <c r="M338" s="120">
        <v>311.09539802573801</v>
      </c>
      <c r="N338" s="121">
        <f t="shared" si="27"/>
        <v>6.2344107705876173E-3</v>
      </c>
      <c r="O338" s="121">
        <f t="shared" si="28"/>
        <v>2.51542986983877E-2</v>
      </c>
      <c r="P338" s="121">
        <f t="shared" si="29"/>
        <v>3.4658633175736586E-2</v>
      </c>
      <c r="Q338" s="135">
        <v>45184</v>
      </c>
      <c r="R338" s="136">
        <v>265.18462921398498</v>
      </c>
      <c r="S338" s="127">
        <f t="shared" si="30"/>
        <v>-1.8764260490834017E-2</v>
      </c>
      <c r="T338" s="128">
        <f t="shared" si="31"/>
        <v>-1.2134123102179095E-2</v>
      </c>
      <c r="U338" s="128">
        <f t="shared" si="26"/>
        <v>-9.8048011076408148E-2</v>
      </c>
    </row>
    <row r="339" spans="12:21" x14ac:dyDescent="0.25">
      <c r="L339" s="132">
        <v>45230</v>
      </c>
      <c r="M339" s="120">
        <v>309.951275582184</v>
      </c>
      <c r="N339" s="121">
        <f t="shared" si="27"/>
        <v>-3.677722174017406E-3</v>
      </c>
      <c r="O339" s="121">
        <f t="shared" si="28"/>
        <v>2.4282235967745258E-3</v>
      </c>
      <c r="P339" s="121">
        <f t="shared" si="29"/>
        <v>2.3258220244890104E-2</v>
      </c>
      <c r="Q339" s="135">
        <v>45214</v>
      </c>
      <c r="R339" s="136">
        <v>261.45764884745</v>
      </c>
      <c r="S339" s="127">
        <f t="shared" si="30"/>
        <v>-1.4054285037491954E-2</v>
      </c>
      <c r="T339" s="128">
        <f t="shared" si="31"/>
        <v>-2.9064771325908456E-2</v>
      </c>
      <c r="U339" s="128">
        <f t="shared" ref="U339:U355" si="32">R339/R327-1</f>
        <v>-8.3300668457795601E-2</v>
      </c>
    </row>
    <row r="340" spans="12:21" x14ac:dyDescent="0.25">
      <c r="L340" s="132">
        <v>45260</v>
      </c>
      <c r="M340" s="120">
        <v>309.66129599438199</v>
      </c>
      <c r="N340" s="121">
        <f t="shared" si="27"/>
        <v>-9.3556507311465253E-4</v>
      </c>
      <c r="O340" s="121">
        <f t="shared" si="28"/>
        <v>1.5958245952081285E-3</v>
      </c>
      <c r="P340" s="121">
        <f t="shared" si="29"/>
        <v>3.1303416388264838E-2</v>
      </c>
      <c r="Q340" s="135">
        <v>45245</v>
      </c>
      <c r="R340" s="136">
        <v>255.227713334957</v>
      </c>
      <c r="S340" s="127">
        <f t="shared" si="30"/>
        <v>-2.3827704180602982E-2</v>
      </c>
      <c r="T340" s="128">
        <f t="shared" si="31"/>
        <v>-5.5606824649802711E-2</v>
      </c>
      <c r="U340" s="128">
        <f t="shared" si="32"/>
        <v>-8.6815869586404748E-2</v>
      </c>
    </row>
    <row r="341" spans="12:21" x14ac:dyDescent="0.25">
      <c r="L341" s="132">
        <v>45291</v>
      </c>
      <c r="M341" s="120">
        <v>306.47417444833297</v>
      </c>
      <c r="N341" s="121">
        <f t="shared" si="27"/>
        <v>-1.0292282526993102E-2</v>
      </c>
      <c r="O341" s="121">
        <f t="shared" si="28"/>
        <v>-1.4854683183139539E-2</v>
      </c>
      <c r="P341" s="121">
        <f t="shared" si="29"/>
        <v>2.8193751627074048E-2</v>
      </c>
      <c r="Q341" s="135">
        <v>45275</v>
      </c>
      <c r="R341" s="136">
        <v>252.31207366556899</v>
      </c>
      <c r="S341" s="127">
        <f t="shared" si="30"/>
        <v>-1.1423679784967389E-2</v>
      </c>
      <c r="T341" s="128">
        <f t="shared" si="31"/>
        <v>-4.8541861519540652E-2</v>
      </c>
      <c r="U341" s="128">
        <f t="shared" si="32"/>
        <v>-8.4121265860116257E-2</v>
      </c>
    </row>
    <row r="342" spans="12:21" x14ac:dyDescent="0.25">
      <c r="L342" s="132">
        <v>45322</v>
      </c>
      <c r="M342" s="120">
        <v>310.28855197706798</v>
      </c>
      <c r="N342" s="121">
        <f t="shared" si="27"/>
        <v>1.244599984844097E-2</v>
      </c>
      <c r="O342" s="121">
        <f t="shared" si="28"/>
        <v>1.0881594026366237E-3</v>
      </c>
      <c r="P342" s="121">
        <f t="shared" si="29"/>
        <v>4.3974309261433753E-2</v>
      </c>
      <c r="Q342" s="135">
        <v>45306</v>
      </c>
      <c r="R342" s="136">
        <v>246.137073116186</v>
      </c>
      <c r="S342" s="127">
        <f t="shared" si="30"/>
        <v>-2.4473662554760356E-2</v>
      </c>
      <c r="T342" s="128">
        <f t="shared" si="31"/>
        <v>-5.8596777714477688E-2</v>
      </c>
      <c r="U342" s="128">
        <f t="shared" si="32"/>
        <v>-0.1013161597879414</v>
      </c>
    </row>
    <row r="343" spans="12:21" x14ac:dyDescent="0.25">
      <c r="L343" s="132">
        <v>45351</v>
      </c>
      <c r="M343" s="120">
        <v>308.95418913266298</v>
      </c>
      <c r="N343" s="121">
        <f t="shared" si="27"/>
        <v>-4.300393410916481E-3</v>
      </c>
      <c r="O343" s="121">
        <f t="shared" si="28"/>
        <v>-2.2834847973116634E-3</v>
      </c>
      <c r="P343" s="121">
        <f t="shared" si="29"/>
        <v>3.9808078810041003E-2</v>
      </c>
      <c r="Q343" s="135">
        <v>45337</v>
      </c>
      <c r="R343" s="136">
        <v>242.796108032939</v>
      </c>
      <c r="S343" s="127">
        <f t="shared" si="30"/>
        <v>-1.3573595561810925E-2</v>
      </c>
      <c r="T343" s="128">
        <f t="shared" si="31"/>
        <v>-4.8707897506815589E-2</v>
      </c>
      <c r="U343" s="128">
        <f t="shared" si="32"/>
        <v>-0.10638024500389309</v>
      </c>
    </row>
    <row r="344" spans="12:21" x14ac:dyDescent="0.25">
      <c r="L344" s="132">
        <v>45382</v>
      </c>
      <c r="M344" s="120">
        <v>311.57604504454798</v>
      </c>
      <c r="N344" s="121">
        <f t="shared" si="27"/>
        <v>8.4862287164495509E-3</v>
      </c>
      <c r="O344" s="121">
        <f t="shared" si="28"/>
        <v>1.664698373165896E-2</v>
      </c>
      <c r="P344" s="121">
        <f t="shared" si="29"/>
        <v>4.4480908666230334E-2</v>
      </c>
      <c r="Q344" s="135">
        <v>45366</v>
      </c>
      <c r="R344" s="136">
        <v>237.87639032997399</v>
      </c>
      <c r="S344" s="127">
        <f t="shared" si="30"/>
        <v>-2.026275356233298E-2</v>
      </c>
      <c r="T344" s="128">
        <f t="shared" si="31"/>
        <v>-5.7213605064056483E-2</v>
      </c>
      <c r="U344" s="128">
        <f t="shared" si="32"/>
        <v>-0.10737994784393656</v>
      </c>
    </row>
    <row r="345" spans="12:21" x14ac:dyDescent="0.25">
      <c r="L345" s="132">
        <v>45412</v>
      </c>
      <c r="M345" s="120">
        <v>311.21116732546699</v>
      </c>
      <c r="N345" s="121">
        <f t="shared" si="27"/>
        <v>-1.1710711554504538E-3</v>
      </c>
      <c r="O345" s="121">
        <f t="shared" si="28"/>
        <v>2.9734108542527338E-3</v>
      </c>
      <c r="P345" s="121">
        <f t="shared" si="29"/>
        <v>3.8170998257361255E-2</v>
      </c>
      <c r="Q345" s="135">
        <v>45397</v>
      </c>
      <c r="R345" s="136">
        <v>239.58778873729801</v>
      </c>
      <c r="S345" s="127">
        <f t="shared" si="30"/>
        <v>7.194486199113781E-3</v>
      </c>
      <c r="T345" s="128">
        <f t="shared" si="31"/>
        <v>-2.6608280889878322E-2</v>
      </c>
      <c r="U345" s="128">
        <f t="shared" si="32"/>
        <v>-9.4041523781123737E-2</v>
      </c>
    </row>
    <row r="346" spans="12:21" x14ac:dyDescent="0.25">
      <c r="L346" s="132">
        <v>45443</v>
      </c>
      <c r="M346" s="120">
        <v>312.095884777175</v>
      </c>
      <c r="N346" s="121">
        <f t="shared" si="27"/>
        <v>2.8428203888415382E-3</v>
      </c>
      <c r="O346" s="121">
        <f t="shared" si="28"/>
        <v>1.0168807399348889E-2</v>
      </c>
      <c r="P346" s="121">
        <f t="shared" si="29"/>
        <v>3.2424231005641513E-2</v>
      </c>
      <c r="Q346" s="135">
        <v>45427</v>
      </c>
      <c r="R346" s="136">
        <v>239.391327625938</v>
      </c>
      <c r="S346" s="127">
        <f t="shared" si="30"/>
        <v>-8.1999634620533168E-4</v>
      </c>
      <c r="T346" s="128">
        <f t="shared" si="31"/>
        <v>-1.4023208339645543E-2</v>
      </c>
      <c r="U346" s="128">
        <f t="shared" si="32"/>
        <v>-9.107346417439921E-2</v>
      </c>
    </row>
    <row r="347" spans="12:21" x14ac:dyDescent="0.25">
      <c r="L347" s="132">
        <v>45473</v>
      </c>
      <c r="M347" s="120">
        <v>309.40230834611901</v>
      </c>
      <c r="N347" s="121">
        <f t="shared" si="27"/>
        <v>-8.6306054082677663E-3</v>
      </c>
      <c r="O347" s="121">
        <f t="shared" si="28"/>
        <v>-6.9765847952726334E-3</v>
      </c>
      <c r="P347" s="121">
        <f t="shared" si="29"/>
        <v>1.9575051386604425E-2</v>
      </c>
      <c r="Q347" s="135">
        <v>45458</v>
      </c>
      <c r="R347" s="136">
        <v>240.04530958564999</v>
      </c>
      <c r="S347" s="127">
        <f t="shared" si="30"/>
        <v>2.7318531803035562E-3</v>
      </c>
      <c r="T347" s="128">
        <f t="shared" si="31"/>
        <v>9.1178416347554858E-3</v>
      </c>
      <c r="U347" s="128">
        <f t="shared" si="32"/>
        <v>-0.1057831256965952</v>
      </c>
    </row>
    <row r="348" spans="12:21" x14ac:dyDescent="0.25">
      <c r="L348" s="132">
        <v>45504</v>
      </c>
      <c r="M348" s="120">
        <v>309.65164948955999</v>
      </c>
      <c r="N348" s="121">
        <f t="shared" si="27"/>
        <v>8.0588003616965942E-4</v>
      </c>
      <c r="O348" s="121">
        <f t="shared" si="28"/>
        <v>-5.0111242771569975E-3</v>
      </c>
      <c r="P348" s="121">
        <f t="shared" si="29"/>
        <v>1.4591885405121907E-3</v>
      </c>
      <c r="Q348" s="135">
        <v>45488</v>
      </c>
      <c r="R348" s="136">
        <v>237.75529651949901</v>
      </c>
      <c r="S348" s="127">
        <f t="shared" si="30"/>
        <v>-9.5399200680231777E-3</v>
      </c>
      <c r="T348" s="128">
        <f t="shared" si="31"/>
        <v>-7.648520934463332E-3</v>
      </c>
      <c r="U348" s="128">
        <f t="shared" si="32"/>
        <v>-0.11708456718615656</v>
      </c>
    </row>
    <row r="349" spans="12:21" x14ac:dyDescent="0.25">
      <c r="L349" s="132">
        <v>45535</v>
      </c>
      <c r="M349" s="120">
        <v>310.01799778018398</v>
      </c>
      <c r="N349" s="121">
        <f t="shared" si="27"/>
        <v>1.1830981402096707E-3</v>
      </c>
      <c r="O349" s="121">
        <f t="shared" si="28"/>
        <v>-6.6578481112449239E-3</v>
      </c>
      <c r="P349" s="121">
        <f t="shared" si="29"/>
        <v>2.7495723315458243E-3</v>
      </c>
      <c r="Q349" s="135">
        <v>45519</v>
      </c>
      <c r="R349" s="136">
        <v>238.678556095218</v>
      </c>
      <c r="S349" s="127">
        <f t="shared" si="30"/>
        <v>3.8832345240447097E-3</v>
      </c>
      <c r="T349" s="128">
        <f t="shared" si="31"/>
        <v>-2.9774325485748543E-3</v>
      </c>
      <c r="U349" s="128">
        <f t="shared" si="32"/>
        <v>-0.11684198971393378</v>
      </c>
    </row>
    <row r="350" spans="12:21" x14ac:dyDescent="0.25">
      <c r="L350" s="132">
        <v>45565</v>
      </c>
      <c r="M350" s="120">
        <v>313.98883638836901</v>
      </c>
      <c r="N350" s="121">
        <f t="shared" si="27"/>
        <v>1.2808413178000411E-2</v>
      </c>
      <c r="O350" s="121">
        <f t="shared" si="28"/>
        <v>1.4823832655828761E-2</v>
      </c>
      <c r="P350" s="121">
        <f t="shared" si="29"/>
        <v>9.3008073439633243E-3</v>
      </c>
      <c r="Q350" s="135">
        <v>45550</v>
      </c>
      <c r="R350" s="136">
        <v>241.10011854257499</v>
      </c>
      <c r="S350" s="127">
        <f t="shared" si="30"/>
        <v>1.014570595269948E-2</v>
      </c>
      <c r="T350" s="128">
        <f t="shared" si="31"/>
        <v>4.3942077383045675E-3</v>
      </c>
      <c r="U350" s="128">
        <f t="shared" si="32"/>
        <v>-9.0821669200048194E-2</v>
      </c>
    </row>
    <row r="351" spans="12:21" x14ac:dyDescent="0.25">
      <c r="L351" s="132">
        <v>45596</v>
      </c>
      <c r="M351" s="120">
        <v>315.49781693639898</v>
      </c>
      <c r="N351" s="121">
        <f t="shared" si="27"/>
        <v>4.8058413967415614E-3</v>
      </c>
      <c r="O351" s="121">
        <f t="shared" si="28"/>
        <v>1.8879820134903191E-2</v>
      </c>
      <c r="P351" s="121">
        <f t="shared" si="29"/>
        <v>1.7894881522255046E-2</v>
      </c>
      <c r="Q351" s="135">
        <v>45580</v>
      </c>
      <c r="R351" s="136">
        <v>245.55770134708001</v>
      </c>
      <c r="S351" s="127">
        <f t="shared" si="30"/>
        <v>1.8488513533094331E-2</v>
      </c>
      <c r="T351" s="128">
        <f t="shared" si="31"/>
        <v>3.2816954834657519E-2</v>
      </c>
      <c r="U351" s="128">
        <f t="shared" si="32"/>
        <v>-6.0812707413455569E-2</v>
      </c>
    </row>
    <row r="352" spans="12:21" x14ac:dyDescent="0.25">
      <c r="L352" s="132">
        <v>45626</v>
      </c>
      <c r="M352" s="120">
        <v>313.03653599823298</v>
      </c>
      <c r="N352" s="121">
        <f t="shared" ref="N352:N356" si="33">M352/M351-1</f>
        <v>-7.8012613908582384E-3</v>
      </c>
      <c r="O352" s="121">
        <f t="shared" si="28"/>
        <v>9.7366547737955944E-3</v>
      </c>
      <c r="P352" s="121">
        <f t="shared" si="29"/>
        <v>1.0899780009679505E-2</v>
      </c>
      <c r="Q352" s="135">
        <v>45611</v>
      </c>
      <c r="R352" s="136">
        <v>246.959371518041</v>
      </c>
      <c r="S352" s="127">
        <f t="shared" si="30"/>
        <v>5.7081091868498302E-3</v>
      </c>
      <c r="T352" s="128">
        <f t="shared" si="31"/>
        <v>3.4694425667295636E-2</v>
      </c>
      <c r="U352" s="128">
        <f t="shared" si="32"/>
        <v>-3.2395940506918075E-2</v>
      </c>
    </row>
    <row r="353" spans="12:21" x14ac:dyDescent="0.25">
      <c r="L353" s="132">
        <v>45657</v>
      </c>
      <c r="M353" s="120">
        <v>308.41541796098602</v>
      </c>
      <c r="N353" s="121">
        <f t="shared" si="33"/>
        <v>-1.4762232218392013E-2</v>
      </c>
      <c r="O353" s="121">
        <f t="shared" si="28"/>
        <v>-1.7750371291829325E-2</v>
      </c>
      <c r="P353" s="121">
        <f t="shared" si="29"/>
        <v>6.3341177642368685E-3</v>
      </c>
      <c r="Q353" s="135">
        <v>45641</v>
      </c>
      <c r="R353" s="136">
        <v>247.76723284572901</v>
      </c>
      <c r="S353" s="127">
        <f t="shared" si="30"/>
        <v>3.2712317120104917E-3</v>
      </c>
      <c r="T353" s="128">
        <f t="shared" si="31"/>
        <v>2.7652886873121618E-2</v>
      </c>
      <c r="U353" s="128">
        <f t="shared" si="32"/>
        <v>-1.8012775820882898E-2</v>
      </c>
    </row>
    <row r="354" spans="12:21" x14ac:dyDescent="0.25">
      <c r="L354" s="132">
        <v>45688</v>
      </c>
      <c r="M354" s="120">
        <v>307.540151356114</v>
      </c>
      <c r="N354" s="121">
        <f t="shared" si="33"/>
        <v>-2.8379469828668791E-3</v>
      </c>
      <c r="O354" s="121">
        <f t="shared" ref="O354:O356" si="34">M354/M351-1</f>
        <v>-2.5222569390675575E-2</v>
      </c>
      <c r="P354" s="121">
        <f t="shared" si="29"/>
        <v>-8.8575637207430891E-3</v>
      </c>
      <c r="Q354" s="135">
        <v>45672</v>
      </c>
      <c r="R354" s="136">
        <v>245.23865976629901</v>
      </c>
      <c r="S354" s="127">
        <f t="shared" si="30"/>
        <v>-1.0205437782825788E-2</v>
      </c>
      <c r="T354" s="128">
        <f t="shared" si="31"/>
        <v>-1.2992530025766058E-3</v>
      </c>
      <c r="U354" s="128">
        <f t="shared" si="32"/>
        <v>-3.6500529502230261E-3</v>
      </c>
    </row>
    <row r="355" spans="12:21" x14ac:dyDescent="0.25">
      <c r="L355" s="132">
        <v>45716</v>
      </c>
      <c r="M355" s="120">
        <v>312.01261072883199</v>
      </c>
      <c r="N355" s="121">
        <f t="shared" si="33"/>
        <v>1.4542684436475772E-2</v>
      </c>
      <c r="O355" s="121">
        <f t="shared" si="34"/>
        <v>-3.2709449270380553E-3</v>
      </c>
      <c r="P355" s="121">
        <f t="shared" si="29"/>
        <v>9.899272137254389E-3</v>
      </c>
      <c r="Q355" s="135">
        <v>45703</v>
      </c>
      <c r="R355" s="136">
        <v>244.789277207395</v>
      </c>
      <c r="S355" s="127">
        <f t="shared" si="30"/>
        <v>-1.8324295171578964E-3</v>
      </c>
      <c r="T355" s="128">
        <f t="shared" si="31"/>
        <v>-8.7872523213295972E-3</v>
      </c>
      <c r="U355" s="128">
        <f t="shared" si="32"/>
        <v>8.209230331589934E-3</v>
      </c>
    </row>
    <row r="356" spans="12:21" x14ac:dyDescent="0.25">
      <c r="L356" s="132">
        <v>45747</v>
      </c>
      <c r="M356" s="120">
        <v>316.32634025044098</v>
      </c>
      <c r="N356" s="121">
        <f t="shared" si="33"/>
        <v>1.3825497346189097E-2</v>
      </c>
      <c r="O356" s="121">
        <f t="shared" si="34"/>
        <v>2.5650216651800672E-2</v>
      </c>
      <c r="P356" s="121">
        <f t="shared" ref="P356" si="35">M356/M344-1</f>
        <v>1.5246021898807527E-2</v>
      </c>
      <c r="Q356" s="135">
        <v>45731</v>
      </c>
      <c r="R356" s="136">
        <v>246.52945820351101</v>
      </c>
      <c r="S356" s="127">
        <f t="shared" ref="S356" si="36">R356/R355-1</f>
        <v>7.1088938860734974E-3</v>
      </c>
      <c r="T356" s="128">
        <f t="shared" ref="T356" si="37">R356/R353-1</f>
        <v>-4.9957156481167386E-3</v>
      </c>
      <c r="U356" s="128">
        <f t="shared" ref="U356" si="38">R356/R344-1</f>
        <v>3.6376320750175273E-2</v>
      </c>
    </row>
    <row r="357" spans="12:21" x14ac:dyDescent="0.25">
      <c r="L357" s="137" t="s">
        <v>102</v>
      </c>
      <c r="M357" s="137"/>
      <c r="N357" s="137"/>
      <c r="O357" s="137"/>
      <c r="P357" s="138">
        <f>M356/$M$295-1</f>
        <v>0.35644510295853338</v>
      </c>
      <c r="Q357" s="137"/>
      <c r="R357" s="137"/>
      <c r="S357" s="139"/>
      <c r="T357" s="139"/>
      <c r="U357" s="138">
        <f>R356/$R$295-1</f>
        <v>9.5931825009056393E-2</v>
      </c>
    </row>
    <row r="359" spans="12:21" x14ac:dyDescent="0.25">
      <c r="L359" s="140"/>
      <c r="M359" s="141" t="s">
        <v>7</v>
      </c>
      <c r="N359" s="141"/>
      <c r="O359" s="141"/>
      <c r="P359" s="141"/>
      <c r="Q359" s="142"/>
      <c r="R359" s="143" t="s">
        <v>16</v>
      </c>
      <c r="S359" s="144"/>
    </row>
    <row r="360" spans="12:21" x14ac:dyDescent="0.25">
      <c r="L360" s="140">
        <v>43100</v>
      </c>
      <c r="M360" s="141" t="s">
        <v>77</v>
      </c>
      <c r="N360" s="141"/>
      <c r="O360" s="141"/>
      <c r="P360" s="141"/>
      <c r="Q360" s="142">
        <v>42353</v>
      </c>
      <c r="R360" s="143" t="s">
        <v>77</v>
      </c>
      <c r="S360" s="144"/>
    </row>
    <row r="361" spans="12:21" x14ac:dyDescent="0.25">
      <c r="L361" s="140" t="s">
        <v>103</v>
      </c>
      <c r="M361" s="141">
        <f>MIN($M$162:$M$197)</f>
        <v>119.52593604172</v>
      </c>
      <c r="N361" s="15">
        <f>INDEX($L$162:$L$197,MATCH(M361,$M$162:$M$197,0),1)</f>
        <v>40633</v>
      </c>
      <c r="O361" s="145"/>
      <c r="P361" s="141"/>
      <c r="Q361" s="141"/>
      <c r="R361" s="141">
        <f>MIN($R$162:$R$197)</f>
        <v>107.947816102567</v>
      </c>
      <c r="S361" s="15">
        <f>INDEX($Q$162:$Q$197,MATCH(R361,$R$162:$R$197,0),1)</f>
        <v>40193</v>
      </c>
    </row>
    <row r="362" spans="12:21" x14ac:dyDescent="0.25">
      <c r="L362" s="140" t="s">
        <v>104</v>
      </c>
      <c r="M362" s="146">
        <f>M356/M361-1</f>
        <v>1.6465079523830597</v>
      </c>
      <c r="N362" s="146"/>
      <c r="O362" s="146"/>
      <c r="P362" s="146"/>
      <c r="Q362" s="146"/>
      <c r="R362" s="146">
        <f>R356/R361-1</f>
        <v>1.2837836568112704</v>
      </c>
      <c r="S362" s="144"/>
    </row>
    <row r="363" spans="12:21" x14ac:dyDescent="0.25">
      <c r="L363" s="140" t="s">
        <v>105</v>
      </c>
      <c r="M363" s="146">
        <f>M356/M344-1</f>
        <v>1.5246021898807527E-2</v>
      </c>
      <c r="N363" s="146"/>
      <c r="O363" s="146"/>
      <c r="P363" s="146"/>
      <c r="Q363" s="146"/>
      <c r="R363" s="146">
        <f>R356/R344-1</f>
        <v>3.6376320750175273E-2</v>
      </c>
      <c r="S363" s="144"/>
    </row>
    <row r="364" spans="12:21" x14ac:dyDescent="0.25">
      <c r="L364" s="140" t="s">
        <v>106</v>
      </c>
      <c r="M364" s="146">
        <f>M356/M353-1</f>
        <v>2.5650216651800672E-2</v>
      </c>
      <c r="N364" s="146"/>
      <c r="O364" s="146"/>
      <c r="P364" s="146"/>
      <c r="Q364" s="146"/>
      <c r="R364" s="146">
        <f>R356/R353-1</f>
        <v>-4.9957156481167386E-3</v>
      </c>
      <c r="S364" s="144"/>
    </row>
    <row r="365" spans="12:21" x14ac:dyDescent="0.25">
      <c r="L365" s="140" t="s">
        <v>107</v>
      </c>
      <c r="M365" s="146">
        <f>M356/M355-1</f>
        <v>1.3825497346189097E-2</v>
      </c>
      <c r="N365" s="146"/>
      <c r="O365" s="146"/>
      <c r="P365" s="146"/>
      <c r="Q365" s="142"/>
      <c r="R365" s="147">
        <f>R356/R355-1</f>
        <v>7.1088938860734974E-3</v>
      </c>
      <c r="S365" s="144"/>
    </row>
  </sheetData>
  <mergeCells count="2">
    <mergeCell ref="A7:J7"/>
    <mergeCell ref="A8:J8"/>
  </mergeCells>
  <conditionalFormatting sqref="L30:L356 L366:L6000">
    <cfRule type="expression" dxfId="30" priority="5">
      <formula>$M30=""</formula>
    </cfRule>
  </conditionalFormatting>
  <conditionalFormatting sqref="Q6:Q356">
    <cfRule type="expression" dxfId="29" priority="4">
      <formula>$R6=""</formula>
    </cfRule>
  </conditionalFormatting>
  <conditionalFormatting sqref="L357:L361 N361 S361 L363:L365">
    <cfRule type="expression" dxfId="28" priority="1">
      <formula>$M357=""</formula>
    </cfRule>
  </conditionalFormatting>
  <conditionalFormatting sqref="L362">
    <cfRule type="expression" dxfId="27" priority="2">
      <formula>#REF!=""</formula>
    </cfRule>
  </conditionalFormatting>
  <conditionalFormatting sqref="Q359:Q360 Q365">
    <cfRule type="expression" dxfId="26" priority="3">
      <formula>$R359=""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42FC-0652-40B4-88A5-517BC464D30C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5" t="s">
        <v>0</v>
      </c>
      <c r="F1" t="s">
        <v>55</v>
      </c>
      <c r="G1" t="s">
        <v>8</v>
      </c>
    </row>
    <row r="2" spans="1:7" ht="15.75" x14ac:dyDescent="0.25">
      <c r="A2" s="116" t="s">
        <v>9</v>
      </c>
      <c r="B2" t="s">
        <v>56</v>
      </c>
      <c r="C2" t="s">
        <v>57</v>
      </c>
      <c r="E2" s="110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6" t="s">
        <v>10</v>
      </c>
      <c r="B3" t="s">
        <v>58</v>
      </c>
      <c r="C3" t="s">
        <v>59</v>
      </c>
      <c r="E3" s="110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6" t="s">
        <v>11</v>
      </c>
      <c r="B4" t="s">
        <v>60</v>
      </c>
      <c r="C4" t="s">
        <v>61</v>
      </c>
      <c r="E4" s="110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6" t="s">
        <v>12</v>
      </c>
      <c r="B5" t="s">
        <v>62</v>
      </c>
      <c r="C5" t="s">
        <v>63</v>
      </c>
      <c r="E5" s="110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6" t="s">
        <v>17</v>
      </c>
      <c r="B6" t="s">
        <v>64</v>
      </c>
      <c r="C6" t="s">
        <v>65</v>
      </c>
      <c r="E6" s="110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6" t="s">
        <v>18</v>
      </c>
      <c r="B7" t="s">
        <v>66</v>
      </c>
      <c r="C7" t="s">
        <v>67</v>
      </c>
      <c r="E7" s="110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6" t="s">
        <v>19</v>
      </c>
      <c r="B8" t="s">
        <v>68</v>
      </c>
      <c r="C8" t="s">
        <v>69</v>
      </c>
      <c r="E8" s="110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6" t="s">
        <v>20</v>
      </c>
      <c r="B9" t="s">
        <v>70</v>
      </c>
      <c r="C9" t="s">
        <v>71</v>
      </c>
      <c r="E9" s="110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6"/>
      <c r="E10" s="110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7" t="s">
        <v>72</v>
      </c>
      <c r="B11" s="118" t="e">
        <f>VLOOKUP(#REF!,$A$2:$C$9,2,0)</f>
        <v>#REF!</v>
      </c>
      <c r="C11" s="118" t="e">
        <f>VLOOKUP(#REF!,$A$2:$C$9,3,0)</f>
        <v>#REF!</v>
      </c>
      <c r="E11" s="110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6"/>
      <c r="E12" s="110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6"/>
      <c r="E13" s="110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6"/>
      <c r="E14" s="110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6"/>
      <c r="E15" s="110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6"/>
      <c r="E16" s="110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6"/>
      <c r="E17" s="110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6"/>
      <c r="E18" s="110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6"/>
      <c r="E19" s="110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6"/>
      <c r="E20" s="110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6"/>
      <c r="E21" s="110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6"/>
      <c r="E22" s="110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6"/>
      <c r="E23" s="110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6"/>
      <c r="E24" s="110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6"/>
      <c r="E25" s="110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6"/>
      <c r="E26" s="110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6"/>
      <c r="E27" s="110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0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0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0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0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0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0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0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0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0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0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0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0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0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0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0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0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0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0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0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0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0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0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0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0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0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0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0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0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0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0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0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0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0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0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0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0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0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0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0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0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0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0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0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0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0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0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0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0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0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0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0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0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0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0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0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0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0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0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0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0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0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0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0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0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0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0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0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0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0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0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0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0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0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0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0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0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0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0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0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0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0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0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0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0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0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0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0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0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0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0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0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0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0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0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0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0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0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0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0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0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0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0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0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0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0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0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78F9-41E3-4501-98D8-172853D1692F}">
  <sheetPr codeName="Sheet2"/>
  <dimension ref="A1:T508"/>
  <sheetViews>
    <sheetView topLeftCell="A302" workbookViewId="0">
      <selection activeCell="Y37" sqref="Y37"/>
    </sheetView>
  </sheetViews>
  <sheetFormatPr defaultColWidth="9.140625" defaultRowHeight="15" x14ac:dyDescent="0.25"/>
  <cols>
    <col min="1" max="10" width="13.7109375" style="25" customWidth="1"/>
    <col min="11" max="11" width="23.85546875" style="30" bestFit="1" customWidth="1"/>
    <col min="12" max="12" width="18.28515625" style="14" customWidth="1"/>
    <col min="13" max="17" width="22.28515625" style="14" customWidth="1"/>
    <col min="18" max="18" width="12.5703125" style="25" customWidth="1"/>
    <col min="19" max="16384" width="9.140625" style="25"/>
  </cols>
  <sheetData>
    <row r="1" spans="1:20" s="2" customFormat="1" ht="15.95" customHeight="1" x14ac:dyDescent="0.25">
      <c r="K1" s="19"/>
    </row>
    <row r="2" spans="1:20" s="5" customFormat="1" ht="15.95" customHeight="1" x14ac:dyDescent="0.25">
      <c r="L2" s="20"/>
      <c r="M2" s="20"/>
      <c r="N2" s="20"/>
      <c r="O2" s="20"/>
      <c r="P2" s="20"/>
      <c r="Q2" s="20"/>
      <c r="R2" s="20"/>
    </row>
    <row r="3" spans="1:20" s="5" customFormat="1" ht="15.95" customHeight="1" x14ac:dyDescent="0.25">
      <c r="L3" s="20"/>
      <c r="M3" s="20"/>
      <c r="N3" s="20"/>
      <c r="O3" s="20"/>
      <c r="P3" s="20"/>
      <c r="Q3" s="20"/>
      <c r="R3" s="20"/>
    </row>
    <row r="4" spans="1:20" s="8" customFormat="1" ht="15.95" customHeight="1" x14ac:dyDescent="0.25">
      <c r="L4" s="21"/>
      <c r="M4" s="21"/>
      <c r="N4" s="21"/>
      <c r="O4" s="21"/>
      <c r="P4" s="21"/>
      <c r="Q4" s="21"/>
      <c r="R4" s="21"/>
    </row>
    <row r="5" spans="1:20" s="22" customFormat="1" ht="39.950000000000003" customHeight="1" x14ac:dyDescent="0.25">
      <c r="K5" s="23" t="s">
        <v>0</v>
      </c>
      <c r="L5" s="12" t="s">
        <v>1</v>
      </c>
      <c r="M5" s="148" t="s">
        <v>3</v>
      </c>
      <c r="N5" s="148" t="s">
        <v>108</v>
      </c>
      <c r="O5" s="148" t="s">
        <v>109</v>
      </c>
      <c r="P5" s="148" t="s">
        <v>110</v>
      </c>
      <c r="Q5" s="154" t="s">
        <v>4</v>
      </c>
      <c r="R5" s="151" t="s">
        <v>111</v>
      </c>
      <c r="S5" s="151" t="s">
        <v>112</v>
      </c>
      <c r="T5" s="151" t="s">
        <v>113</v>
      </c>
    </row>
    <row r="6" spans="1:20" x14ac:dyDescent="0.25">
      <c r="K6" s="26">
        <v>35826</v>
      </c>
      <c r="L6" s="27">
        <v>78.251042497003994</v>
      </c>
      <c r="M6" s="149">
        <v>84.233019504069901</v>
      </c>
      <c r="N6" s="149"/>
      <c r="O6" s="149"/>
      <c r="P6" s="149"/>
      <c r="Q6" s="153">
        <v>76.045509094551903</v>
      </c>
      <c r="R6" s="152"/>
      <c r="S6" s="152"/>
      <c r="T6" s="152"/>
    </row>
    <row r="7" spans="1:20" ht="15.75" x14ac:dyDescent="0.25">
      <c r="A7" s="17" t="s">
        <v>75</v>
      </c>
      <c r="B7" s="17"/>
      <c r="C7" s="17"/>
      <c r="D7" s="17"/>
      <c r="E7" s="17"/>
      <c r="F7" s="17"/>
      <c r="G7" s="17"/>
      <c r="H7" s="17"/>
      <c r="I7" s="17"/>
      <c r="J7" s="17"/>
      <c r="K7" s="26">
        <v>35854</v>
      </c>
      <c r="L7" s="27">
        <v>77.955143307434597</v>
      </c>
      <c r="M7" s="149">
        <v>83.535963592242993</v>
      </c>
      <c r="N7" s="150">
        <f>M7/M6-1</f>
        <v>-8.2753285579798552E-3</v>
      </c>
      <c r="O7" s="149"/>
      <c r="P7" s="149"/>
      <c r="Q7" s="153">
        <v>76.183866876462005</v>
      </c>
      <c r="R7" s="127">
        <f>Q7/Q6-1</f>
        <v>1.8194076620365873E-3</v>
      </c>
      <c r="S7" s="153"/>
      <c r="T7" s="153"/>
    </row>
    <row r="8" spans="1:20" ht="15.75" x14ac:dyDescent="0.25">
      <c r="A8" s="17" t="s">
        <v>74</v>
      </c>
      <c r="B8" s="17"/>
      <c r="C8" s="17"/>
      <c r="D8" s="17"/>
      <c r="E8" s="17"/>
      <c r="F8" s="17"/>
      <c r="G8" s="17"/>
      <c r="H8" s="17"/>
      <c r="I8" s="17"/>
      <c r="J8" s="17"/>
      <c r="K8" s="26">
        <v>35885</v>
      </c>
      <c r="L8" s="27">
        <v>77.838173453858403</v>
      </c>
      <c r="M8" s="149">
        <v>83.719199112642201</v>
      </c>
      <c r="N8" s="150">
        <f t="shared" ref="N8:N71" si="0">M8/M7-1</f>
        <v>2.1934926290383405E-3</v>
      </c>
      <c r="O8" s="149"/>
      <c r="P8" s="149"/>
      <c r="Q8" s="153">
        <v>76.093004169344098</v>
      </c>
      <c r="R8" s="127">
        <f t="shared" ref="R8:R71" si="1">Q8/Q7-1</f>
        <v>-1.1926764923241295E-3</v>
      </c>
      <c r="S8" s="153"/>
      <c r="T8" s="153"/>
    </row>
    <row r="9" spans="1:20" x14ac:dyDescent="0.25">
      <c r="K9" s="26">
        <v>35915</v>
      </c>
      <c r="L9" s="27">
        <v>78.683550669156105</v>
      </c>
      <c r="M9" s="149">
        <v>85.2709128671722</v>
      </c>
      <c r="N9" s="150">
        <f t="shared" si="0"/>
        <v>1.8534741982447756E-2</v>
      </c>
      <c r="O9" s="150">
        <f>M9/M6-1</f>
        <v>1.2321692481321422E-2</v>
      </c>
      <c r="P9" s="149"/>
      <c r="Q9" s="153">
        <v>76.802309440571193</v>
      </c>
      <c r="R9" s="127">
        <f t="shared" si="1"/>
        <v>9.3215569416675859E-3</v>
      </c>
      <c r="S9" s="127">
        <f>Q9/Q6-1</f>
        <v>9.9519400294671989E-3</v>
      </c>
      <c r="T9" s="153"/>
    </row>
    <row r="10" spans="1:20" x14ac:dyDescent="0.25">
      <c r="K10" s="26">
        <v>35946</v>
      </c>
      <c r="L10" s="27">
        <v>79.846411820475893</v>
      </c>
      <c r="M10" s="149">
        <v>86.786171218597602</v>
      </c>
      <c r="N10" s="150">
        <f t="shared" si="0"/>
        <v>1.7769932330685245E-2</v>
      </c>
      <c r="O10" s="150">
        <f t="shared" ref="O10:O73" si="2">M10/M7-1</f>
        <v>3.8907884539640669E-2</v>
      </c>
      <c r="P10" s="149"/>
      <c r="Q10" s="153">
        <v>77.782598228812404</v>
      </c>
      <c r="R10" s="127">
        <f t="shared" si="1"/>
        <v>1.2763793112233746E-2</v>
      </c>
      <c r="S10" s="127">
        <f t="shared" ref="S10:S73" si="3">Q10/Q7-1</f>
        <v>2.0985169405260962E-2</v>
      </c>
      <c r="T10" s="153"/>
    </row>
    <row r="11" spans="1:20" x14ac:dyDescent="0.25">
      <c r="K11" s="26">
        <v>35976</v>
      </c>
      <c r="L11" s="27">
        <v>80.9830891061969</v>
      </c>
      <c r="M11" s="149">
        <v>86.408596015182297</v>
      </c>
      <c r="N11" s="150">
        <f t="shared" si="0"/>
        <v>-4.3506378736799522E-3</v>
      </c>
      <c r="O11" s="150">
        <f t="shared" si="2"/>
        <v>3.2124016128266764E-2</v>
      </c>
      <c r="P11" s="149"/>
      <c r="Q11" s="153">
        <v>79.309496625565899</v>
      </c>
      <c r="R11" s="127">
        <f t="shared" si="1"/>
        <v>1.9630334181712783E-2</v>
      </c>
      <c r="S11" s="127">
        <f t="shared" si="3"/>
        <v>4.2270541048208932E-2</v>
      </c>
      <c r="T11" s="153"/>
    </row>
    <row r="12" spans="1:20" x14ac:dyDescent="0.25">
      <c r="K12" s="26">
        <v>36007</v>
      </c>
      <c r="L12" s="27">
        <v>80.704015445880799</v>
      </c>
      <c r="M12" s="149">
        <v>85.358742363803799</v>
      </c>
      <c r="N12" s="150">
        <f t="shared" si="0"/>
        <v>-1.2149875125780696E-2</v>
      </c>
      <c r="O12" s="150">
        <f t="shared" si="2"/>
        <v>1.0300053520995167E-3</v>
      </c>
      <c r="P12" s="149"/>
      <c r="Q12" s="153">
        <v>79.295305628860007</v>
      </c>
      <c r="R12" s="127">
        <f t="shared" si="1"/>
        <v>-1.7893187209205852E-4</v>
      </c>
      <c r="S12" s="127">
        <f t="shared" si="3"/>
        <v>3.2459911771505645E-2</v>
      </c>
      <c r="T12" s="153"/>
    </row>
    <row r="13" spans="1:20" x14ac:dyDescent="0.25">
      <c r="K13" s="26">
        <v>36038</v>
      </c>
      <c r="L13" s="27">
        <v>79.973361256751403</v>
      </c>
      <c r="M13" s="149">
        <v>83.5413291165234</v>
      </c>
      <c r="N13" s="150">
        <f t="shared" si="0"/>
        <v>-2.1291471698756781E-2</v>
      </c>
      <c r="O13" s="150">
        <f t="shared" si="2"/>
        <v>-3.7388930246744834E-2</v>
      </c>
      <c r="P13" s="149"/>
      <c r="Q13" s="153">
        <v>78.964456139137198</v>
      </c>
      <c r="R13" s="127">
        <f t="shared" si="1"/>
        <v>-4.1723717072400524E-3</v>
      </c>
      <c r="S13" s="127">
        <f t="shared" si="3"/>
        <v>1.5194374284697165E-2</v>
      </c>
      <c r="T13" s="153"/>
    </row>
    <row r="14" spans="1:20" x14ac:dyDescent="0.25">
      <c r="K14" s="26">
        <v>36068</v>
      </c>
      <c r="L14" s="27">
        <v>79.680549133487006</v>
      </c>
      <c r="M14" s="149">
        <v>85.011450145680101</v>
      </c>
      <c r="N14" s="150">
        <f t="shared" si="0"/>
        <v>1.7597529805950085E-2</v>
      </c>
      <c r="O14" s="150">
        <f t="shared" si="2"/>
        <v>-1.6169061111196759E-2</v>
      </c>
      <c r="P14" s="149"/>
      <c r="Q14" s="153">
        <v>78.378523086091903</v>
      </c>
      <c r="R14" s="127">
        <f t="shared" si="1"/>
        <v>-7.4202126082254516E-3</v>
      </c>
      <c r="S14" s="127">
        <f t="shared" si="3"/>
        <v>-1.1738487559305621E-2</v>
      </c>
      <c r="T14" s="153"/>
    </row>
    <row r="15" spans="1:20" x14ac:dyDescent="0.25">
      <c r="K15" s="26">
        <v>36099</v>
      </c>
      <c r="L15" s="27">
        <v>80.688017552268803</v>
      </c>
      <c r="M15" s="149">
        <v>86.270263408159593</v>
      </c>
      <c r="N15" s="150">
        <f t="shared" si="0"/>
        <v>1.4807573101297766E-2</v>
      </c>
      <c r="O15" s="150">
        <f t="shared" si="2"/>
        <v>1.0678707524424791E-2</v>
      </c>
      <c r="P15" s="149"/>
      <c r="Q15" s="153">
        <v>79.426159467349706</v>
      </c>
      <c r="R15" s="127">
        <f t="shared" si="1"/>
        <v>1.3366370531211258E-2</v>
      </c>
      <c r="S15" s="127">
        <f t="shared" si="3"/>
        <v>1.6502091448156175E-3</v>
      </c>
      <c r="T15" s="153"/>
    </row>
    <row r="16" spans="1:20" x14ac:dyDescent="0.25">
      <c r="K16" s="26">
        <v>36129</v>
      </c>
      <c r="L16" s="27">
        <v>82.535268314454498</v>
      </c>
      <c r="M16" s="149">
        <v>90.398963314401698</v>
      </c>
      <c r="N16" s="150">
        <f t="shared" si="0"/>
        <v>4.7857740815146377E-2</v>
      </c>
      <c r="O16" s="150">
        <f t="shared" si="2"/>
        <v>8.2086726060023318E-2</v>
      </c>
      <c r="P16" s="149"/>
      <c r="Q16" s="153">
        <v>80.853675285268906</v>
      </c>
      <c r="R16" s="127">
        <f t="shared" si="1"/>
        <v>1.7972867220226396E-2</v>
      </c>
      <c r="S16" s="127">
        <f t="shared" si="3"/>
        <v>2.3924930766354713E-2</v>
      </c>
      <c r="T16" s="153"/>
    </row>
    <row r="17" spans="11:20" x14ac:dyDescent="0.25">
      <c r="K17" s="26">
        <v>36160</v>
      </c>
      <c r="L17" s="27">
        <v>83.839181435693703</v>
      </c>
      <c r="M17" s="149">
        <v>91.629112215047101</v>
      </c>
      <c r="N17" s="150">
        <f t="shared" si="0"/>
        <v>1.360799787456668E-2</v>
      </c>
      <c r="O17" s="150">
        <f t="shared" si="2"/>
        <v>7.7844361648067739E-2</v>
      </c>
      <c r="P17" s="149"/>
      <c r="Q17" s="153">
        <v>82.257434799401096</v>
      </c>
      <c r="R17" s="127">
        <f t="shared" si="1"/>
        <v>1.7361727950886863E-2</v>
      </c>
      <c r="S17" s="127">
        <f t="shared" si="3"/>
        <v>4.948947186780428E-2</v>
      </c>
      <c r="T17" s="153"/>
    </row>
    <row r="18" spans="11:20" x14ac:dyDescent="0.25">
      <c r="K18" s="26">
        <v>36191</v>
      </c>
      <c r="L18" s="27">
        <v>84.037125278470199</v>
      </c>
      <c r="M18" s="149">
        <v>91.972488946983106</v>
      </c>
      <c r="N18" s="150">
        <f t="shared" si="0"/>
        <v>3.7474632639693528E-3</v>
      </c>
      <c r="O18" s="150">
        <f t="shared" si="2"/>
        <v>6.6097231114796706E-2</v>
      </c>
      <c r="P18" s="150">
        <f>M18/M6-1</f>
        <v>9.1881657436478914E-2</v>
      </c>
      <c r="Q18" s="153">
        <v>82.390174696207197</v>
      </c>
      <c r="R18" s="127">
        <f t="shared" si="1"/>
        <v>1.6137130598565808E-3</v>
      </c>
      <c r="S18" s="127">
        <f t="shared" si="3"/>
        <v>3.7317871702910788E-2</v>
      </c>
      <c r="T18" s="127">
        <f>Q18/Q6-1</f>
        <v>8.3432482433204447E-2</v>
      </c>
    </row>
    <row r="19" spans="11:20" x14ac:dyDescent="0.25">
      <c r="K19" s="26">
        <v>36219</v>
      </c>
      <c r="L19" s="27">
        <v>83.659291362293402</v>
      </c>
      <c r="M19" s="149">
        <v>88.213076308063805</v>
      </c>
      <c r="N19" s="150">
        <f t="shared" si="0"/>
        <v>-4.0875403960051404E-2</v>
      </c>
      <c r="O19" s="150">
        <f t="shared" si="2"/>
        <v>-2.4180443294858578E-2</v>
      </c>
      <c r="P19" s="150">
        <f t="shared" ref="P19:P82" si="4">M19/M7-1</f>
        <v>5.5989211289293461E-2</v>
      </c>
      <c r="Q19" s="153">
        <v>82.649108452195193</v>
      </c>
      <c r="R19" s="127">
        <f t="shared" si="1"/>
        <v>3.1427746930110523E-3</v>
      </c>
      <c r="S19" s="127">
        <f t="shared" si="3"/>
        <v>2.2205956137326011E-2</v>
      </c>
      <c r="T19" s="127">
        <f t="shared" ref="T19:T82" si="5">Q19/Q7-1</f>
        <v>8.4863657370097378E-2</v>
      </c>
    </row>
    <row r="20" spans="11:20" x14ac:dyDescent="0.25">
      <c r="K20" s="26">
        <v>36250</v>
      </c>
      <c r="L20" s="27">
        <v>83.829306089143401</v>
      </c>
      <c r="M20" s="149">
        <v>86.684973147204005</v>
      </c>
      <c r="N20" s="150">
        <f t="shared" si="0"/>
        <v>-1.7322864418912842E-2</v>
      </c>
      <c r="O20" s="150">
        <f t="shared" si="2"/>
        <v>-5.3958168406559981E-2</v>
      </c>
      <c r="P20" s="150">
        <f t="shared" si="4"/>
        <v>3.542525568802235E-2</v>
      </c>
      <c r="Q20" s="153">
        <v>83.122923743156406</v>
      </c>
      <c r="R20" s="127">
        <f t="shared" si="1"/>
        <v>5.7328542295802531E-3</v>
      </c>
      <c r="S20" s="127">
        <f t="shared" si="3"/>
        <v>1.0521710844326071E-2</v>
      </c>
      <c r="T20" s="127">
        <f t="shared" si="5"/>
        <v>9.2385885543003532E-2</v>
      </c>
    </row>
    <row r="21" spans="11:20" x14ac:dyDescent="0.25">
      <c r="K21" s="26">
        <v>36280</v>
      </c>
      <c r="L21" s="27">
        <v>84.989702568952893</v>
      </c>
      <c r="M21" s="149">
        <v>86.873042677919997</v>
      </c>
      <c r="N21" s="150">
        <f t="shared" si="0"/>
        <v>2.16957477043489E-3</v>
      </c>
      <c r="O21" s="150">
        <f t="shared" si="2"/>
        <v>-5.5445343791909907E-2</v>
      </c>
      <c r="P21" s="150">
        <f t="shared" si="4"/>
        <v>1.8788702464619611E-2</v>
      </c>
      <c r="Q21" s="153">
        <v>84.414454470780399</v>
      </c>
      <c r="R21" s="127">
        <f t="shared" si="1"/>
        <v>1.553759985169334E-2</v>
      </c>
      <c r="S21" s="127">
        <f t="shared" si="3"/>
        <v>2.4569431756119142E-2</v>
      </c>
      <c r="T21" s="127">
        <f t="shared" si="5"/>
        <v>9.9113491321499936E-2</v>
      </c>
    </row>
    <row r="22" spans="11:20" x14ac:dyDescent="0.25">
      <c r="K22" s="26">
        <v>36311</v>
      </c>
      <c r="L22" s="27">
        <v>86.532687985257795</v>
      </c>
      <c r="M22" s="149">
        <v>91.940861942768606</v>
      </c>
      <c r="N22" s="150">
        <f t="shared" si="0"/>
        <v>5.8335924570265707E-2</v>
      </c>
      <c r="O22" s="150">
        <f t="shared" si="2"/>
        <v>4.2258878056654181E-2</v>
      </c>
      <c r="P22" s="150">
        <f t="shared" si="4"/>
        <v>5.9395300562198328E-2</v>
      </c>
      <c r="Q22" s="153">
        <v>85.291781133442697</v>
      </c>
      <c r="R22" s="127">
        <f t="shared" si="1"/>
        <v>1.0393085735879382E-2</v>
      </c>
      <c r="S22" s="127">
        <f t="shared" si="3"/>
        <v>3.1974606027069807E-2</v>
      </c>
      <c r="T22" s="127">
        <f t="shared" si="5"/>
        <v>9.654065402316081E-2</v>
      </c>
    </row>
    <row r="23" spans="11:20" x14ac:dyDescent="0.25">
      <c r="K23" s="26">
        <v>36341</v>
      </c>
      <c r="L23" s="27">
        <v>87.865038672481404</v>
      </c>
      <c r="M23" s="149">
        <v>94.476415318172101</v>
      </c>
      <c r="N23" s="150">
        <f t="shared" si="0"/>
        <v>2.7578090109507958E-2</v>
      </c>
      <c r="O23" s="150">
        <f t="shared" si="2"/>
        <v>8.9882270110842155E-2</v>
      </c>
      <c r="P23" s="150">
        <f t="shared" si="4"/>
        <v>9.3368248936393616E-2</v>
      </c>
      <c r="Q23" s="153">
        <v>86.257663104788904</v>
      </c>
      <c r="R23" s="127">
        <f t="shared" si="1"/>
        <v>1.1324443674532336E-2</v>
      </c>
      <c r="S23" s="127">
        <f t="shared" si="3"/>
        <v>3.7712092169888134E-2</v>
      </c>
      <c r="T23" s="127">
        <f t="shared" si="5"/>
        <v>8.7608253422998272E-2</v>
      </c>
    </row>
    <row r="24" spans="11:20" x14ac:dyDescent="0.25">
      <c r="K24" s="26">
        <v>36372</v>
      </c>
      <c r="L24" s="27">
        <v>88.352636440124002</v>
      </c>
      <c r="M24" s="149">
        <v>97.195361961309402</v>
      </c>
      <c r="N24" s="150">
        <f t="shared" si="0"/>
        <v>2.8779104647234988E-2</v>
      </c>
      <c r="O24" s="150">
        <f t="shared" si="2"/>
        <v>0.11882074076372784</v>
      </c>
      <c r="P24" s="150">
        <f t="shared" si="4"/>
        <v>0.13866909551053674</v>
      </c>
      <c r="Q24" s="153">
        <v>86.290671581199604</v>
      </c>
      <c r="R24" s="127">
        <f t="shared" si="1"/>
        <v>3.826729733056311E-4</v>
      </c>
      <c r="S24" s="127">
        <f t="shared" si="3"/>
        <v>2.2226254048335337E-2</v>
      </c>
      <c r="T24" s="127">
        <f t="shared" si="5"/>
        <v>8.8219168800247161E-2</v>
      </c>
    </row>
    <row r="25" spans="11:20" x14ac:dyDescent="0.25">
      <c r="K25" s="26">
        <v>36403</v>
      </c>
      <c r="L25" s="27">
        <v>88.628921552810496</v>
      </c>
      <c r="M25" s="149">
        <v>95.455932552087802</v>
      </c>
      <c r="N25" s="150">
        <f t="shared" si="0"/>
        <v>-1.7896218236360006E-2</v>
      </c>
      <c r="O25" s="150">
        <f t="shared" si="2"/>
        <v>3.8231864864474163E-2</v>
      </c>
      <c r="P25" s="150">
        <f t="shared" si="4"/>
        <v>0.14261927074377656</v>
      </c>
      <c r="Q25" s="153">
        <v>86.893308790726707</v>
      </c>
      <c r="R25" s="127">
        <f t="shared" si="1"/>
        <v>6.9838048364245786E-3</v>
      </c>
      <c r="S25" s="127">
        <f t="shared" si="3"/>
        <v>1.8777045525387059E-2</v>
      </c>
      <c r="T25" s="127">
        <f t="shared" si="5"/>
        <v>0.10041040031503146</v>
      </c>
    </row>
    <row r="26" spans="11:20" x14ac:dyDescent="0.25">
      <c r="K26" s="26">
        <v>36433</v>
      </c>
      <c r="L26" s="27">
        <v>89.054832206563503</v>
      </c>
      <c r="M26" s="149">
        <v>95.5471694758197</v>
      </c>
      <c r="N26" s="150">
        <f t="shared" si="0"/>
        <v>9.5580150224927607E-4</v>
      </c>
      <c r="O26" s="150">
        <f t="shared" si="2"/>
        <v>1.1333560381620922E-2</v>
      </c>
      <c r="P26" s="150">
        <f t="shared" si="4"/>
        <v>0.12393294446906911</v>
      </c>
      <c r="Q26" s="153">
        <v>87.342244275278205</v>
      </c>
      <c r="R26" s="127">
        <f t="shared" si="1"/>
        <v>5.1665138639467312E-3</v>
      </c>
      <c r="S26" s="127">
        <f t="shared" si="3"/>
        <v>1.2573737004348384E-2</v>
      </c>
      <c r="T26" s="127">
        <f t="shared" si="5"/>
        <v>0.11436450747279903</v>
      </c>
    </row>
    <row r="27" spans="11:20" x14ac:dyDescent="0.25">
      <c r="K27" s="26">
        <v>36464</v>
      </c>
      <c r="L27" s="27">
        <v>89.6863387347355</v>
      </c>
      <c r="M27" s="149">
        <v>93.891918780997898</v>
      </c>
      <c r="N27" s="150">
        <f t="shared" si="0"/>
        <v>-1.7323911361295741E-2</v>
      </c>
      <c r="O27" s="150">
        <f t="shared" si="2"/>
        <v>-3.3987662720228462E-2</v>
      </c>
      <c r="P27" s="150">
        <f t="shared" si="4"/>
        <v>8.8346262915402596E-2</v>
      </c>
      <c r="Q27" s="153">
        <v>88.273856228017607</v>
      </c>
      <c r="R27" s="127">
        <f t="shared" si="1"/>
        <v>1.066622412178031E-2</v>
      </c>
      <c r="S27" s="127">
        <f t="shared" si="3"/>
        <v>2.2982607626965024E-2</v>
      </c>
      <c r="T27" s="127">
        <f t="shared" si="5"/>
        <v>0.11139524836656611</v>
      </c>
    </row>
    <row r="28" spans="11:20" x14ac:dyDescent="0.25">
      <c r="K28" s="26">
        <v>36494</v>
      </c>
      <c r="L28" s="27">
        <v>90.800341490365696</v>
      </c>
      <c r="M28" s="149">
        <v>96.076637296683899</v>
      </c>
      <c r="N28" s="150">
        <f t="shared" si="0"/>
        <v>2.3268440394554446E-2</v>
      </c>
      <c r="O28" s="150">
        <f t="shared" si="2"/>
        <v>6.5025266424105777E-3</v>
      </c>
      <c r="P28" s="150">
        <f t="shared" si="4"/>
        <v>6.2806848376519842E-2</v>
      </c>
      <c r="Q28" s="153">
        <v>89.252847852105802</v>
      </c>
      <c r="R28" s="127">
        <f t="shared" si="1"/>
        <v>1.1090391492124096E-2</v>
      </c>
      <c r="S28" s="127">
        <f t="shared" si="3"/>
        <v>2.7154439095670613E-2</v>
      </c>
      <c r="T28" s="127">
        <f t="shared" si="5"/>
        <v>0.10388114748281807</v>
      </c>
    </row>
    <row r="29" spans="11:20" x14ac:dyDescent="0.25">
      <c r="K29" s="26">
        <v>36525</v>
      </c>
      <c r="L29" s="27">
        <v>91.331222631905206</v>
      </c>
      <c r="M29" s="149">
        <v>95.979290500646698</v>
      </c>
      <c r="N29" s="150">
        <f t="shared" si="0"/>
        <v>-1.0132202664066003E-3</v>
      </c>
      <c r="O29" s="150">
        <f t="shared" si="2"/>
        <v>4.5225936801440714E-3</v>
      </c>
      <c r="P29" s="150">
        <f t="shared" si="4"/>
        <v>4.7475940565592678E-2</v>
      </c>
      <c r="Q29" s="153">
        <v>90.126580245537099</v>
      </c>
      <c r="R29" s="127">
        <f t="shared" si="1"/>
        <v>9.7894063266092957E-3</v>
      </c>
      <c r="S29" s="127">
        <f t="shared" si="3"/>
        <v>3.1878456906642372E-2</v>
      </c>
      <c r="T29" s="127">
        <f t="shared" si="5"/>
        <v>9.5664853460678323E-2</v>
      </c>
    </row>
    <row r="30" spans="11:20" x14ac:dyDescent="0.25">
      <c r="K30" s="26">
        <v>36556</v>
      </c>
      <c r="L30" s="27">
        <v>92.2695301814922</v>
      </c>
      <c r="M30" s="149">
        <v>98.130653952333205</v>
      </c>
      <c r="N30" s="150">
        <f t="shared" si="0"/>
        <v>2.2414871379696333E-2</v>
      </c>
      <c r="O30" s="150">
        <f t="shared" si="2"/>
        <v>4.514483489491905E-2</v>
      </c>
      <c r="P30" s="150">
        <f t="shared" si="4"/>
        <v>6.6956598389980915E-2</v>
      </c>
      <c r="Q30" s="153">
        <v>91.084376767267898</v>
      </c>
      <c r="R30" s="127">
        <f t="shared" si="1"/>
        <v>1.0627236927457151E-2</v>
      </c>
      <c r="S30" s="127">
        <f t="shared" si="3"/>
        <v>3.1838651434809018E-2</v>
      </c>
      <c r="T30" s="127">
        <f t="shared" si="5"/>
        <v>0.10552474373453347</v>
      </c>
    </row>
    <row r="31" spans="11:20" x14ac:dyDescent="0.25">
      <c r="K31" s="26">
        <v>36585</v>
      </c>
      <c r="L31" s="27">
        <v>92.5812324829906</v>
      </c>
      <c r="M31" s="149">
        <v>97.610675512042306</v>
      </c>
      <c r="N31" s="150">
        <f t="shared" si="0"/>
        <v>-5.2988380220463371E-3</v>
      </c>
      <c r="O31" s="150">
        <f t="shared" si="2"/>
        <v>1.5966818349619327E-2</v>
      </c>
      <c r="P31" s="150">
        <f t="shared" si="4"/>
        <v>0.10653294950466941</v>
      </c>
      <c r="Q31" s="153">
        <v>91.593616927996393</v>
      </c>
      <c r="R31" s="127">
        <f t="shared" si="1"/>
        <v>5.5908617789597326E-3</v>
      </c>
      <c r="S31" s="127">
        <f t="shared" si="3"/>
        <v>2.622626764547964E-2</v>
      </c>
      <c r="T31" s="127">
        <f t="shared" si="5"/>
        <v>0.10822268555957582</v>
      </c>
    </row>
    <row r="32" spans="11:20" x14ac:dyDescent="0.25">
      <c r="K32" s="26">
        <v>36616</v>
      </c>
      <c r="L32" s="27">
        <v>93.201199921949893</v>
      </c>
      <c r="M32" s="149">
        <v>98.271974992959997</v>
      </c>
      <c r="N32" s="150">
        <f t="shared" si="0"/>
        <v>6.7748683988577696E-3</v>
      </c>
      <c r="O32" s="150">
        <f t="shared" si="2"/>
        <v>2.3887283187385533E-2</v>
      </c>
      <c r="P32" s="150">
        <f t="shared" si="4"/>
        <v>0.13366794064848508</v>
      </c>
      <c r="Q32" s="153">
        <v>92.137524557211094</v>
      </c>
      <c r="R32" s="127">
        <f t="shared" si="1"/>
        <v>5.9382700176833225E-3</v>
      </c>
      <c r="S32" s="127">
        <f t="shared" si="3"/>
        <v>2.2312444410910404E-2</v>
      </c>
      <c r="T32" s="127">
        <f t="shared" si="5"/>
        <v>0.1084490343711817</v>
      </c>
    </row>
    <row r="33" spans="11:20" x14ac:dyDescent="0.25">
      <c r="K33" s="26">
        <v>36646</v>
      </c>
      <c r="L33" s="27">
        <v>93.820180955285494</v>
      </c>
      <c r="M33" s="149">
        <v>96.993287036258806</v>
      </c>
      <c r="N33" s="150">
        <f t="shared" si="0"/>
        <v>-1.3011725436400279E-2</v>
      </c>
      <c r="O33" s="150">
        <f t="shared" si="2"/>
        <v>-1.1590332584829888E-2</v>
      </c>
      <c r="P33" s="150">
        <f t="shared" si="4"/>
        <v>0.11649464605331494</v>
      </c>
      <c r="Q33" s="153">
        <v>93.025490866510196</v>
      </c>
      <c r="R33" s="127">
        <f t="shared" si="1"/>
        <v>9.6374014123608021E-3</v>
      </c>
      <c r="S33" s="127">
        <f t="shared" si="3"/>
        <v>2.1311164089118151E-2</v>
      </c>
      <c r="T33" s="127">
        <f t="shared" si="5"/>
        <v>0.10200902736047968</v>
      </c>
    </row>
    <row r="34" spans="11:20" x14ac:dyDescent="0.25">
      <c r="K34" s="26">
        <v>36677</v>
      </c>
      <c r="L34" s="27">
        <v>95.610220096420093</v>
      </c>
      <c r="M34" s="149">
        <v>98.681466071672503</v>
      </c>
      <c r="N34" s="150">
        <f t="shared" si="0"/>
        <v>1.7405112116497312E-2</v>
      </c>
      <c r="O34" s="150">
        <f t="shared" si="2"/>
        <v>1.0970014847383025E-2</v>
      </c>
      <c r="P34" s="150">
        <f t="shared" si="4"/>
        <v>7.3314563149296852E-2</v>
      </c>
      <c r="Q34" s="153">
        <v>94.931538594280497</v>
      </c>
      <c r="R34" s="127">
        <f t="shared" si="1"/>
        <v>2.0489520775605952E-2</v>
      </c>
      <c r="S34" s="127">
        <f t="shared" si="3"/>
        <v>3.6442732345727924E-2</v>
      </c>
      <c r="T34" s="127">
        <f t="shared" si="5"/>
        <v>0.11302094214395608</v>
      </c>
    </row>
    <row r="35" spans="11:20" x14ac:dyDescent="0.25">
      <c r="K35" s="26">
        <v>36707</v>
      </c>
      <c r="L35" s="27">
        <v>97.568582666144195</v>
      </c>
      <c r="M35" s="149">
        <v>101.82014345197</v>
      </c>
      <c r="N35" s="150">
        <f t="shared" si="0"/>
        <v>3.180614866440945E-2</v>
      </c>
      <c r="O35" s="150">
        <f t="shared" si="2"/>
        <v>3.6105598358679325E-2</v>
      </c>
      <c r="P35" s="150">
        <f t="shared" si="4"/>
        <v>7.7730808361707204E-2</v>
      </c>
      <c r="Q35" s="153">
        <v>96.718496528692796</v>
      </c>
      <c r="R35" s="127">
        <f t="shared" si="1"/>
        <v>1.8823648714358487E-2</v>
      </c>
      <c r="S35" s="127">
        <f t="shared" si="3"/>
        <v>4.9718852264554192E-2</v>
      </c>
      <c r="T35" s="127">
        <f t="shared" si="5"/>
        <v>0.12127425027960359</v>
      </c>
    </row>
    <row r="36" spans="11:20" x14ac:dyDescent="0.25">
      <c r="K36" s="26">
        <v>36738</v>
      </c>
      <c r="L36" s="27">
        <v>98.057596417117793</v>
      </c>
      <c r="M36" s="149">
        <v>105.771366217531</v>
      </c>
      <c r="N36" s="150">
        <f t="shared" si="0"/>
        <v>3.8805904525412993E-2</v>
      </c>
      <c r="O36" s="150">
        <f t="shared" si="2"/>
        <v>9.0501924921780441E-2</v>
      </c>
      <c r="P36" s="150">
        <f t="shared" si="4"/>
        <v>8.8234706709929611E-2</v>
      </c>
      <c r="Q36" s="153">
        <v>96.6852301898912</v>
      </c>
      <c r="R36" s="127">
        <f t="shared" si="1"/>
        <v>-3.4395012324994756E-4</v>
      </c>
      <c r="S36" s="127">
        <f t="shared" si="3"/>
        <v>3.934125248135123E-2</v>
      </c>
      <c r="T36" s="127">
        <f t="shared" si="5"/>
        <v>0.12045981817293328</v>
      </c>
    </row>
    <row r="37" spans="11:20" x14ac:dyDescent="0.25">
      <c r="K37" s="26">
        <v>36769</v>
      </c>
      <c r="L37" s="27">
        <v>97.658504602572407</v>
      </c>
      <c r="M37" s="149">
        <v>106.818032636792</v>
      </c>
      <c r="N37" s="150">
        <f t="shared" si="0"/>
        <v>9.8955554484227992E-3</v>
      </c>
      <c r="O37" s="150">
        <f t="shared" si="2"/>
        <v>8.24528342455908E-2</v>
      </c>
      <c r="P37" s="150">
        <f t="shared" si="4"/>
        <v>0.11902979501566535</v>
      </c>
      <c r="Q37" s="153">
        <v>95.769386630541504</v>
      </c>
      <c r="R37" s="127">
        <f t="shared" si="1"/>
        <v>-9.4724246666317846E-3</v>
      </c>
      <c r="S37" s="127">
        <f t="shared" si="3"/>
        <v>8.8258133036462905E-3</v>
      </c>
      <c r="T37" s="127">
        <f t="shared" si="5"/>
        <v>0.10214915237250177</v>
      </c>
    </row>
    <row r="38" spans="11:20" x14ac:dyDescent="0.25">
      <c r="K38" s="26">
        <v>36799</v>
      </c>
      <c r="L38" s="27">
        <v>97.184456872538505</v>
      </c>
      <c r="M38" s="149">
        <v>104.722969202914</v>
      </c>
      <c r="N38" s="150">
        <f t="shared" si="0"/>
        <v>-1.961338719841188E-2</v>
      </c>
      <c r="O38" s="150">
        <f t="shared" si="2"/>
        <v>2.8509346505815047E-2</v>
      </c>
      <c r="P38" s="150">
        <f t="shared" si="4"/>
        <v>9.6034239187131831E-2</v>
      </c>
      <c r="Q38" s="153">
        <v>95.395194567752199</v>
      </c>
      <c r="R38" s="127">
        <f t="shared" si="1"/>
        <v>-3.9072199995690005E-3</v>
      </c>
      <c r="S38" s="127">
        <f t="shared" si="3"/>
        <v>-1.3681994741802317E-2</v>
      </c>
      <c r="T38" s="127">
        <f t="shared" si="5"/>
        <v>9.2199946993500204E-2</v>
      </c>
    </row>
    <row r="39" spans="11:20" x14ac:dyDescent="0.25">
      <c r="K39" s="26">
        <v>36830</v>
      </c>
      <c r="L39" s="27">
        <v>98.157776565881804</v>
      </c>
      <c r="M39" s="149">
        <v>101.70101277233501</v>
      </c>
      <c r="N39" s="150">
        <f t="shared" si="0"/>
        <v>-2.8856672548345896E-2</v>
      </c>
      <c r="O39" s="150">
        <f t="shared" si="2"/>
        <v>-3.8482564712502998E-2</v>
      </c>
      <c r="P39" s="150">
        <f t="shared" si="4"/>
        <v>8.3171098138400623E-2</v>
      </c>
      <c r="Q39" s="153">
        <v>96.976162780386105</v>
      </c>
      <c r="R39" s="127">
        <f t="shared" si="1"/>
        <v>1.657282863982279E-2</v>
      </c>
      <c r="S39" s="127">
        <f t="shared" si="3"/>
        <v>3.0090696368361147E-3</v>
      </c>
      <c r="T39" s="127">
        <f t="shared" si="5"/>
        <v>9.8583056458866114E-2</v>
      </c>
    </row>
    <row r="40" spans="11:20" x14ac:dyDescent="0.25">
      <c r="K40" s="26">
        <v>36860</v>
      </c>
      <c r="L40" s="27">
        <v>99.259381884114902</v>
      </c>
      <c r="M40" s="149">
        <v>99.973156941569798</v>
      </c>
      <c r="N40" s="150">
        <f t="shared" si="0"/>
        <v>-1.6989563659834284E-2</v>
      </c>
      <c r="O40" s="150">
        <f t="shared" si="2"/>
        <v>-6.407977685281363E-2</v>
      </c>
      <c r="P40" s="150">
        <f t="shared" si="4"/>
        <v>4.0556369940940806E-2</v>
      </c>
      <c r="Q40" s="153">
        <v>98.8577503404765</v>
      </c>
      <c r="R40" s="127">
        <f t="shared" si="1"/>
        <v>1.9402577975285329E-2</v>
      </c>
      <c r="S40" s="127">
        <f t="shared" si="3"/>
        <v>3.2247921998803886E-2</v>
      </c>
      <c r="T40" s="127">
        <f t="shared" si="5"/>
        <v>0.10761452121153892</v>
      </c>
    </row>
    <row r="41" spans="11:20" x14ac:dyDescent="0.25">
      <c r="K41" s="26">
        <v>36891</v>
      </c>
      <c r="L41" s="27">
        <v>100</v>
      </c>
      <c r="M41" s="149">
        <v>100</v>
      </c>
      <c r="N41" s="150">
        <f t="shared" si="0"/>
        <v>2.6850265862754519E-4</v>
      </c>
      <c r="O41" s="150">
        <f t="shared" si="2"/>
        <v>-4.5099649473867132E-2</v>
      </c>
      <c r="P41" s="150">
        <f t="shared" si="4"/>
        <v>4.1891427602563924E-2</v>
      </c>
      <c r="Q41" s="153">
        <v>100</v>
      </c>
      <c r="R41" s="127">
        <f t="shared" si="1"/>
        <v>1.1554477576006583E-2</v>
      </c>
      <c r="S41" s="127">
        <f t="shared" si="3"/>
        <v>4.8270832227060856E-2</v>
      </c>
      <c r="T41" s="127">
        <f t="shared" si="5"/>
        <v>0.10955058682537566</v>
      </c>
    </row>
    <row r="42" spans="11:20" x14ac:dyDescent="0.25">
      <c r="K42" s="26">
        <v>36922</v>
      </c>
      <c r="L42" s="27">
        <v>100.06539725016999</v>
      </c>
      <c r="M42" s="149">
        <v>101.653924932728</v>
      </c>
      <c r="N42" s="150">
        <f t="shared" si="0"/>
        <v>1.6539249327280015E-2</v>
      </c>
      <c r="O42" s="150">
        <f t="shared" si="2"/>
        <v>-4.6300266165899551E-4</v>
      </c>
      <c r="P42" s="150">
        <f t="shared" si="4"/>
        <v>3.5903877519314342E-2</v>
      </c>
      <c r="Q42" s="153">
        <v>99.943520720672296</v>
      </c>
      <c r="R42" s="127">
        <f t="shared" si="1"/>
        <v>-5.647927932770358E-4</v>
      </c>
      <c r="S42" s="127">
        <f t="shared" si="3"/>
        <v>3.0598838469265033E-2</v>
      </c>
      <c r="T42" s="127">
        <f t="shared" si="5"/>
        <v>9.7263046285540611E-2</v>
      </c>
    </row>
    <row r="43" spans="11:20" x14ac:dyDescent="0.25">
      <c r="K43" s="26">
        <v>36950</v>
      </c>
      <c r="L43" s="27">
        <v>100.317406510251</v>
      </c>
      <c r="M43" s="149">
        <v>104.261201691067</v>
      </c>
      <c r="N43" s="150">
        <f t="shared" si="0"/>
        <v>2.5648559660282899E-2</v>
      </c>
      <c r="O43" s="150">
        <f t="shared" si="2"/>
        <v>4.2891961009127622E-2</v>
      </c>
      <c r="P43" s="150">
        <f t="shared" si="4"/>
        <v>6.8133184655649881E-2</v>
      </c>
      <c r="Q43" s="153">
        <v>99.771264127765306</v>
      </c>
      <c r="R43" s="127">
        <f t="shared" si="1"/>
        <v>-1.7235393716860115E-3</v>
      </c>
      <c r="S43" s="127">
        <f t="shared" si="3"/>
        <v>9.2406896185941445E-3</v>
      </c>
      <c r="T43" s="127">
        <f t="shared" si="5"/>
        <v>8.9281845984939379E-2</v>
      </c>
    </row>
    <row r="44" spans="11:20" x14ac:dyDescent="0.25">
      <c r="K44" s="26">
        <v>36981</v>
      </c>
      <c r="L44" s="27">
        <v>100.421075428894</v>
      </c>
      <c r="M44" s="149">
        <v>105.209083650712</v>
      </c>
      <c r="N44" s="150">
        <f t="shared" si="0"/>
        <v>9.0914160231303498E-3</v>
      </c>
      <c r="O44" s="150">
        <f t="shared" si="2"/>
        <v>5.2090836507119986E-2</v>
      </c>
      <c r="P44" s="150">
        <f t="shared" si="4"/>
        <v>7.0590915245663632E-2</v>
      </c>
      <c r="Q44" s="153">
        <v>99.598341979624095</v>
      </c>
      <c r="R44" s="127">
        <f t="shared" si="1"/>
        <v>-1.7331858992962745E-3</v>
      </c>
      <c r="S44" s="127">
        <f t="shared" si="3"/>
        <v>-4.016580203759057E-3</v>
      </c>
      <c r="T44" s="127">
        <f t="shared" si="5"/>
        <v>8.0974797817368493E-2</v>
      </c>
    </row>
    <row r="45" spans="11:20" x14ac:dyDescent="0.25">
      <c r="K45" s="26">
        <v>37011</v>
      </c>
      <c r="L45" s="27">
        <v>100.438733090722</v>
      </c>
      <c r="M45" s="149">
        <v>103.95819840453601</v>
      </c>
      <c r="N45" s="150">
        <f t="shared" si="0"/>
        <v>-1.188951754706713E-2</v>
      </c>
      <c r="O45" s="150">
        <f t="shared" si="2"/>
        <v>2.2667825893913252E-2</v>
      </c>
      <c r="P45" s="150">
        <f t="shared" si="4"/>
        <v>7.1808179525594706E-2</v>
      </c>
      <c r="Q45" s="153">
        <v>99.633445237308294</v>
      </c>
      <c r="R45" s="127">
        <f t="shared" si="1"/>
        <v>3.5244821335855825E-4</v>
      </c>
      <c r="S45" s="127">
        <f t="shared" si="3"/>
        <v>-3.1025071072953159E-3</v>
      </c>
      <c r="T45" s="127">
        <f t="shared" si="5"/>
        <v>7.1033802770042787E-2</v>
      </c>
    </row>
    <row r="46" spans="11:20" x14ac:dyDescent="0.25">
      <c r="K46" s="26">
        <v>37042</v>
      </c>
      <c r="L46" s="27">
        <v>100.79119139821999</v>
      </c>
      <c r="M46" s="149">
        <v>103.085976977469</v>
      </c>
      <c r="N46" s="150">
        <f t="shared" si="0"/>
        <v>-8.3901168013021943E-3</v>
      </c>
      <c r="O46" s="150">
        <f t="shared" si="2"/>
        <v>-1.1271927567843232E-2</v>
      </c>
      <c r="P46" s="150">
        <f t="shared" si="4"/>
        <v>4.4633618460810931E-2</v>
      </c>
      <c r="Q46" s="153">
        <v>100.208012700052</v>
      </c>
      <c r="R46" s="127">
        <f t="shared" si="1"/>
        <v>5.7668131557149227E-3</v>
      </c>
      <c r="S46" s="127">
        <f t="shared" si="3"/>
        <v>4.3774986325459952E-3</v>
      </c>
      <c r="T46" s="127">
        <f t="shared" si="5"/>
        <v>5.5581887578185718E-2</v>
      </c>
    </row>
    <row r="47" spans="11:20" x14ac:dyDescent="0.25">
      <c r="K47" s="26">
        <v>37072</v>
      </c>
      <c r="L47" s="27">
        <v>102.20537756719</v>
      </c>
      <c r="M47" s="149">
        <v>103.60872098204899</v>
      </c>
      <c r="N47" s="150">
        <f t="shared" si="0"/>
        <v>5.0709516454816583E-3</v>
      </c>
      <c r="O47" s="150">
        <f t="shared" si="2"/>
        <v>-1.5211259457178827E-2</v>
      </c>
      <c r="P47" s="150">
        <f t="shared" si="4"/>
        <v>1.756604802784123E-2</v>
      </c>
      <c r="Q47" s="153">
        <v>101.78109590543799</v>
      </c>
      <c r="R47" s="127">
        <f t="shared" si="1"/>
        <v>1.5698177850254735E-2</v>
      </c>
      <c r="S47" s="127">
        <f t="shared" si="3"/>
        <v>2.1915564882198924E-2</v>
      </c>
      <c r="T47" s="127">
        <f t="shared" si="5"/>
        <v>5.2343652542647945E-2</v>
      </c>
    </row>
    <row r="48" spans="11:20" x14ac:dyDescent="0.25">
      <c r="K48" s="26">
        <v>37103</v>
      </c>
      <c r="L48" s="27">
        <v>103.89820440938399</v>
      </c>
      <c r="M48" s="149">
        <v>105.94441445578001</v>
      </c>
      <c r="N48" s="150">
        <f t="shared" si="0"/>
        <v>2.2543406110916875E-2</v>
      </c>
      <c r="O48" s="150">
        <f t="shared" si="2"/>
        <v>1.9105910661465719E-2</v>
      </c>
      <c r="P48" s="150">
        <f t="shared" si="4"/>
        <v>1.6360594028170805E-3</v>
      </c>
      <c r="Q48" s="153">
        <v>103.552117332628</v>
      </c>
      <c r="R48" s="127">
        <f t="shared" si="1"/>
        <v>1.7400298271846193E-2</v>
      </c>
      <c r="S48" s="127">
        <f t="shared" si="3"/>
        <v>3.9330890204450464E-2</v>
      </c>
      <c r="T48" s="127">
        <f t="shared" si="5"/>
        <v>7.1023124517055392E-2</v>
      </c>
    </row>
    <row r="49" spans="11:20" x14ac:dyDescent="0.25">
      <c r="K49" s="26">
        <v>37134</v>
      </c>
      <c r="L49" s="27">
        <v>105.894925860627</v>
      </c>
      <c r="M49" s="149">
        <v>108.122279014672</v>
      </c>
      <c r="N49" s="150">
        <f t="shared" si="0"/>
        <v>2.0556671817757888E-2</v>
      </c>
      <c r="O49" s="150">
        <f t="shared" si="2"/>
        <v>4.8855355353558449E-2</v>
      </c>
      <c r="P49" s="150">
        <f t="shared" si="4"/>
        <v>1.2209983143153025E-2</v>
      </c>
      <c r="Q49" s="153">
        <v>105.522379623571</v>
      </c>
      <c r="R49" s="127">
        <f t="shared" si="1"/>
        <v>1.9026769724216797E-2</v>
      </c>
      <c r="S49" s="127">
        <f t="shared" si="3"/>
        <v>5.3033353125425675E-2</v>
      </c>
      <c r="T49" s="127">
        <f t="shared" si="5"/>
        <v>0.10183831531316501</v>
      </c>
    </row>
    <row r="50" spans="11:20" x14ac:dyDescent="0.25">
      <c r="K50" s="26">
        <v>37164</v>
      </c>
      <c r="L50" s="27">
        <v>106.861729549793</v>
      </c>
      <c r="M50" s="149">
        <v>107.757401185014</v>
      </c>
      <c r="N50" s="150">
        <f t="shared" si="0"/>
        <v>-3.3746775686117614E-3</v>
      </c>
      <c r="O50" s="150">
        <f t="shared" si="2"/>
        <v>4.0041805010639919E-2</v>
      </c>
      <c r="P50" s="150">
        <f t="shared" si="4"/>
        <v>2.8975801633549958E-2</v>
      </c>
      <c r="Q50" s="153">
        <v>106.641985766389</v>
      </c>
      <c r="R50" s="127">
        <f t="shared" si="1"/>
        <v>1.0610129783008793E-2</v>
      </c>
      <c r="S50" s="127">
        <f t="shared" si="3"/>
        <v>4.7758277877722133E-2</v>
      </c>
      <c r="T50" s="127">
        <f t="shared" si="5"/>
        <v>0.11789683169678988</v>
      </c>
    </row>
    <row r="51" spans="11:20" x14ac:dyDescent="0.25">
      <c r="K51" s="26">
        <v>37195</v>
      </c>
      <c r="L51" s="27">
        <v>106.418721714483</v>
      </c>
      <c r="M51" s="149">
        <v>104.457050717998</v>
      </c>
      <c r="N51" s="150">
        <f t="shared" si="0"/>
        <v>-3.0627598946539769E-2</v>
      </c>
      <c r="O51" s="150">
        <f t="shared" si="2"/>
        <v>-1.40390953635674E-2</v>
      </c>
      <c r="P51" s="150">
        <f t="shared" si="4"/>
        <v>2.7099414947150846E-2</v>
      </c>
      <c r="Q51" s="153">
        <v>106.364351122622</v>
      </c>
      <c r="R51" s="127">
        <f t="shared" si="1"/>
        <v>-2.603427175251527E-3</v>
      </c>
      <c r="S51" s="127">
        <f t="shared" si="3"/>
        <v>2.7157665747776116E-2</v>
      </c>
      <c r="T51" s="127">
        <f t="shared" si="5"/>
        <v>9.6809237167865048E-2</v>
      </c>
    </row>
    <row r="52" spans="11:20" x14ac:dyDescent="0.25">
      <c r="K52" s="26">
        <v>37225</v>
      </c>
      <c r="L52" s="27">
        <v>105.32925979504201</v>
      </c>
      <c r="M52" s="149">
        <v>103.32477568093501</v>
      </c>
      <c r="N52" s="150">
        <f t="shared" si="0"/>
        <v>-1.0839622881176236E-2</v>
      </c>
      <c r="O52" s="150">
        <f t="shared" si="2"/>
        <v>-4.4371089635337646E-2</v>
      </c>
      <c r="P52" s="150">
        <f t="shared" si="4"/>
        <v>3.352518657907444E-2</v>
      </c>
      <c r="Q52" s="153">
        <v>105.340686758944</v>
      </c>
      <c r="R52" s="127">
        <f t="shared" si="1"/>
        <v>-9.6241301984522076E-3</v>
      </c>
      <c r="S52" s="127">
        <f t="shared" si="3"/>
        <v>-1.7218419947990782E-3</v>
      </c>
      <c r="T52" s="127">
        <f t="shared" si="5"/>
        <v>6.5578433619413623E-2</v>
      </c>
    </row>
    <row r="53" spans="11:20" x14ac:dyDescent="0.25">
      <c r="K53" s="26">
        <v>37256</v>
      </c>
      <c r="L53" s="27">
        <v>104.042401575754</v>
      </c>
      <c r="M53" s="149">
        <v>103.245403298947</v>
      </c>
      <c r="N53" s="150">
        <f t="shared" si="0"/>
        <v>-7.6818344356355261E-4</v>
      </c>
      <c r="O53" s="150">
        <f t="shared" si="2"/>
        <v>-4.1871814246152161E-2</v>
      </c>
      <c r="P53" s="150">
        <f t="shared" si="4"/>
        <v>3.2454032989470027E-2</v>
      </c>
      <c r="Q53" s="153">
        <v>103.95584989837801</v>
      </c>
      <c r="R53" s="127">
        <f t="shared" si="1"/>
        <v>-1.3146267630996022E-2</v>
      </c>
      <c r="S53" s="127">
        <f t="shared" si="3"/>
        <v>-2.5188351930123143E-2</v>
      </c>
      <c r="T53" s="127">
        <f t="shared" si="5"/>
        <v>3.9558498983780055E-2</v>
      </c>
    </row>
    <row r="54" spans="11:20" x14ac:dyDescent="0.25">
      <c r="K54" s="26">
        <v>37287</v>
      </c>
      <c r="L54" s="27">
        <v>104.297112743846</v>
      </c>
      <c r="M54" s="149">
        <v>104.74671149140001</v>
      </c>
      <c r="N54" s="150">
        <f t="shared" si="0"/>
        <v>1.4541162555256504E-2</v>
      </c>
      <c r="O54" s="150">
        <f t="shared" si="2"/>
        <v>2.773013132296942E-3</v>
      </c>
      <c r="P54" s="150">
        <f t="shared" si="4"/>
        <v>3.0424664475264818E-2</v>
      </c>
      <c r="Q54" s="153">
        <v>104.343545742557</v>
      </c>
      <c r="R54" s="127">
        <f t="shared" si="1"/>
        <v>3.7294278730632957E-3</v>
      </c>
      <c r="S54" s="127">
        <f t="shared" si="3"/>
        <v>-1.8998897269023152E-2</v>
      </c>
      <c r="T54" s="127">
        <f t="shared" si="5"/>
        <v>4.402511528668418E-2</v>
      </c>
    </row>
    <row r="55" spans="11:20" x14ac:dyDescent="0.25">
      <c r="K55" s="26">
        <v>37315</v>
      </c>
      <c r="L55" s="27">
        <v>105.545827354682</v>
      </c>
      <c r="M55" s="149">
        <v>103.641708578677</v>
      </c>
      <c r="N55" s="150">
        <f t="shared" si="0"/>
        <v>-1.0549285003699005E-2</v>
      </c>
      <c r="O55" s="150">
        <f t="shared" si="2"/>
        <v>3.067346584140429E-3</v>
      </c>
      <c r="P55" s="150">
        <f t="shared" si="4"/>
        <v>-5.9417415332081447E-3</v>
      </c>
      <c r="Q55" s="153">
        <v>105.938974609737</v>
      </c>
      <c r="R55" s="127">
        <f t="shared" si="1"/>
        <v>1.5290153845417098E-2</v>
      </c>
      <c r="S55" s="127">
        <f t="shared" si="3"/>
        <v>5.6795514553849014E-3</v>
      </c>
      <c r="T55" s="127">
        <f t="shared" si="5"/>
        <v>6.1818505918431965E-2</v>
      </c>
    </row>
    <row r="56" spans="11:20" x14ac:dyDescent="0.25">
      <c r="K56" s="26">
        <v>37346</v>
      </c>
      <c r="L56" s="27">
        <v>107.55508485871199</v>
      </c>
      <c r="M56" s="149">
        <v>102.235614809892</v>
      </c>
      <c r="N56" s="150">
        <f t="shared" si="0"/>
        <v>-1.3566871755279819E-2</v>
      </c>
      <c r="O56" s="150">
        <f t="shared" si="2"/>
        <v>-9.7804692198368848E-3</v>
      </c>
      <c r="P56" s="150">
        <f t="shared" si="4"/>
        <v>-2.8262472570255825E-2</v>
      </c>
      <c r="Q56" s="153">
        <v>108.392977984444</v>
      </c>
      <c r="R56" s="127">
        <f t="shared" si="1"/>
        <v>2.3164311187144904E-2</v>
      </c>
      <c r="S56" s="127">
        <f t="shared" si="3"/>
        <v>4.2682812851835727E-2</v>
      </c>
      <c r="T56" s="127">
        <f t="shared" si="5"/>
        <v>8.8301028210079346E-2</v>
      </c>
    </row>
    <row r="57" spans="11:20" x14ac:dyDescent="0.25">
      <c r="K57" s="26">
        <v>37376</v>
      </c>
      <c r="L57" s="27">
        <v>108.48652747051</v>
      </c>
      <c r="M57" s="149">
        <v>101.115995070658</v>
      </c>
      <c r="N57" s="150">
        <f t="shared" si="0"/>
        <v>-1.0951367009587987E-2</v>
      </c>
      <c r="O57" s="150">
        <f t="shared" si="2"/>
        <v>-3.4661865456655394E-2</v>
      </c>
      <c r="P57" s="150">
        <f t="shared" si="4"/>
        <v>-2.7339867153315267E-2</v>
      </c>
      <c r="Q57" s="153">
        <v>109.53746837122701</v>
      </c>
      <c r="R57" s="127">
        <f t="shared" si="1"/>
        <v>1.0558713378529427E-2</v>
      </c>
      <c r="S57" s="127">
        <f t="shared" si="3"/>
        <v>4.9777133714477895E-2</v>
      </c>
      <c r="T57" s="127">
        <f t="shared" si="5"/>
        <v>9.9404603648194367E-2</v>
      </c>
    </row>
    <row r="58" spans="11:20" x14ac:dyDescent="0.25">
      <c r="K58" s="26">
        <v>37407</v>
      </c>
      <c r="L58" s="27">
        <v>109.20423680867999</v>
      </c>
      <c r="M58" s="149">
        <v>100.87392874875501</v>
      </c>
      <c r="N58" s="150">
        <f t="shared" si="0"/>
        <v>-2.3939468897462568E-3</v>
      </c>
      <c r="O58" s="150">
        <f t="shared" si="2"/>
        <v>-2.6705270183971397E-2</v>
      </c>
      <c r="P58" s="150">
        <f t="shared" si="4"/>
        <v>-2.1458284565683217E-2</v>
      </c>
      <c r="Q58" s="153">
        <v>110.394850045816</v>
      </c>
      <c r="R58" s="127">
        <f t="shared" si="1"/>
        <v>7.8272913126244958E-3</v>
      </c>
      <c r="S58" s="127">
        <f t="shared" si="3"/>
        <v>4.2060775578522946E-2</v>
      </c>
      <c r="T58" s="127">
        <f t="shared" si="5"/>
        <v>0.10165691416569445</v>
      </c>
    </row>
    <row r="59" spans="11:20" x14ac:dyDescent="0.25">
      <c r="K59" s="26">
        <v>37437</v>
      </c>
      <c r="L59" s="27">
        <v>109.685564548165</v>
      </c>
      <c r="M59" s="149">
        <v>101.489149046557</v>
      </c>
      <c r="N59" s="150">
        <f t="shared" si="0"/>
        <v>6.0989029121123473E-3</v>
      </c>
      <c r="O59" s="150">
        <f t="shared" si="2"/>
        <v>-7.3014258751518124E-3</v>
      </c>
      <c r="P59" s="150">
        <f t="shared" si="4"/>
        <v>-2.0457466470020669E-2</v>
      </c>
      <c r="Q59" s="153">
        <v>110.90276152998899</v>
      </c>
      <c r="R59" s="127">
        <f t="shared" si="1"/>
        <v>4.6008621232076496E-3</v>
      </c>
      <c r="S59" s="127">
        <f t="shared" si="3"/>
        <v>2.315448465587111E-2</v>
      </c>
      <c r="T59" s="127">
        <f t="shared" si="5"/>
        <v>8.9620430428708264E-2</v>
      </c>
    </row>
    <row r="60" spans="11:20" x14ac:dyDescent="0.25">
      <c r="K60" s="26">
        <v>37468</v>
      </c>
      <c r="L60" s="27">
        <v>110.577599727525</v>
      </c>
      <c r="M60" s="149">
        <v>102.30522503250199</v>
      </c>
      <c r="N60" s="150">
        <f t="shared" si="0"/>
        <v>8.0410171295319799E-3</v>
      </c>
      <c r="O60" s="150">
        <f t="shared" si="2"/>
        <v>1.1761046914614992E-2</v>
      </c>
      <c r="P60" s="150">
        <f t="shared" si="4"/>
        <v>-3.4349988547975441E-2</v>
      </c>
      <c r="Q60" s="153">
        <v>111.754089870474</v>
      </c>
      <c r="R60" s="127">
        <f t="shared" si="1"/>
        <v>7.6763493418945394E-3</v>
      </c>
      <c r="S60" s="127">
        <f t="shared" si="3"/>
        <v>2.0236194356206827E-2</v>
      </c>
      <c r="T60" s="127">
        <f t="shared" si="5"/>
        <v>7.9206227251730654E-2</v>
      </c>
    </row>
    <row r="61" spans="11:20" x14ac:dyDescent="0.25">
      <c r="K61" s="26">
        <v>37499</v>
      </c>
      <c r="L61" s="27">
        <v>111.768581256225</v>
      </c>
      <c r="M61" s="149">
        <v>105.260843119535</v>
      </c>
      <c r="N61" s="150">
        <f t="shared" si="0"/>
        <v>2.8890196821267145E-2</v>
      </c>
      <c r="O61" s="150">
        <f t="shared" si="2"/>
        <v>4.3489080133940261E-2</v>
      </c>
      <c r="P61" s="150">
        <f t="shared" si="4"/>
        <v>-2.6464812998889142E-2</v>
      </c>
      <c r="Q61" s="153">
        <v>112.669590914048</v>
      </c>
      <c r="R61" s="127">
        <f t="shared" si="1"/>
        <v>8.19210325666897E-3</v>
      </c>
      <c r="S61" s="127">
        <f t="shared" si="3"/>
        <v>2.0605498057997718E-2</v>
      </c>
      <c r="T61" s="127">
        <f t="shared" si="5"/>
        <v>6.7731710713624826E-2</v>
      </c>
    </row>
    <row r="62" spans="11:20" x14ac:dyDescent="0.25">
      <c r="K62" s="26">
        <v>37529</v>
      </c>
      <c r="L62" s="27">
        <v>113.25035995889</v>
      </c>
      <c r="M62" s="149">
        <v>107.50957908599401</v>
      </c>
      <c r="N62" s="150">
        <f t="shared" si="0"/>
        <v>2.136346147166357E-2</v>
      </c>
      <c r="O62" s="150">
        <f t="shared" si="2"/>
        <v>5.9320923428722416E-2</v>
      </c>
      <c r="P62" s="150">
        <f t="shared" si="4"/>
        <v>-2.2998151059202554E-3</v>
      </c>
      <c r="Q62" s="153">
        <v>113.96245360088599</v>
      </c>
      <c r="R62" s="127">
        <f t="shared" si="1"/>
        <v>1.147481477787804E-2</v>
      </c>
      <c r="S62" s="127">
        <f t="shared" si="3"/>
        <v>2.7588961976114934E-2</v>
      </c>
      <c r="T62" s="127">
        <f t="shared" si="5"/>
        <v>6.8645269326973013E-2</v>
      </c>
    </row>
    <row r="63" spans="11:20" x14ac:dyDescent="0.25">
      <c r="K63" s="26">
        <v>37560</v>
      </c>
      <c r="L63" s="27">
        <v>114.96467440276901</v>
      </c>
      <c r="M63" s="149">
        <v>110.12814475407799</v>
      </c>
      <c r="N63" s="150">
        <f t="shared" si="0"/>
        <v>2.4356580040086229E-2</v>
      </c>
      <c r="O63" s="150">
        <f t="shared" si="2"/>
        <v>7.6466472940074137E-2</v>
      </c>
      <c r="P63" s="150">
        <f t="shared" si="4"/>
        <v>5.4291156002386209E-2</v>
      </c>
      <c r="Q63" s="153">
        <v>115.647044754737</v>
      </c>
      <c r="R63" s="127">
        <f t="shared" si="1"/>
        <v>1.4781983895772344E-2</v>
      </c>
      <c r="S63" s="127">
        <f t="shared" si="3"/>
        <v>3.4835010412370915E-2</v>
      </c>
      <c r="T63" s="127">
        <f t="shared" si="5"/>
        <v>8.7272601526177329E-2</v>
      </c>
    </row>
    <row r="64" spans="11:20" x14ac:dyDescent="0.25">
      <c r="K64" s="26">
        <v>37590</v>
      </c>
      <c r="L64" s="27">
        <v>116.77443749598</v>
      </c>
      <c r="M64" s="149">
        <v>110.061000951911</v>
      </c>
      <c r="N64" s="150">
        <f t="shared" si="0"/>
        <v>-6.0968794413940319E-4</v>
      </c>
      <c r="O64" s="150">
        <f t="shared" si="2"/>
        <v>4.560250222321427E-2</v>
      </c>
      <c r="P64" s="150">
        <f t="shared" si="4"/>
        <v>6.5194675977592542E-2</v>
      </c>
      <c r="Q64" s="153">
        <v>117.874699680951</v>
      </c>
      <c r="R64" s="127">
        <f t="shared" si="1"/>
        <v>1.926253222413421E-2</v>
      </c>
      <c r="S64" s="127">
        <f t="shared" si="3"/>
        <v>4.6197991176464059E-2</v>
      </c>
      <c r="T64" s="127">
        <f t="shared" si="5"/>
        <v>0.11898548706720669</v>
      </c>
    </row>
    <row r="65" spans="11:20" x14ac:dyDescent="0.25">
      <c r="K65" s="26">
        <v>37621</v>
      </c>
      <c r="L65" s="27">
        <v>117.785001734209</v>
      </c>
      <c r="M65" s="149">
        <v>109.45435439095</v>
      </c>
      <c r="N65" s="150">
        <f t="shared" si="0"/>
        <v>-5.5119120825192214E-3</v>
      </c>
      <c r="O65" s="150">
        <f t="shared" si="2"/>
        <v>1.8089321170166928E-2</v>
      </c>
      <c r="P65" s="150">
        <f t="shared" si="4"/>
        <v>6.0137796876292837E-2</v>
      </c>
      <c r="Q65" s="153">
        <v>119.328931750009</v>
      </c>
      <c r="R65" s="127">
        <f t="shared" si="1"/>
        <v>1.2337100946972823E-2</v>
      </c>
      <c r="S65" s="127">
        <f t="shared" si="3"/>
        <v>4.7089878986962264E-2</v>
      </c>
      <c r="T65" s="127">
        <f t="shared" si="5"/>
        <v>0.14788087314623422</v>
      </c>
    </row>
    <row r="66" spans="11:20" x14ac:dyDescent="0.25">
      <c r="K66" s="26">
        <v>37652</v>
      </c>
      <c r="L66" s="27">
        <v>117.61225441287</v>
      </c>
      <c r="M66" s="149">
        <v>107.852762147737</v>
      </c>
      <c r="N66" s="150">
        <f t="shared" si="0"/>
        <v>-1.46325128143594E-2</v>
      </c>
      <c r="O66" s="150">
        <f t="shared" si="2"/>
        <v>-2.0661227077075073E-2</v>
      </c>
      <c r="P66" s="150">
        <f t="shared" si="4"/>
        <v>2.9652965826922451E-2</v>
      </c>
      <c r="Q66" s="153">
        <v>119.409833277432</v>
      </c>
      <c r="R66" s="127">
        <f t="shared" si="1"/>
        <v>6.7797076732811767E-4</v>
      </c>
      <c r="S66" s="127">
        <f t="shared" si="3"/>
        <v>3.2536832486079303E-2</v>
      </c>
      <c r="T66" s="127">
        <f t="shared" si="5"/>
        <v>0.14439117846395111</v>
      </c>
    </row>
    <row r="67" spans="11:20" x14ac:dyDescent="0.25">
      <c r="K67" s="26">
        <v>37680</v>
      </c>
      <c r="L67" s="27">
        <v>117.471532555511</v>
      </c>
      <c r="M67" s="149">
        <v>108.612684450974</v>
      </c>
      <c r="N67" s="150">
        <f t="shared" si="0"/>
        <v>7.04592342471555E-3</v>
      </c>
      <c r="O67" s="150">
        <f t="shared" si="2"/>
        <v>-1.315921614750537E-2</v>
      </c>
      <c r="P67" s="150">
        <f t="shared" si="4"/>
        <v>4.7963083014242347E-2</v>
      </c>
      <c r="Q67" s="153">
        <v>119.055058985963</v>
      </c>
      <c r="R67" s="127">
        <f t="shared" si="1"/>
        <v>-2.9710642895274253E-3</v>
      </c>
      <c r="S67" s="127">
        <f t="shared" si="3"/>
        <v>1.0013678153215633E-2</v>
      </c>
      <c r="T67" s="127">
        <f t="shared" si="5"/>
        <v>0.12380792267004326</v>
      </c>
    </row>
    <row r="68" spans="11:20" x14ac:dyDescent="0.25">
      <c r="K68" s="26">
        <v>37711</v>
      </c>
      <c r="L68" s="27">
        <v>118.41768310496001</v>
      </c>
      <c r="M68" s="149">
        <v>110.94076173682301</v>
      </c>
      <c r="N68" s="150">
        <f t="shared" si="0"/>
        <v>2.1434672180484338E-2</v>
      </c>
      <c r="O68" s="150">
        <f t="shared" si="2"/>
        <v>1.3580157264130754E-2</v>
      </c>
      <c r="P68" s="150">
        <f t="shared" si="4"/>
        <v>8.5147890420753214E-2</v>
      </c>
      <c r="Q68" s="153">
        <v>119.60011856215399</v>
      </c>
      <c r="R68" s="127">
        <f t="shared" si="1"/>
        <v>4.578214322293217E-3</v>
      </c>
      <c r="S68" s="127">
        <f t="shared" si="3"/>
        <v>2.2725990098790838E-3</v>
      </c>
      <c r="T68" s="127">
        <f t="shared" si="5"/>
        <v>0.10339360340591797</v>
      </c>
    </row>
    <row r="69" spans="11:20" x14ac:dyDescent="0.25">
      <c r="K69" s="26">
        <v>37741</v>
      </c>
      <c r="L69" s="27">
        <v>120.096983816377</v>
      </c>
      <c r="M69" s="149">
        <v>113.41880007311801</v>
      </c>
      <c r="N69" s="150">
        <f t="shared" si="0"/>
        <v>2.2336590244201426E-2</v>
      </c>
      <c r="O69" s="150">
        <f t="shared" si="2"/>
        <v>5.1607745731691468E-2</v>
      </c>
      <c r="P69" s="150">
        <f t="shared" si="4"/>
        <v>0.12167021640703868</v>
      </c>
      <c r="Q69" s="153">
        <v>121.04771937111499</v>
      </c>
      <c r="R69" s="127">
        <f t="shared" si="1"/>
        <v>1.210367369501153E-2</v>
      </c>
      <c r="S69" s="127">
        <f t="shared" si="3"/>
        <v>1.3716509342053929E-2</v>
      </c>
      <c r="T69" s="127">
        <f t="shared" si="5"/>
        <v>0.10508049137012443</v>
      </c>
    </row>
    <row r="70" spans="11:20" x14ac:dyDescent="0.25">
      <c r="K70" s="26">
        <v>37772</v>
      </c>
      <c r="L70" s="27">
        <v>121.721904186451</v>
      </c>
      <c r="M70" s="149">
        <v>114.626494975189</v>
      </c>
      <c r="N70" s="150">
        <f t="shared" si="0"/>
        <v>1.0648101560697398E-2</v>
      </c>
      <c r="O70" s="150">
        <f t="shared" si="2"/>
        <v>5.5369320393968691E-2</v>
      </c>
      <c r="P70" s="150">
        <f t="shared" si="4"/>
        <v>0.13633419850918349</v>
      </c>
      <c r="Q70" s="153">
        <v>122.736864585501</v>
      </c>
      <c r="R70" s="127">
        <f t="shared" si="1"/>
        <v>1.3954374548828419E-2</v>
      </c>
      <c r="S70" s="127">
        <f t="shared" si="3"/>
        <v>3.0925234348689878E-2</v>
      </c>
      <c r="T70" s="127">
        <f t="shared" si="5"/>
        <v>0.11179882516768513</v>
      </c>
    </row>
    <row r="71" spans="11:20" x14ac:dyDescent="0.25">
      <c r="K71" s="26">
        <v>37802</v>
      </c>
      <c r="L71" s="27">
        <v>122.587695873443</v>
      </c>
      <c r="M71" s="149">
        <v>114.122342826381</v>
      </c>
      <c r="N71" s="150">
        <f t="shared" si="0"/>
        <v>-4.398216563431756E-3</v>
      </c>
      <c r="O71" s="150">
        <f t="shared" si="2"/>
        <v>2.8678197623209334E-2</v>
      </c>
      <c r="P71" s="150">
        <f t="shared" si="4"/>
        <v>0.12447827081522433</v>
      </c>
      <c r="Q71" s="153">
        <v>123.93089956711</v>
      </c>
      <c r="R71" s="127">
        <f t="shared" si="1"/>
        <v>9.7284135914781356E-3</v>
      </c>
      <c r="S71" s="127">
        <f t="shared" si="3"/>
        <v>3.6210507623413379E-2</v>
      </c>
      <c r="T71" s="127">
        <f t="shared" si="5"/>
        <v>0.1174735223666914</v>
      </c>
    </row>
    <row r="72" spans="11:20" x14ac:dyDescent="0.25">
      <c r="K72" s="26">
        <v>37833</v>
      </c>
      <c r="L72" s="27">
        <v>123.486456808242</v>
      </c>
      <c r="M72" s="149">
        <v>113.17279707403701</v>
      </c>
      <c r="N72" s="150">
        <f t="shared" ref="N72:N135" si="6">M72/M71-1</f>
        <v>-8.3204193747457023E-3</v>
      </c>
      <c r="O72" s="150">
        <f t="shared" si="2"/>
        <v>-2.1689790310107648E-3</v>
      </c>
      <c r="P72" s="150">
        <f t="shared" si="4"/>
        <v>0.10622695016879558</v>
      </c>
      <c r="Q72" s="153">
        <v>125.28906495360199</v>
      </c>
      <c r="R72" s="127">
        <f t="shared" ref="R72:R135" si="7">Q72/Q71-1</f>
        <v>1.0959053724584056E-2</v>
      </c>
      <c r="S72" s="127">
        <f t="shared" si="3"/>
        <v>3.5038624474069024E-2</v>
      </c>
      <c r="T72" s="127">
        <f t="shared" si="5"/>
        <v>0.121113912688255</v>
      </c>
    </row>
    <row r="73" spans="11:20" x14ac:dyDescent="0.25">
      <c r="K73" s="26">
        <v>37864</v>
      </c>
      <c r="L73" s="27">
        <v>124.787411877925</v>
      </c>
      <c r="M73" s="149">
        <v>112.89220198972301</v>
      </c>
      <c r="N73" s="150">
        <f t="shared" si="6"/>
        <v>-2.4793509709797323E-3</v>
      </c>
      <c r="O73" s="150">
        <f t="shared" si="2"/>
        <v>-1.5129948672350069E-2</v>
      </c>
      <c r="P73" s="150">
        <f t="shared" si="4"/>
        <v>7.2499503557289513E-2</v>
      </c>
      <c r="Q73" s="153">
        <v>126.97710537835199</v>
      </c>
      <c r="R73" s="127">
        <f t="shared" si="7"/>
        <v>1.3473166436154038E-2</v>
      </c>
      <c r="S73" s="127">
        <f t="shared" si="3"/>
        <v>3.4547410080670193E-2</v>
      </c>
      <c r="T73" s="127">
        <f t="shared" si="5"/>
        <v>0.1269864774357683</v>
      </c>
    </row>
    <row r="74" spans="11:20" x14ac:dyDescent="0.25">
      <c r="K74" s="26">
        <v>37894</v>
      </c>
      <c r="L74" s="27">
        <v>126.45773590391801</v>
      </c>
      <c r="M74" s="149">
        <v>113.715478856112</v>
      </c>
      <c r="N74" s="150">
        <f t="shared" si="6"/>
        <v>7.2925928618519098E-3</v>
      </c>
      <c r="O74" s="150">
        <f t="shared" ref="O74:O137" si="8">M74/M71-1</f>
        <v>-3.565156131503322E-3</v>
      </c>
      <c r="P74" s="150">
        <f t="shared" si="4"/>
        <v>5.7724156515895686E-2</v>
      </c>
      <c r="Q74" s="153">
        <v>128.84344141025599</v>
      </c>
      <c r="R74" s="127">
        <f t="shared" si="7"/>
        <v>1.4698208990848505E-2</v>
      </c>
      <c r="S74" s="127">
        <f t="shared" ref="S74:S137" si="9">Q74/Q71-1</f>
        <v>3.9639362421361124E-2</v>
      </c>
      <c r="T74" s="127">
        <f t="shared" si="5"/>
        <v>0.13057798721573244</v>
      </c>
    </row>
    <row r="75" spans="11:20" x14ac:dyDescent="0.25">
      <c r="K75" s="26">
        <v>37925</v>
      </c>
      <c r="L75" s="27">
        <v>127.432796182592</v>
      </c>
      <c r="M75" s="149">
        <v>115.15897071311601</v>
      </c>
      <c r="N75" s="150">
        <f t="shared" si="6"/>
        <v>1.269389067807114E-2</v>
      </c>
      <c r="O75" s="150">
        <f t="shared" si="8"/>
        <v>1.7549920921188011E-2</v>
      </c>
      <c r="P75" s="150">
        <f t="shared" si="4"/>
        <v>4.568156460160222E-2</v>
      </c>
      <c r="Q75" s="153">
        <v>129.73194152835799</v>
      </c>
      <c r="R75" s="127">
        <f t="shared" si="7"/>
        <v>6.895966984247881E-3</v>
      </c>
      <c r="S75" s="127">
        <f t="shared" si="9"/>
        <v>3.5461008320249787E-2</v>
      </c>
      <c r="T75" s="127">
        <f t="shared" si="5"/>
        <v>0.12179210288937425</v>
      </c>
    </row>
    <row r="76" spans="11:20" x14ac:dyDescent="0.25">
      <c r="K76" s="26">
        <v>37955</v>
      </c>
      <c r="L76" s="27">
        <v>127.89899326874</v>
      </c>
      <c r="M76" s="149">
        <v>116.446870852033</v>
      </c>
      <c r="N76" s="150">
        <f t="shared" si="6"/>
        <v>1.1183671848938426E-2</v>
      </c>
      <c r="O76" s="150">
        <f t="shared" si="8"/>
        <v>3.1487284326632059E-2</v>
      </c>
      <c r="P76" s="150">
        <f t="shared" si="4"/>
        <v>5.8021186840851779E-2</v>
      </c>
      <c r="Q76" s="153">
        <v>130.11934155603399</v>
      </c>
      <c r="R76" s="127">
        <f t="shared" si="7"/>
        <v>2.9861576348282348E-3</v>
      </c>
      <c r="S76" s="127">
        <f t="shared" si="9"/>
        <v>2.474647825936116E-2</v>
      </c>
      <c r="T76" s="127">
        <f t="shared" si="5"/>
        <v>0.10387845660031636</v>
      </c>
    </row>
    <row r="77" spans="11:20" x14ac:dyDescent="0.25">
      <c r="K77" s="26">
        <v>37986</v>
      </c>
      <c r="L77" s="27">
        <v>128.44340603817801</v>
      </c>
      <c r="M77" s="149">
        <v>116.996513047362</v>
      </c>
      <c r="N77" s="150">
        <f t="shared" si="6"/>
        <v>4.7201113375336945E-3</v>
      </c>
      <c r="O77" s="150">
        <f t="shared" si="8"/>
        <v>2.8853013013308448E-2</v>
      </c>
      <c r="P77" s="150">
        <f t="shared" si="4"/>
        <v>6.8906885417028274E-2</v>
      </c>
      <c r="Q77" s="153">
        <v>130.754570229812</v>
      </c>
      <c r="R77" s="127">
        <f t="shared" si="7"/>
        <v>4.8818927776732579E-3</v>
      </c>
      <c r="S77" s="127">
        <f t="shared" si="9"/>
        <v>1.4832953844120755E-2</v>
      </c>
      <c r="T77" s="127">
        <f t="shared" si="5"/>
        <v>9.5749105537451751E-2</v>
      </c>
    </row>
    <row r="78" spans="11:20" x14ac:dyDescent="0.25">
      <c r="K78" s="26">
        <v>38017</v>
      </c>
      <c r="L78" s="27">
        <v>129.555542707895</v>
      </c>
      <c r="M78" s="149">
        <v>117.24011559701</v>
      </c>
      <c r="N78" s="150">
        <f t="shared" si="6"/>
        <v>2.0821351278168532E-3</v>
      </c>
      <c r="O78" s="150">
        <f t="shared" si="8"/>
        <v>1.8071930228332311E-2</v>
      </c>
      <c r="P78" s="150">
        <f t="shared" si="4"/>
        <v>8.7038600239224051E-2</v>
      </c>
      <c r="Q78" s="153">
        <v>132.02570706604499</v>
      </c>
      <c r="R78" s="127">
        <f t="shared" si="7"/>
        <v>9.7215480422507827E-3</v>
      </c>
      <c r="S78" s="127">
        <f t="shared" si="9"/>
        <v>1.7680807907940022E-2</v>
      </c>
      <c r="T78" s="127">
        <f t="shared" si="5"/>
        <v>0.10565188345336507</v>
      </c>
    </row>
    <row r="79" spans="11:20" x14ac:dyDescent="0.25">
      <c r="K79" s="26">
        <v>38046</v>
      </c>
      <c r="L79" s="27">
        <v>132.09542397205701</v>
      </c>
      <c r="M79" s="149">
        <v>119.261913668112</v>
      </c>
      <c r="N79" s="150">
        <f t="shared" si="6"/>
        <v>1.7244934132029766E-2</v>
      </c>
      <c r="O79" s="150">
        <f t="shared" si="8"/>
        <v>2.4174482280902465E-2</v>
      </c>
      <c r="P79" s="150">
        <f t="shared" si="4"/>
        <v>9.8047748943585811E-2</v>
      </c>
      <c r="Q79" s="153">
        <v>134.59005663903201</v>
      </c>
      <c r="R79" s="127">
        <f t="shared" si="7"/>
        <v>1.9423108044437365E-2</v>
      </c>
      <c r="S79" s="127">
        <f t="shared" si="9"/>
        <v>3.4358574440470635E-2</v>
      </c>
      <c r="T79" s="127">
        <f t="shared" si="5"/>
        <v>0.13048582551120869</v>
      </c>
    </row>
    <row r="80" spans="11:20" x14ac:dyDescent="0.25">
      <c r="K80" s="26">
        <v>38077</v>
      </c>
      <c r="L80" s="27">
        <v>134.65369826193</v>
      </c>
      <c r="M80" s="149">
        <v>121.682419313926</v>
      </c>
      <c r="N80" s="150">
        <f t="shared" si="6"/>
        <v>2.0295713621952371E-2</v>
      </c>
      <c r="O80" s="150">
        <f t="shared" si="8"/>
        <v>4.0051674571421447E-2</v>
      </c>
      <c r="P80" s="150">
        <f t="shared" si="4"/>
        <v>9.6823362386718514E-2</v>
      </c>
      <c r="Q80" s="153">
        <v>137.09962205323501</v>
      </c>
      <c r="R80" s="127">
        <f t="shared" si="7"/>
        <v>1.8645994190593207E-2</v>
      </c>
      <c r="S80" s="127">
        <f t="shared" si="9"/>
        <v>4.8526424829901105E-2</v>
      </c>
      <c r="T80" s="127">
        <f t="shared" si="5"/>
        <v>0.14631677377465846</v>
      </c>
    </row>
    <row r="81" spans="11:20" x14ac:dyDescent="0.25">
      <c r="K81" s="26">
        <v>38107</v>
      </c>
      <c r="L81" s="27">
        <v>137.17893589674401</v>
      </c>
      <c r="M81" s="149">
        <v>123.861142807089</v>
      </c>
      <c r="N81" s="150">
        <f t="shared" si="6"/>
        <v>1.790499815377733E-2</v>
      </c>
      <c r="O81" s="150">
        <f t="shared" si="8"/>
        <v>5.6474076098981918E-2</v>
      </c>
      <c r="P81" s="150">
        <f t="shared" si="4"/>
        <v>9.2068887408781386E-2</v>
      </c>
      <c r="Q81" s="153">
        <v>139.64192852012101</v>
      </c>
      <c r="R81" s="127">
        <f t="shared" si="7"/>
        <v>1.8543497267256015E-2</v>
      </c>
      <c r="S81" s="127">
        <f t="shared" si="9"/>
        <v>5.7687412726871834E-2</v>
      </c>
      <c r="T81" s="127">
        <f t="shared" si="5"/>
        <v>0.15361056982824128</v>
      </c>
    </row>
    <row r="82" spans="11:20" x14ac:dyDescent="0.25">
      <c r="K82" s="26">
        <v>38138</v>
      </c>
      <c r="L82" s="27">
        <v>138.76134825745299</v>
      </c>
      <c r="M82" s="149">
        <v>124.57058307429</v>
      </c>
      <c r="N82" s="150">
        <f t="shared" si="6"/>
        <v>5.7277064551708445E-3</v>
      </c>
      <c r="O82" s="150">
        <f t="shared" si="8"/>
        <v>4.4512696827515574E-2</v>
      </c>
      <c r="P82" s="150">
        <f t="shared" si="4"/>
        <v>8.6752090790644942E-2</v>
      </c>
      <c r="Q82" s="153">
        <v>141.47387491776399</v>
      </c>
      <c r="R82" s="127">
        <f t="shared" si="7"/>
        <v>1.3118884972854072E-2</v>
      </c>
      <c r="S82" s="127">
        <f t="shared" si="9"/>
        <v>5.1146559044805695E-2</v>
      </c>
      <c r="T82" s="127">
        <f t="shared" si="5"/>
        <v>0.15266000476336439</v>
      </c>
    </row>
    <row r="83" spans="11:20" x14ac:dyDescent="0.25">
      <c r="K83" s="26">
        <v>38168</v>
      </c>
      <c r="L83" s="27">
        <v>140.92684278701799</v>
      </c>
      <c r="M83" s="149">
        <v>125.52583124986501</v>
      </c>
      <c r="N83" s="150">
        <f t="shared" si="6"/>
        <v>7.668328685636272E-3</v>
      </c>
      <c r="O83" s="150">
        <f t="shared" si="8"/>
        <v>3.1585597636939244E-2</v>
      </c>
      <c r="P83" s="150">
        <f t="shared" ref="P83:P146" si="10">M83/M71-1</f>
        <v>9.9923364181478513E-2</v>
      </c>
      <c r="Q83" s="153">
        <v>143.920826330013</v>
      </c>
      <c r="R83" s="127">
        <f t="shared" si="7"/>
        <v>1.7296136220707581E-2</v>
      </c>
      <c r="S83" s="127">
        <f t="shared" si="9"/>
        <v>4.9753632975949147E-2</v>
      </c>
      <c r="T83" s="127">
        <f t="shared" ref="T83:T146" si="11">Q83/Q71-1</f>
        <v>0.16129897251393888</v>
      </c>
    </row>
    <row r="84" spans="11:20" x14ac:dyDescent="0.25">
      <c r="K84" s="26">
        <v>38199</v>
      </c>
      <c r="L84" s="27">
        <v>142.77144190081401</v>
      </c>
      <c r="M84" s="149">
        <v>126.024921509302</v>
      </c>
      <c r="N84" s="150">
        <f t="shared" si="6"/>
        <v>3.9759964500336586E-3</v>
      </c>
      <c r="O84" s="150">
        <f t="shared" si="8"/>
        <v>1.7469390748178659E-2</v>
      </c>
      <c r="P84" s="150">
        <f t="shared" si="10"/>
        <v>0.11356195806362557</v>
      </c>
      <c r="Q84" s="153">
        <v>146.060634838509</v>
      </c>
      <c r="R84" s="127">
        <f t="shared" si="7"/>
        <v>1.4867955966215707E-2</v>
      </c>
      <c r="S84" s="127">
        <f t="shared" si="9"/>
        <v>4.5965466005886135E-2</v>
      </c>
      <c r="T84" s="127">
        <f t="shared" si="11"/>
        <v>0.16578916837314805</v>
      </c>
    </row>
    <row r="85" spans="11:20" x14ac:dyDescent="0.25">
      <c r="K85" s="26">
        <v>38230</v>
      </c>
      <c r="L85" s="27">
        <v>145.07098285773699</v>
      </c>
      <c r="M85" s="149">
        <v>127.99112955019</v>
      </c>
      <c r="N85" s="150">
        <f t="shared" si="6"/>
        <v>1.5601739857008079E-2</v>
      </c>
      <c r="O85" s="150">
        <f t="shared" si="8"/>
        <v>2.7458701657196993E-2</v>
      </c>
      <c r="P85" s="150">
        <f t="shared" si="10"/>
        <v>0.13374641732864334</v>
      </c>
      <c r="Q85" s="153">
        <v>148.45607041398199</v>
      </c>
      <c r="R85" s="127">
        <f t="shared" si="7"/>
        <v>1.640028182899167E-2</v>
      </c>
      <c r="S85" s="127">
        <f t="shared" si="9"/>
        <v>4.9353249851088243E-2</v>
      </c>
      <c r="T85" s="127">
        <f t="shared" si="11"/>
        <v>0.16915620317244917</v>
      </c>
    </row>
    <row r="86" spans="11:20" x14ac:dyDescent="0.25">
      <c r="K86" s="26">
        <v>38260</v>
      </c>
      <c r="L86" s="27">
        <v>145.91231402557901</v>
      </c>
      <c r="M86" s="149">
        <v>129.608436128395</v>
      </c>
      <c r="N86" s="150">
        <f t="shared" si="6"/>
        <v>1.2636083327718373E-2</v>
      </c>
      <c r="O86" s="150">
        <f t="shared" si="8"/>
        <v>3.2524021851752405E-2</v>
      </c>
      <c r="P86" s="150">
        <f t="shared" si="10"/>
        <v>0.13976072063498846</v>
      </c>
      <c r="Q86" s="153">
        <v>149.16587206159201</v>
      </c>
      <c r="R86" s="127">
        <f t="shared" si="7"/>
        <v>4.7812234665156605E-3</v>
      </c>
      <c r="S86" s="127">
        <f t="shared" si="9"/>
        <v>3.644396620925483E-2</v>
      </c>
      <c r="T86" s="127">
        <f t="shared" si="11"/>
        <v>0.15772964792694788</v>
      </c>
    </row>
    <row r="87" spans="11:20" x14ac:dyDescent="0.25">
      <c r="K87" s="26">
        <v>38291</v>
      </c>
      <c r="L87" s="27">
        <v>145.492185512676</v>
      </c>
      <c r="M87" s="149">
        <v>131.463706838245</v>
      </c>
      <c r="N87" s="150">
        <f t="shared" si="6"/>
        <v>1.431442863805632E-2</v>
      </c>
      <c r="O87" s="150">
        <f t="shared" si="8"/>
        <v>4.3156427028931299E-2</v>
      </c>
      <c r="P87" s="150">
        <f t="shared" si="10"/>
        <v>0.14158459409773072</v>
      </c>
      <c r="Q87" s="153">
        <v>148.39527136638901</v>
      </c>
      <c r="R87" s="127">
        <f t="shared" si="7"/>
        <v>-5.1660656995643484E-3</v>
      </c>
      <c r="S87" s="127">
        <f t="shared" si="9"/>
        <v>1.5984022871468939E-2</v>
      </c>
      <c r="T87" s="127">
        <f t="shared" si="11"/>
        <v>0.14386071477972462</v>
      </c>
    </row>
    <row r="88" spans="11:20" x14ac:dyDescent="0.25">
      <c r="K88" s="26">
        <v>38321</v>
      </c>
      <c r="L88" s="27">
        <v>145.323310209271</v>
      </c>
      <c r="M88" s="149">
        <v>131.61970123340799</v>
      </c>
      <c r="N88" s="150">
        <f t="shared" si="6"/>
        <v>1.1865966578512577E-3</v>
      </c>
      <c r="O88" s="150">
        <f t="shared" si="8"/>
        <v>2.8350180953713E-2</v>
      </c>
      <c r="P88" s="150">
        <f t="shared" si="10"/>
        <v>0.13029830918045748</v>
      </c>
      <c r="Q88" s="153">
        <v>148.23190212863699</v>
      </c>
      <c r="R88" s="127">
        <f t="shared" si="7"/>
        <v>-1.1009059537258059E-3</v>
      </c>
      <c r="S88" s="127">
        <f t="shared" si="9"/>
        <v>-1.5099974337181576E-3</v>
      </c>
      <c r="T88" s="127">
        <f t="shared" si="11"/>
        <v>0.13919960211912907</v>
      </c>
    </row>
    <row r="89" spans="11:20" x14ac:dyDescent="0.25">
      <c r="K89" s="26">
        <v>38352</v>
      </c>
      <c r="L89" s="27">
        <v>146.65273807751501</v>
      </c>
      <c r="M89" s="149">
        <v>132.37139725638201</v>
      </c>
      <c r="N89" s="150">
        <f t="shared" si="6"/>
        <v>5.7111208727103069E-3</v>
      </c>
      <c r="O89" s="150">
        <f t="shared" si="8"/>
        <v>2.1317756856890968E-2</v>
      </c>
      <c r="P89" s="150">
        <f t="shared" si="10"/>
        <v>0.13141318325270102</v>
      </c>
      <c r="Q89" s="153">
        <v>149.74751657793701</v>
      </c>
      <c r="R89" s="127">
        <f t="shared" si="7"/>
        <v>1.0224617154172E-2</v>
      </c>
      <c r="S89" s="127">
        <f t="shared" si="9"/>
        <v>3.899313618498601E-3</v>
      </c>
      <c r="T89" s="127">
        <f t="shared" si="11"/>
        <v>0.145256462659342</v>
      </c>
    </row>
    <row r="90" spans="11:20" x14ac:dyDescent="0.25">
      <c r="K90" s="26">
        <v>38383</v>
      </c>
      <c r="L90" s="27">
        <v>149.78565494813401</v>
      </c>
      <c r="M90" s="149">
        <v>131.684184504667</v>
      </c>
      <c r="N90" s="150">
        <f t="shared" si="6"/>
        <v>-5.1915501834886024E-3</v>
      </c>
      <c r="O90" s="150">
        <f t="shared" si="8"/>
        <v>1.677099115220182E-3</v>
      </c>
      <c r="P90" s="150">
        <f t="shared" si="10"/>
        <v>0.12320073921886654</v>
      </c>
      <c r="Q90" s="153">
        <v>153.58045072973201</v>
      </c>
      <c r="R90" s="127">
        <f t="shared" si="7"/>
        <v>2.5595978079543835E-2</v>
      </c>
      <c r="S90" s="127">
        <f t="shared" si="9"/>
        <v>3.4941675132900585E-2</v>
      </c>
      <c r="T90" s="127">
        <f t="shared" si="11"/>
        <v>0.16326171730255834</v>
      </c>
    </row>
    <row r="91" spans="11:20" x14ac:dyDescent="0.25">
      <c r="K91" s="26">
        <v>38411</v>
      </c>
      <c r="L91" s="27">
        <v>153.61750412442899</v>
      </c>
      <c r="M91" s="149">
        <v>134.13121604150101</v>
      </c>
      <c r="N91" s="150">
        <f t="shared" si="6"/>
        <v>1.858257729307855E-2</v>
      </c>
      <c r="O91" s="150">
        <f t="shared" si="8"/>
        <v>1.9081602408739906E-2</v>
      </c>
      <c r="P91" s="150">
        <f t="shared" si="10"/>
        <v>0.12467771072974765</v>
      </c>
      <c r="Q91" s="153">
        <v>157.631019865155</v>
      </c>
      <c r="R91" s="127">
        <f t="shared" si="7"/>
        <v>2.6374249562212126E-2</v>
      </c>
      <c r="S91" s="127">
        <f t="shared" si="9"/>
        <v>6.3408197571136693E-2</v>
      </c>
      <c r="T91" s="127">
        <f t="shared" si="11"/>
        <v>0.17119365131050057</v>
      </c>
    </row>
    <row r="92" spans="11:20" x14ac:dyDescent="0.25">
      <c r="K92" s="26">
        <v>38442</v>
      </c>
      <c r="L92" s="27">
        <v>156.98572572589401</v>
      </c>
      <c r="M92" s="149">
        <v>135.63245871464599</v>
      </c>
      <c r="N92" s="150">
        <f t="shared" si="6"/>
        <v>1.1192343717218556E-2</v>
      </c>
      <c r="O92" s="150">
        <f t="shared" si="8"/>
        <v>2.463569567032553E-2</v>
      </c>
      <c r="P92" s="150">
        <f t="shared" si="10"/>
        <v>0.11464301481983652</v>
      </c>
      <c r="Q92" s="153">
        <v>161.43187597320801</v>
      </c>
      <c r="R92" s="127">
        <f t="shared" si="7"/>
        <v>2.411236133157324E-2</v>
      </c>
      <c r="S92" s="127">
        <f t="shared" si="9"/>
        <v>7.802706623979172E-2</v>
      </c>
      <c r="T92" s="127">
        <f t="shared" si="11"/>
        <v>0.17747863601348901</v>
      </c>
    </row>
    <row r="93" spans="11:20" x14ac:dyDescent="0.25">
      <c r="K93" s="26">
        <v>38472</v>
      </c>
      <c r="L93" s="27">
        <v>159.00851646900699</v>
      </c>
      <c r="M93" s="149">
        <v>137.734537900851</v>
      </c>
      <c r="N93" s="150">
        <f t="shared" si="6"/>
        <v>1.5498349039203996E-2</v>
      </c>
      <c r="O93" s="150">
        <f t="shared" si="8"/>
        <v>4.5945938146957577E-2</v>
      </c>
      <c r="P93" s="150">
        <f t="shared" si="10"/>
        <v>0.11200764646075889</v>
      </c>
      <c r="Q93" s="153">
        <v>163.597066153523</v>
      </c>
      <c r="R93" s="127">
        <f t="shared" si="7"/>
        <v>1.3412407972477114E-2</v>
      </c>
      <c r="S93" s="127">
        <f t="shared" si="9"/>
        <v>6.5220640883637326E-2</v>
      </c>
      <c r="T93" s="127">
        <f t="shared" si="11"/>
        <v>0.17154688342728153</v>
      </c>
    </row>
    <row r="94" spans="11:20" x14ac:dyDescent="0.25">
      <c r="K94" s="26">
        <v>38503</v>
      </c>
      <c r="L94" s="27">
        <v>160.74043666462899</v>
      </c>
      <c r="M94" s="149">
        <v>139.16199163310699</v>
      </c>
      <c r="N94" s="150">
        <f t="shared" si="6"/>
        <v>1.0363803836068719E-2</v>
      </c>
      <c r="O94" s="150">
        <f t="shared" si="8"/>
        <v>3.7506374280908972E-2</v>
      </c>
      <c r="P94" s="150">
        <f t="shared" si="10"/>
        <v>0.11713366188641139</v>
      </c>
      <c r="Q94" s="153">
        <v>165.66315234292699</v>
      </c>
      <c r="R94" s="127">
        <f t="shared" si="7"/>
        <v>1.2629115166803428E-2</v>
      </c>
      <c r="S94" s="127">
        <f t="shared" si="9"/>
        <v>5.0955278248171254E-2</v>
      </c>
      <c r="T94" s="127">
        <f t="shared" si="11"/>
        <v>0.17098052512680351</v>
      </c>
    </row>
    <row r="95" spans="11:20" x14ac:dyDescent="0.25">
      <c r="K95" s="26">
        <v>38533</v>
      </c>
      <c r="L95" s="27">
        <v>162.17001431856201</v>
      </c>
      <c r="M95" s="149">
        <v>140.482502325827</v>
      </c>
      <c r="N95" s="150">
        <f t="shared" si="6"/>
        <v>9.4890183535276673E-3</v>
      </c>
      <c r="O95" s="150">
        <f t="shared" si="8"/>
        <v>3.5758723664996106E-2</v>
      </c>
      <c r="P95" s="150">
        <f t="shared" si="10"/>
        <v>0.11915213726957963</v>
      </c>
      <c r="Q95" s="153">
        <v>167.32910516976199</v>
      </c>
      <c r="R95" s="127">
        <f t="shared" si="7"/>
        <v>1.0056266606507824E-2</v>
      </c>
      <c r="S95" s="127">
        <f t="shared" si="9"/>
        <v>3.6530760489537517E-2</v>
      </c>
      <c r="T95" s="127">
        <f t="shared" si="11"/>
        <v>0.16264691800805386</v>
      </c>
    </row>
    <row r="96" spans="11:20" x14ac:dyDescent="0.25">
      <c r="K96" s="26">
        <v>38564</v>
      </c>
      <c r="L96" s="27">
        <v>163.83129741747999</v>
      </c>
      <c r="M96" s="149">
        <v>143.81829898688099</v>
      </c>
      <c r="N96" s="150">
        <f t="shared" si="6"/>
        <v>2.3745282194056694E-2</v>
      </c>
      <c r="O96" s="150">
        <f t="shared" si="8"/>
        <v>4.4170192739960479E-2</v>
      </c>
      <c r="P96" s="150">
        <f t="shared" si="10"/>
        <v>0.14118935575981006</v>
      </c>
      <c r="Q96" s="153">
        <v>168.70219323493399</v>
      </c>
      <c r="R96" s="127">
        <f t="shared" si="7"/>
        <v>8.2059129150242605E-3</v>
      </c>
      <c r="S96" s="127">
        <f t="shared" si="9"/>
        <v>3.1205492870026275E-2</v>
      </c>
      <c r="T96" s="127">
        <f t="shared" si="11"/>
        <v>0.15501478835456584</v>
      </c>
    </row>
    <row r="97" spans="11:20" x14ac:dyDescent="0.25">
      <c r="K97" s="26">
        <v>38595</v>
      </c>
      <c r="L97" s="27">
        <v>166.10965558671001</v>
      </c>
      <c r="M97" s="149">
        <v>147.81351747122099</v>
      </c>
      <c r="N97" s="150">
        <f t="shared" si="6"/>
        <v>2.7779625489134929E-2</v>
      </c>
      <c r="O97" s="150">
        <f t="shared" si="8"/>
        <v>6.2168741166936492E-2</v>
      </c>
      <c r="P97" s="150">
        <f t="shared" si="10"/>
        <v>0.15487313840181338</v>
      </c>
      <c r="Q97" s="153">
        <v>170.551575513947</v>
      </c>
      <c r="R97" s="127">
        <f t="shared" si="7"/>
        <v>1.0962408037206606E-2</v>
      </c>
      <c r="S97" s="127">
        <f t="shared" si="9"/>
        <v>2.9508210497533272E-2</v>
      </c>
      <c r="T97" s="127">
        <f t="shared" si="11"/>
        <v>0.14883530891225849</v>
      </c>
    </row>
    <row r="98" spans="11:20" x14ac:dyDescent="0.25">
      <c r="K98" s="26">
        <v>38625</v>
      </c>
      <c r="L98" s="27">
        <v>167.93305856072999</v>
      </c>
      <c r="M98" s="149">
        <v>152.026660408829</v>
      </c>
      <c r="N98" s="150">
        <f t="shared" si="6"/>
        <v>2.8503096399341787E-2</v>
      </c>
      <c r="O98" s="150">
        <f t="shared" si="8"/>
        <v>8.217506018099785E-2</v>
      </c>
      <c r="P98" s="150">
        <f t="shared" si="10"/>
        <v>0.17296886645731657</v>
      </c>
      <c r="Q98" s="153">
        <v>171.565930887669</v>
      </c>
      <c r="R98" s="127">
        <f t="shared" si="7"/>
        <v>5.9474992867423193E-3</v>
      </c>
      <c r="S98" s="127">
        <f t="shared" si="9"/>
        <v>2.5320315396467175E-2</v>
      </c>
      <c r="T98" s="127">
        <f t="shared" si="11"/>
        <v>0.1501687920734831</v>
      </c>
    </row>
    <row r="99" spans="11:20" x14ac:dyDescent="0.25">
      <c r="K99" s="26">
        <v>38656</v>
      </c>
      <c r="L99" s="27">
        <v>169.06956938578901</v>
      </c>
      <c r="M99" s="149">
        <v>152.592106983425</v>
      </c>
      <c r="N99" s="150">
        <f t="shared" si="6"/>
        <v>3.7193908823320854E-3</v>
      </c>
      <c r="O99" s="150">
        <f t="shared" si="8"/>
        <v>6.1006200590262516E-2</v>
      </c>
      <c r="P99" s="150">
        <f t="shared" si="10"/>
        <v>0.16071660120748543</v>
      </c>
      <c r="Q99" s="153">
        <v>172.75443665930899</v>
      </c>
      <c r="R99" s="127">
        <f t="shared" si="7"/>
        <v>6.9273996619885203E-3</v>
      </c>
      <c r="S99" s="127">
        <f t="shared" si="9"/>
        <v>2.4020099245134707E-2</v>
      </c>
      <c r="T99" s="127">
        <f t="shared" si="11"/>
        <v>0.16415054919625449</v>
      </c>
    </row>
    <row r="100" spans="11:20" x14ac:dyDescent="0.25">
      <c r="K100" s="26">
        <v>38686</v>
      </c>
      <c r="L100" s="27">
        <v>169.09884618014399</v>
      </c>
      <c r="M100" s="149">
        <v>151.52126152107101</v>
      </c>
      <c r="N100" s="150">
        <f t="shared" si="6"/>
        <v>-7.0176989067350926E-3</v>
      </c>
      <c r="O100" s="150">
        <f t="shared" si="8"/>
        <v>2.5083930842603186E-2</v>
      </c>
      <c r="P100" s="150">
        <f t="shared" si="10"/>
        <v>0.15120502554834525</v>
      </c>
      <c r="Q100" s="153">
        <v>173.04438726464301</v>
      </c>
      <c r="R100" s="127">
        <f t="shared" si="7"/>
        <v>1.678397446346569E-3</v>
      </c>
      <c r="S100" s="127">
        <f t="shared" si="9"/>
        <v>1.4616175448300961E-2</v>
      </c>
      <c r="T100" s="127">
        <f t="shared" si="11"/>
        <v>0.16738964271316914</v>
      </c>
    </row>
    <row r="101" spans="11:20" x14ac:dyDescent="0.25">
      <c r="K101" s="26">
        <v>38717</v>
      </c>
      <c r="L101" s="27">
        <v>170.641295554533</v>
      </c>
      <c r="M101" s="149">
        <v>150.90836468877899</v>
      </c>
      <c r="N101" s="150">
        <f t="shared" si="6"/>
        <v>-4.0449559760746823E-3</v>
      </c>
      <c r="O101" s="150">
        <f t="shared" si="8"/>
        <v>-7.3559184753694273E-3</v>
      </c>
      <c r="P101" s="150">
        <f t="shared" si="10"/>
        <v>0.1400375595982708</v>
      </c>
      <c r="Q101" s="153">
        <v>175.23058927875701</v>
      </c>
      <c r="R101" s="127">
        <f t="shared" si="7"/>
        <v>1.2633764369199385E-2</v>
      </c>
      <c r="S101" s="127">
        <f t="shared" si="9"/>
        <v>2.1360058912205604E-2</v>
      </c>
      <c r="T101" s="127">
        <f t="shared" si="11"/>
        <v>0.17017359141015986</v>
      </c>
    </row>
    <row r="102" spans="11:20" x14ac:dyDescent="0.25">
      <c r="K102" s="26">
        <v>38748</v>
      </c>
      <c r="L102" s="27">
        <v>172.28404037777</v>
      </c>
      <c r="M102" s="149">
        <v>151.384026980849</v>
      </c>
      <c r="N102" s="150">
        <f t="shared" si="6"/>
        <v>3.1519942121895905E-3</v>
      </c>
      <c r="O102" s="150">
        <f t="shared" si="8"/>
        <v>-7.9170543382510727E-3</v>
      </c>
      <c r="P102" s="150">
        <f t="shared" si="10"/>
        <v>0.14959915308192406</v>
      </c>
      <c r="Q102" s="153">
        <v>177.03384941103599</v>
      </c>
      <c r="R102" s="127">
        <f t="shared" si="7"/>
        <v>1.0290783930483549E-2</v>
      </c>
      <c r="S102" s="127">
        <f t="shared" si="9"/>
        <v>2.4771651799406325E-2</v>
      </c>
      <c r="T102" s="127">
        <f t="shared" si="11"/>
        <v>0.15271083376735772</v>
      </c>
    </row>
    <row r="103" spans="11:20" x14ac:dyDescent="0.25">
      <c r="K103" s="26">
        <v>38776</v>
      </c>
      <c r="L103" s="27">
        <v>175.130952358314</v>
      </c>
      <c r="M103" s="149">
        <v>153.803037251022</v>
      </c>
      <c r="N103" s="150">
        <f t="shared" si="6"/>
        <v>1.5979296616802419E-2</v>
      </c>
      <c r="O103" s="150">
        <f t="shared" si="8"/>
        <v>1.5059112543315711E-2</v>
      </c>
      <c r="P103" s="150">
        <f t="shared" si="10"/>
        <v>0.14666102187155605</v>
      </c>
      <c r="Q103" s="153">
        <v>179.782895131077</v>
      </c>
      <c r="R103" s="127">
        <f t="shared" si="7"/>
        <v>1.5528362113723881E-2</v>
      </c>
      <c r="S103" s="127">
        <f t="shared" si="9"/>
        <v>3.8940921303206144E-2</v>
      </c>
      <c r="T103" s="127">
        <f t="shared" si="11"/>
        <v>0.1405299241537088</v>
      </c>
    </row>
    <row r="104" spans="11:20" x14ac:dyDescent="0.25">
      <c r="K104" s="26">
        <v>38807</v>
      </c>
      <c r="L104" s="27">
        <v>175.830348577075</v>
      </c>
      <c r="M104" s="149">
        <v>154.39394840161</v>
      </c>
      <c r="N104" s="150">
        <f t="shared" si="6"/>
        <v>3.841999229336146E-3</v>
      </c>
      <c r="O104" s="150">
        <f t="shared" si="8"/>
        <v>2.3097352622032608E-2</v>
      </c>
      <c r="P104" s="150">
        <f t="shared" si="10"/>
        <v>0.13832595725803265</v>
      </c>
      <c r="Q104" s="153">
        <v>180.28641015661699</v>
      </c>
      <c r="R104" s="127">
        <f t="shared" si="7"/>
        <v>2.8006837089418202E-3</v>
      </c>
      <c r="S104" s="127">
        <f t="shared" si="9"/>
        <v>2.8852387580670547E-2</v>
      </c>
      <c r="T104" s="127">
        <f t="shared" si="11"/>
        <v>0.11679560848650583</v>
      </c>
    </row>
    <row r="105" spans="11:20" x14ac:dyDescent="0.25">
      <c r="K105" s="26">
        <v>38837</v>
      </c>
      <c r="L105" s="27">
        <v>176.93402232160699</v>
      </c>
      <c r="M105" s="149">
        <v>155.24257784491701</v>
      </c>
      <c r="N105" s="150">
        <f t="shared" si="6"/>
        <v>5.4965201168348798E-3</v>
      </c>
      <c r="O105" s="150">
        <f t="shared" si="8"/>
        <v>2.5488494004431095E-2</v>
      </c>
      <c r="P105" s="150">
        <f t="shared" si="10"/>
        <v>0.12711437676343218</v>
      </c>
      <c r="Q105" s="153">
        <v>181.38147308243899</v>
      </c>
      <c r="R105" s="127">
        <f t="shared" si="7"/>
        <v>6.0740181407499261E-3</v>
      </c>
      <c r="S105" s="127">
        <f t="shared" si="9"/>
        <v>2.4558149110279537E-2</v>
      </c>
      <c r="T105" s="127">
        <f t="shared" si="11"/>
        <v>0.10870859329608473</v>
      </c>
    </row>
    <row r="106" spans="11:20" x14ac:dyDescent="0.25">
      <c r="K106" s="26">
        <v>38868</v>
      </c>
      <c r="L106" s="27">
        <v>177.479999546269</v>
      </c>
      <c r="M106" s="149">
        <v>155.09472293181099</v>
      </c>
      <c r="N106" s="150">
        <f t="shared" si="6"/>
        <v>-9.5241212274710385E-4</v>
      </c>
      <c r="O106" s="150">
        <f t="shared" si="8"/>
        <v>8.3983106177598632E-3</v>
      </c>
      <c r="P106" s="150">
        <f t="shared" si="10"/>
        <v>0.11449053805373643</v>
      </c>
      <c r="Q106" s="153">
        <v>182.13647819517499</v>
      </c>
      <c r="R106" s="127">
        <f t="shared" si="7"/>
        <v>4.1625260833164646E-3</v>
      </c>
      <c r="S106" s="127">
        <f t="shared" si="9"/>
        <v>1.3091251325005215E-2</v>
      </c>
      <c r="T106" s="127">
        <f t="shared" si="11"/>
        <v>9.9438683975708653E-2</v>
      </c>
    </row>
    <row r="107" spans="11:20" x14ac:dyDescent="0.25">
      <c r="K107" s="26">
        <v>38898</v>
      </c>
      <c r="L107" s="27">
        <v>179.145389157518</v>
      </c>
      <c r="M107" s="149">
        <v>156.35584810783101</v>
      </c>
      <c r="N107" s="150">
        <f t="shared" si="6"/>
        <v>8.1313222795753592E-3</v>
      </c>
      <c r="O107" s="150">
        <f t="shared" si="8"/>
        <v>1.2707102360759004E-2</v>
      </c>
      <c r="P107" s="150">
        <f t="shared" si="10"/>
        <v>0.11299162186895195</v>
      </c>
      <c r="Q107" s="153">
        <v>184.00989338334301</v>
      </c>
      <c r="R107" s="127">
        <f t="shared" si="7"/>
        <v>1.0285776944476188E-2</v>
      </c>
      <c r="S107" s="127">
        <f t="shared" si="9"/>
        <v>2.0653155296016967E-2</v>
      </c>
      <c r="T107" s="127">
        <f t="shared" si="11"/>
        <v>9.9688504260258215E-2</v>
      </c>
    </row>
    <row r="108" spans="11:20" x14ac:dyDescent="0.25">
      <c r="K108" s="26">
        <v>38929</v>
      </c>
      <c r="L108" s="27">
        <v>178.670741200202</v>
      </c>
      <c r="M108" s="149">
        <v>156.180546636044</v>
      </c>
      <c r="N108" s="150">
        <f t="shared" si="6"/>
        <v>-1.1211699076718595E-3</v>
      </c>
      <c r="O108" s="150">
        <f t="shared" si="8"/>
        <v>6.0419557839601623E-3</v>
      </c>
      <c r="P108" s="150">
        <f t="shared" si="10"/>
        <v>8.5957404142922522E-2</v>
      </c>
      <c r="Q108" s="153">
        <v>183.63341883380301</v>
      </c>
      <c r="R108" s="127">
        <f t="shared" si="7"/>
        <v>-2.0459473271673412E-3</v>
      </c>
      <c r="S108" s="127">
        <f t="shared" si="9"/>
        <v>1.2415522451626027E-2</v>
      </c>
      <c r="T108" s="127">
        <f t="shared" si="11"/>
        <v>8.8506410690676995E-2</v>
      </c>
    </row>
    <row r="109" spans="11:20" x14ac:dyDescent="0.25">
      <c r="K109" s="26">
        <v>38960</v>
      </c>
      <c r="L109" s="27">
        <v>178.090402130835</v>
      </c>
      <c r="M109" s="149">
        <v>157.181617720297</v>
      </c>
      <c r="N109" s="150">
        <f t="shared" si="6"/>
        <v>6.4097040624775392E-3</v>
      </c>
      <c r="O109" s="150">
        <f t="shared" si="8"/>
        <v>1.3455614407999805E-2</v>
      </c>
      <c r="P109" s="150">
        <f t="shared" si="10"/>
        <v>6.3377831806891161E-2</v>
      </c>
      <c r="Q109" s="153">
        <v>182.76136767661001</v>
      </c>
      <c r="R109" s="127">
        <f t="shared" si="7"/>
        <v>-4.7488695833858285E-3</v>
      </c>
      <c r="S109" s="127">
        <f t="shared" si="9"/>
        <v>3.4308859357947696E-3</v>
      </c>
      <c r="T109" s="127">
        <f t="shared" si="11"/>
        <v>7.159002856390817E-2</v>
      </c>
    </row>
    <row r="110" spans="11:20" x14ac:dyDescent="0.25">
      <c r="K110" s="26">
        <v>38990</v>
      </c>
      <c r="L110" s="27">
        <v>176.213895624152</v>
      </c>
      <c r="M110" s="149">
        <v>156.36699282556</v>
      </c>
      <c r="N110" s="150">
        <f t="shared" si="6"/>
        <v>-5.1826982477468642E-3</v>
      </c>
      <c r="O110" s="150">
        <f t="shared" si="8"/>
        <v>7.1277907822908659E-5</v>
      </c>
      <c r="P110" s="150">
        <f t="shared" si="10"/>
        <v>2.8549810967753997E-2</v>
      </c>
      <c r="Q110" s="153">
        <v>180.57535332416001</v>
      </c>
      <c r="R110" s="127">
        <f t="shared" si="7"/>
        <v>-1.1961030825278551E-2</v>
      </c>
      <c r="S110" s="127">
        <f t="shared" si="9"/>
        <v>-1.8664974996903672E-2</v>
      </c>
      <c r="T110" s="127">
        <f t="shared" si="11"/>
        <v>5.2512887552190302E-2</v>
      </c>
    </row>
    <row r="111" spans="11:20" x14ac:dyDescent="0.25">
      <c r="K111" s="26">
        <v>39021</v>
      </c>
      <c r="L111" s="27">
        <v>174.91053867866901</v>
      </c>
      <c r="M111" s="149">
        <v>157.157498788998</v>
      </c>
      <c r="N111" s="150">
        <f t="shared" si="6"/>
        <v>5.0554528750186289E-3</v>
      </c>
      <c r="O111" s="150">
        <f t="shared" si="8"/>
        <v>6.2552742578794174E-3</v>
      </c>
      <c r="P111" s="150">
        <f t="shared" si="10"/>
        <v>2.9918925007496711E-2</v>
      </c>
      <c r="Q111" s="153">
        <v>178.61225615767</v>
      </c>
      <c r="R111" s="127">
        <f t="shared" si="7"/>
        <v>-1.087134611868068E-2</v>
      </c>
      <c r="S111" s="127">
        <f t="shared" si="9"/>
        <v>-2.7343403548334533E-2</v>
      </c>
      <c r="T111" s="127">
        <f t="shared" si="11"/>
        <v>3.390835923891955E-2</v>
      </c>
    </row>
    <row r="112" spans="11:20" x14ac:dyDescent="0.25">
      <c r="K112" s="26">
        <v>39051</v>
      </c>
      <c r="L112" s="27">
        <v>175.339495603784</v>
      </c>
      <c r="M112" s="149">
        <v>158.291328318534</v>
      </c>
      <c r="N112" s="150">
        <f t="shared" si="6"/>
        <v>7.214606609757146E-3</v>
      </c>
      <c r="O112" s="150">
        <f t="shared" si="8"/>
        <v>7.0600532958740025E-3</v>
      </c>
      <c r="P112" s="150">
        <f t="shared" si="10"/>
        <v>4.4680639070058925E-2</v>
      </c>
      <c r="Q112" s="153">
        <v>178.728905922942</v>
      </c>
      <c r="R112" s="127">
        <f t="shared" si="7"/>
        <v>6.5308936677355156E-4</v>
      </c>
      <c r="S112" s="127">
        <f t="shared" si="9"/>
        <v>-2.2064081730901131E-2</v>
      </c>
      <c r="T112" s="127">
        <f t="shared" si="11"/>
        <v>3.2850060889900279E-2</v>
      </c>
    </row>
    <row r="113" spans="11:20" x14ac:dyDescent="0.25">
      <c r="K113" s="26">
        <v>39082</v>
      </c>
      <c r="L113" s="27">
        <v>176.91884354897601</v>
      </c>
      <c r="M113" s="149">
        <v>162.17616933987699</v>
      </c>
      <c r="N113" s="150">
        <f t="shared" si="6"/>
        <v>2.4542348987844909E-2</v>
      </c>
      <c r="O113" s="150">
        <f t="shared" si="8"/>
        <v>3.7150912793965318E-2</v>
      </c>
      <c r="P113" s="150">
        <f t="shared" si="10"/>
        <v>7.4666534716851585E-2</v>
      </c>
      <c r="Q113" s="153">
        <v>179.63605302297901</v>
      </c>
      <c r="R113" s="127">
        <f t="shared" si="7"/>
        <v>5.0755477708128716E-3</v>
      </c>
      <c r="S113" s="127">
        <f t="shared" si="9"/>
        <v>-5.2017082281146099E-3</v>
      </c>
      <c r="T113" s="127">
        <f t="shared" si="11"/>
        <v>2.5140951487720997E-2</v>
      </c>
    </row>
    <row r="114" spans="11:20" x14ac:dyDescent="0.25">
      <c r="K114" s="26">
        <v>39113</v>
      </c>
      <c r="L114" s="27">
        <v>179.624176318379</v>
      </c>
      <c r="M114" s="149">
        <v>164.77642204134801</v>
      </c>
      <c r="N114" s="150">
        <f t="shared" si="6"/>
        <v>1.6033506723306612E-2</v>
      </c>
      <c r="O114" s="150">
        <f t="shared" si="8"/>
        <v>4.8479540022326795E-2</v>
      </c>
      <c r="P114" s="150">
        <f t="shared" si="10"/>
        <v>8.8466368134025419E-2</v>
      </c>
      <c r="Q114" s="153">
        <v>182.41311993730801</v>
      </c>
      <c r="R114" s="127">
        <f t="shared" si="7"/>
        <v>1.5459407327179209E-2</v>
      </c>
      <c r="S114" s="127">
        <f t="shared" si="9"/>
        <v>2.1279971830616029E-2</v>
      </c>
      <c r="T114" s="127">
        <f t="shared" si="11"/>
        <v>3.0385547985134043E-2</v>
      </c>
    </row>
    <row r="115" spans="11:20" x14ac:dyDescent="0.25">
      <c r="K115" s="26">
        <v>39141</v>
      </c>
      <c r="L115" s="27">
        <v>181.77540124886301</v>
      </c>
      <c r="M115" s="149">
        <v>167.69420368564101</v>
      </c>
      <c r="N115" s="150">
        <f t="shared" si="6"/>
        <v>1.7707519122856175E-2</v>
      </c>
      <c r="O115" s="150">
        <f t="shared" si="8"/>
        <v>5.9402340399755449E-2</v>
      </c>
      <c r="P115" s="150">
        <f t="shared" si="10"/>
        <v>9.0317894125505616E-2</v>
      </c>
      <c r="Q115" s="153">
        <v>184.44820448793399</v>
      </c>
      <c r="R115" s="127">
        <f t="shared" si="7"/>
        <v>1.1156459312386069E-2</v>
      </c>
      <c r="S115" s="127">
        <f t="shared" si="9"/>
        <v>3.1999852152946318E-2</v>
      </c>
      <c r="T115" s="127">
        <f t="shared" si="11"/>
        <v>2.5949684220267999E-2</v>
      </c>
    </row>
    <row r="116" spans="11:20" x14ac:dyDescent="0.25">
      <c r="K116" s="26">
        <v>39172</v>
      </c>
      <c r="L116" s="27">
        <v>183.43733045424801</v>
      </c>
      <c r="M116" s="149">
        <v>167.42695031916199</v>
      </c>
      <c r="N116" s="150">
        <f t="shared" si="6"/>
        <v>-1.5936947169624682E-3</v>
      </c>
      <c r="O116" s="150">
        <f t="shared" si="8"/>
        <v>3.2377019389826511E-2</v>
      </c>
      <c r="P116" s="150">
        <f t="shared" si="10"/>
        <v>8.4413942725594993E-2</v>
      </c>
      <c r="Q116" s="153">
        <v>186.65761411557099</v>
      </c>
      <c r="R116" s="127">
        <f t="shared" si="7"/>
        <v>1.1978482706138438E-2</v>
      </c>
      <c r="S116" s="127">
        <f t="shared" si="9"/>
        <v>3.9087705248644022E-2</v>
      </c>
      <c r="T116" s="127">
        <f t="shared" si="11"/>
        <v>3.5339346728459731E-2</v>
      </c>
    </row>
    <row r="117" spans="11:20" x14ac:dyDescent="0.25">
      <c r="K117" s="26">
        <v>39202</v>
      </c>
      <c r="L117" s="27">
        <v>184.990617528732</v>
      </c>
      <c r="M117" s="149">
        <v>168.85836390788899</v>
      </c>
      <c r="N117" s="150">
        <f t="shared" si="6"/>
        <v>8.5494813469295661E-3</v>
      </c>
      <c r="O117" s="150">
        <f t="shared" si="8"/>
        <v>2.4772608944723107E-2</v>
      </c>
      <c r="P117" s="150">
        <f t="shared" si="10"/>
        <v>8.7706518739812278E-2</v>
      </c>
      <c r="Q117" s="153">
        <v>188.18023540260899</v>
      </c>
      <c r="R117" s="127">
        <f t="shared" si="7"/>
        <v>8.1572953466300113E-3</v>
      </c>
      <c r="S117" s="127">
        <f t="shared" si="9"/>
        <v>3.1615683495151092E-2</v>
      </c>
      <c r="T117" s="127">
        <f t="shared" si="11"/>
        <v>3.7483223642581942E-2</v>
      </c>
    </row>
    <row r="118" spans="11:20" x14ac:dyDescent="0.25">
      <c r="K118" s="26">
        <v>39233</v>
      </c>
      <c r="L118" s="27">
        <v>185.33796165977</v>
      </c>
      <c r="M118" s="149">
        <v>168.71470207422499</v>
      </c>
      <c r="N118" s="150">
        <f t="shared" si="6"/>
        <v>-8.5078304881813782E-4</v>
      </c>
      <c r="O118" s="150">
        <f t="shared" si="8"/>
        <v>6.0854720446807953E-3</v>
      </c>
      <c r="P118" s="150">
        <f t="shared" si="10"/>
        <v>8.7817166728504148E-2</v>
      </c>
      <c r="Q118" s="153">
        <v>188.62412307721601</v>
      </c>
      <c r="R118" s="127">
        <f t="shared" si="7"/>
        <v>2.3588432316354879E-3</v>
      </c>
      <c r="S118" s="127">
        <f t="shared" si="9"/>
        <v>2.2640060936755857E-2</v>
      </c>
      <c r="T118" s="127">
        <f t="shared" si="11"/>
        <v>3.5619689950790345E-2</v>
      </c>
    </row>
    <row r="119" spans="11:20" x14ac:dyDescent="0.25">
      <c r="K119" s="26">
        <v>39263</v>
      </c>
      <c r="L119" s="27">
        <v>186.40626233676301</v>
      </c>
      <c r="M119" s="149">
        <v>170.89992834019</v>
      </c>
      <c r="N119" s="150">
        <f t="shared" si="6"/>
        <v>1.2952198232277556E-2</v>
      </c>
      <c r="O119" s="150">
        <f t="shared" si="8"/>
        <v>2.0743243631969444E-2</v>
      </c>
      <c r="P119" s="150">
        <f t="shared" si="10"/>
        <v>9.3019099754610091E-2</v>
      </c>
      <c r="Q119" s="153">
        <v>189.34758475224899</v>
      </c>
      <c r="R119" s="127">
        <f t="shared" si="7"/>
        <v>3.8354674006189082E-3</v>
      </c>
      <c r="S119" s="127">
        <f t="shared" si="9"/>
        <v>1.4411255867721851E-2</v>
      </c>
      <c r="T119" s="127">
        <f t="shared" si="11"/>
        <v>2.9007632528682104E-2</v>
      </c>
    </row>
    <row r="120" spans="11:20" x14ac:dyDescent="0.25">
      <c r="K120" s="26">
        <v>39294</v>
      </c>
      <c r="L120" s="27">
        <v>186.14962971386601</v>
      </c>
      <c r="M120" s="149">
        <v>170.31872947788301</v>
      </c>
      <c r="N120" s="150">
        <f t="shared" si="6"/>
        <v>-3.400813961431659E-3</v>
      </c>
      <c r="O120" s="150">
        <f t="shared" si="8"/>
        <v>8.6484645249236269E-3</v>
      </c>
      <c r="P120" s="150">
        <f t="shared" si="10"/>
        <v>9.0524608514695348E-2</v>
      </c>
      <c r="Q120" s="153">
        <v>189.07567702492699</v>
      </c>
      <c r="R120" s="127">
        <f t="shared" si="7"/>
        <v>-1.4360242708021387E-3</v>
      </c>
      <c r="S120" s="127">
        <f t="shared" si="9"/>
        <v>4.7584254552675009E-3</v>
      </c>
      <c r="T120" s="127">
        <f t="shared" si="11"/>
        <v>2.9636534709673423E-2</v>
      </c>
    </row>
    <row r="121" spans="11:20" x14ac:dyDescent="0.25">
      <c r="K121" s="26">
        <v>39325</v>
      </c>
      <c r="L121" s="27">
        <v>187.08169311611601</v>
      </c>
      <c r="M121" s="149">
        <v>170.62597177002499</v>
      </c>
      <c r="N121" s="150">
        <f t="shared" si="6"/>
        <v>1.8039254583677167E-3</v>
      </c>
      <c r="O121" s="150">
        <f t="shared" si="8"/>
        <v>1.1328412238544194E-2</v>
      </c>
      <c r="P121" s="150">
        <f t="shared" si="10"/>
        <v>8.5533882681192885E-2</v>
      </c>
      <c r="Q121" s="153">
        <v>190.15004556422201</v>
      </c>
      <c r="R121" s="127">
        <f t="shared" si="7"/>
        <v>5.6822144244041972E-3</v>
      </c>
      <c r="S121" s="127">
        <f t="shared" si="9"/>
        <v>8.0897525836678419E-3</v>
      </c>
      <c r="T121" s="127">
        <f t="shared" si="11"/>
        <v>4.0428007196170679E-2</v>
      </c>
    </row>
    <row r="122" spans="11:20" x14ac:dyDescent="0.25">
      <c r="K122" s="26">
        <v>39355</v>
      </c>
      <c r="L122" s="27">
        <v>185.26283729981199</v>
      </c>
      <c r="M122" s="149">
        <v>166.45878627754701</v>
      </c>
      <c r="N122" s="150">
        <f t="shared" si="6"/>
        <v>-2.4422926060134853E-2</v>
      </c>
      <c r="O122" s="150">
        <f t="shared" si="8"/>
        <v>-2.5986798858116278E-2</v>
      </c>
      <c r="P122" s="150">
        <f t="shared" si="10"/>
        <v>6.4539154137505328E-2</v>
      </c>
      <c r="Q122" s="153">
        <v>188.86761084961799</v>
      </c>
      <c r="R122" s="127">
        <f t="shared" si="7"/>
        <v>-6.7443303039907976E-3</v>
      </c>
      <c r="S122" s="127">
        <f t="shared" si="9"/>
        <v>-2.5348826247718614E-3</v>
      </c>
      <c r="T122" s="127">
        <f t="shared" si="11"/>
        <v>4.5921314137329361E-2</v>
      </c>
    </row>
    <row r="123" spans="11:20" x14ac:dyDescent="0.25">
      <c r="K123" s="26">
        <v>39386</v>
      </c>
      <c r="L123" s="27">
        <v>182.091616038214</v>
      </c>
      <c r="M123" s="149">
        <v>161.951896063655</v>
      </c>
      <c r="N123" s="150">
        <f t="shared" si="6"/>
        <v>-2.7075111591750911E-2</v>
      </c>
      <c r="O123" s="150">
        <f t="shared" si="8"/>
        <v>-4.9124564514289037E-2</v>
      </c>
      <c r="P123" s="150">
        <f t="shared" si="10"/>
        <v>3.0506958379975524E-2</v>
      </c>
      <c r="Q123" s="153">
        <v>186.16179264397101</v>
      </c>
      <c r="R123" s="127">
        <f t="shared" si="7"/>
        <v>-1.4326533773974748E-2</v>
      </c>
      <c r="S123" s="127">
        <f t="shared" si="9"/>
        <v>-1.5411206913577891E-2</v>
      </c>
      <c r="T123" s="127">
        <f t="shared" si="11"/>
        <v>4.2267740460300018E-2</v>
      </c>
    </row>
    <row r="124" spans="11:20" x14ac:dyDescent="0.25">
      <c r="K124" s="26">
        <v>39416</v>
      </c>
      <c r="L124" s="27">
        <v>179.25296037704101</v>
      </c>
      <c r="M124" s="149">
        <v>156.30533656092999</v>
      </c>
      <c r="N124" s="150">
        <f t="shared" si="6"/>
        <v>-3.4865658507052255E-2</v>
      </c>
      <c r="O124" s="150">
        <f t="shared" si="8"/>
        <v>-8.3929984752829978E-2</v>
      </c>
      <c r="P124" s="150">
        <f t="shared" si="10"/>
        <v>-1.2546434341668689E-2</v>
      </c>
      <c r="Q124" s="153">
        <v>183.98024863204699</v>
      </c>
      <c r="R124" s="127">
        <f t="shared" si="7"/>
        <v>-1.1718537842489329E-2</v>
      </c>
      <c r="S124" s="127">
        <f t="shared" si="9"/>
        <v>-3.2446991605327824E-2</v>
      </c>
      <c r="T124" s="127">
        <f t="shared" si="11"/>
        <v>2.9381608318964858E-2</v>
      </c>
    </row>
    <row r="125" spans="11:20" x14ac:dyDescent="0.25">
      <c r="K125" s="26">
        <v>39447</v>
      </c>
      <c r="L125" s="27">
        <v>178.85156066083599</v>
      </c>
      <c r="M125" s="149">
        <v>154.33210494151001</v>
      </c>
      <c r="N125" s="150">
        <f t="shared" si="6"/>
        <v>-1.2624211449433043E-2</v>
      </c>
      <c r="O125" s="150">
        <f t="shared" si="8"/>
        <v>-7.2850953723869072E-2</v>
      </c>
      <c r="P125" s="150">
        <f t="shared" si="10"/>
        <v>-4.8367552583684303E-2</v>
      </c>
      <c r="Q125" s="153">
        <v>183.82803941578899</v>
      </c>
      <c r="R125" s="127">
        <f t="shared" si="7"/>
        <v>-8.2731280879189129E-4</v>
      </c>
      <c r="S125" s="127">
        <f t="shared" si="9"/>
        <v>-2.6683089869981247E-2</v>
      </c>
      <c r="T125" s="127">
        <f t="shared" si="11"/>
        <v>2.3335996990947905E-2</v>
      </c>
    </row>
    <row r="126" spans="11:20" x14ac:dyDescent="0.25">
      <c r="K126" s="26">
        <v>39478</v>
      </c>
      <c r="L126" s="27">
        <v>180.47832155175999</v>
      </c>
      <c r="M126" s="149">
        <v>154.434063946393</v>
      </c>
      <c r="N126" s="150">
        <f t="shared" si="6"/>
        <v>6.6064675863541922E-4</v>
      </c>
      <c r="O126" s="150">
        <f t="shared" si="8"/>
        <v>-4.6420154996562268E-2</v>
      </c>
      <c r="P126" s="150">
        <f t="shared" si="10"/>
        <v>-6.276600721649217E-2</v>
      </c>
      <c r="Q126" s="153">
        <v>185.52982945258901</v>
      </c>
      <c r="R126" s="127">
        <f t="shared" si="7"/>
        <v>9.2575106725196754E-3</v>
      </c>
      <c r="S126" s="127">
        <f t="shared" si="9"/>
        <v>-3.3946986779967991E-3</v>
      </c>
      <c r="T126" s="127">
        <f t="shared" si="11"/>
        <v>1.7085994233047241E-2</v>
      </c>
    </row>
    <row r="127" spans="11:20" x14ac:dyDescent="0.25">
      <c r="K127" s="26">
        <v>39507</v>
      </c>
      <c r="L127" s="27">
        <v>180.440823923061</v>
      </c>
      <c r="M127" s="149">
        <v>159.48431083515001</v>
      </c>
      <c r="N127" s="150">
        <f t="shared" si="6"/>
        <v>3.2701638224776897E-2</v>
      </c>
      <c r="O127" s="150">
        <f t="shared" si="8"/>
        <v>2.0338232488823715E-2</v>
      </c>
      <c r="P127" s="150">
        <f t="shared" si="10"/>
        <v>-4.895752309889756E-2</v>
      </c>
      <c r="Q127" s="153">
        <v>184.40732295143599</v>
      </c>
      <c r="R127" s="127">
        <f t="shared" si="7"/>
        <v>-6.0502750660905713E-3</v>
      </c>
      <c r="S127" s="127">
        <f t="shared" si="9"/>
        <v>2.3213052627357733E-3</v>
      </c>
      <c r="T127" s="127">
        <f t="shared" si="11"/>
        <v>-2.2164236627564282E-4</v>
      </c>
    </row>
    <row r="128" spans="11:20" x14ac:dyDescent="0.25">
      <c r="K128" s="26">
        <v>39538</v>
      </c>
      <c r="L128" s="27">
        <v>178.43442061111901</v>
      </c>
      <c r="M128" s="149">
        <v>162.01642679944601</v>
      </c>
      <c r="N128" s="150">
        <f t="shared" si="6"/>
        <v>1.5876896925073103E-2</v>
      </c>
      <c r="O128" s="150">
        <f t="shared" si="8"/>
        <v>4.9790818707800666E-2</v>
      </c>
      <c r="P128" s="150">
        <f t="shared" si="10"/>
        <v>-3.2315726407260215E-2</v>
      </c>
      <c r="Q128" s="153">
        <v>181.603820937394</v>
      </c>
      <c r="R128" s="127">
        <f t="shared" si="7"/>
        <v>-1.5202769440887609E-2</v>
      </c>
      <c r="S128" s="127">
        <f t="shared" si="9"/>
        <v>-1.2099451669416839E-2</v>
      </c>
      <c r="T128" s="127">
        <f t="shared" si="11"/>
        <v>-2.7075205059933327E-2</v>
      </c>
    </row>
    <row r="129" spans="11:20" x14ac:dyDescent="0.25">
      <c r="K129" s="26">
        <v>39568</v>
      </c>
      <c r="L129" s="27">
        <v>175.06190277232699</v>
      </c>
      <c r="M129" s="149">
        <v>161.698827590929</v>
      </c>
      <c r="N129" s="150">
        <f t="shared" si="6"/>
        <v>-1.9602901680466633E-3</v>
      </c>
      <c r="O129" s="150">
        <f t="shared" si="8"/>
        <v>4.7041199712634318E-2</v>
      </c>
      <c r="P129" s="150">
        <f t="shared" si="10"/>
        <v>-4.239965466481399E-2</v>
      </c>
      <c r="Q129" s="153">
        <v>177.790400945366</v>
      </c>
      <c r="R129" s="127">
        <f t="shared" si="7"/>
        <v>-2.0998566948338793E-2</v>
      </c>
      <c r="S129" s="127">
        <f t="shared" si="9"/>
        <v>-4.1715278508358544E-2</v>
      </c>
      <c r="T129" s="127">
        <f t="shared" si="11"/>
        <v>-5.5212145074715613E-2</v>
      </c>
    </row>
    <row r="130" spans="11:20" x14ac:dyDescent="0.25">
      <c r="K130" s="26">
        <v>39599</v>
      </c>
      <c r="L130" s="27">
        <v>173.51457370376201</v>
      </c>
      <c r="M130" s="149">
        <v>156.847285922818</v>
      </c>
      <c r="N130" s="150">
        <f t="shared" si="6"/>
        <v>-3.0003567375173512E-2</v>
      </c>
      <c r="O130" s="150">
        <f t="shared" si="8"/>
        <v>-1.6534697980779778E-2</v>
      </c>
      <c r="P130" s="150">
        <f t="shared" si="10"/>
        <v>-7.034014229646679E-2</v>
      </c>
      <c r="Q130" s="153">
        <v>176.797796410854</v>
      </c>
      <c r="R130" s="127">
        <f t="shared" si="7"/>
        <v>-5.5830040836514216E-3</v>
      </c>
      <c r="S130" s="127">
        <f t="shared" si="9"/>
        <v>-4.1264774190046483E-2</v>
      </c>
      <c r="T130" s="127">
        <f t="shared" si="11"/>
        <v>-6.2697848363333253E-2</v>
      </c>
    </row>
    <row r="131" spans="11:20" x14ac:dyDescent="0.25">
      <c r="K131" s="26">
        <v>39629</v>
      </c>
      <c r="L131" s="27">
        <v>172.94814700620799</v>
      </c>
      <c r="M131" s="149">
        <v>153.99498324926299</v>
      </c>
      <c r="N131" s="150">
        <f t="shared" si="6"/>
        <v>-1.8185221738287405E-2</v>
      </c>
      <c r="O131" s="150">
        <f t="shared" si="8"/>
        <v>-4.9510063322853459E-2</v>
      </c>
      <c r="P131" s="150">
        <f t="shared" si="10"/>
        <v>-9.8917215794709801E-2</v>
      </c>
      <c r="Q131" s="153">
        <v>176.63039189331801</v>
      </c>
      <c r="R131" s="127">
        <f t="shared" si="7"/>
        <v>-9.4686993239989636E-4</v>
      </c>
      <c r="S131" s="127">
        <f t="shared" si="9"/>
        <v>-2.7386147595377608E-2</v>
      </c>
      <c r="T131" s="127">
        <f t="shared" si="11"/>
        <v>-6.7163216660887093E-2</v>
      </c>
    </row>
    <row r="132" spans="11:20" x14ac:dyDescent="0.25">
      <c r="K132" s="26">
        <v>39660</v>
      </c>
      <c r="L132" s="27">
        <v>172.67468708838001</v>
      </c>
      <c r="M132" s="149">
        <v>154.06578443940299</v>
      </c>
      <c r="N132" s="150">
        <f t="shared" si="6"/>
        <v>4.597629653000368E-4</v>
      </c>
      <c r="O132" s="150">
        <f t="shared" si="8"/>
        <v>-4.7205309186510225E-2</v>
      </c>
      <c r="P132" s="150">
        <f t="shared" si="10"/>
        <v>-9.5426645609111183E-2</v>
      </c>
      <c r="Q132" s="153">
        <v>176.25054580707899</v>
      </c>
      <c r="R132" s="127">
        <f t="shared" si="7"/>
        <v>-2.1505137488934123E-3</v>
      </c>
      <c r="S132" s="127">
        <f t="shared" si="9"/>
        <v>-8.6610701708255133E-3</v>
      </c>
      <c r="T132" s="127">
        <f t="shared" si="11"/>
        <v>-6.7830677216917712E-2</v>
      </c>
    </row>
    <row r="133" spans="11:20" x14ac:dyDescent="0.25">
      <c r="K133" s="26">
        <v>39691</v>
      </c>
      <c r="L133" s="27">
        <v>171.645457099601</v>
      </c>
      <c r="M133" s="149">
        <v>156.55840555571001</v>
      </c>
      <c r="N133" s="150">
        <f t="shared" si="6"/>
        <v>1.6178940219445215E-2</v>
      </c>
      <c r="O133" s="150">
        <f t="shared" si="8"/>
        <v>-1.841793853227025E-3</v>
      </c>
      <c r="P133" s="150">
        <f t="shared" si="10"/>
        <v>-8.2446804952271191E-2</v>
      </c>
      <c r="Q133" s="153">
        <v>174.64652011837299</v>
      </c>
      <c r="R133" s="127">
        <f t="shared" si="7"/>
        <v>-9.1008267881436122E-3</v>
      </c>
      <c r="S133" s="127">
        <f t="shared" si="9"/>
        <v>-1.2168003991869569E-2</v>
      </c>
      <c r="T133" s="127">
        <f t="shared" si="11"/>
        <v>-8.1533114545653929E-2</v>
      </c>
    </row>
    <row r="134" spans="11:20" x14ac:dyDescent="0.25">
      <c r="K134" s="26">
        <v>39721</v>
      </c>
      <c r="L134" s="27">
        <v>167.99013553095401</v>
      </c>
      <c r="M134" s="149">
        <v>154.160737502513</v>
      </c>
      <c r="N134" s="150">
        <f t="shared" si="6"/>
        <v>-1.5314847163180989E-2</v>
      </c>
      <c r="O134" s="150">
        <f t="shared" si="8"/>
        <v>1.0763613836803909E-3</v>
      </c>
      <c r="P134" s="150">
        <f t="shared" si="10"/>
        <v>-7.3880442420916737E-2</v>
      </c>
      <c r="Q134" s="153">
        <v>170.77526566474199</v>
      </c>
      <c r="R134" s="127">
        <f t="shared" si="7"/>
        <v>-2.2166227251519843E-2</v>
      </c>
      <c r="S134" s="127">
        <f t="shared" si="9"/>
        <v>-3.3149030389472367E-2</v>
      </c>
      <c r="T134" s="127">
        <f t="shared" si="11"/>
        <v>-9.579379494180007E-2</v>
      </c>
    </row>
    <row r="135" spans="11:20" x14ac:dyDescent="0.25">
      <c r="K135" s="26">
        <v>39752</v>
      </c>
      <c r="L135" s="27">
        <v>163.71686917019699</v>
      </c>
      <c r="M135" s="149">
        <v>145.453760278065</v>
      </c>
      <c r="N135" s="150">
        <f t="shared" si="6"/>
        <v>-5.6479862288580818E-2</v>
      </c>
      <c r="O135" s="150">
        <f t="shared" si="8"/>
        <v>-5.5898356618728995E-2</v>
      </c>
      <c r="P135" s="150">
        <f t="shared" si="10"/>
        <v>-0.10187059359345463</v>
      </c>
      <c r="Q135" s="153">
        <v>167.082900447735</v>
      </c>
      <c r="R135" s="127">
        <f t="shared" si="7"/>
        <v>-2.162119439624044E-2</v>
      </c>
      <c r="S135" s="127">
        <f t="shared" si="9"/>
        <v>-5.2014848052605478E-2</v>
      </c>
      <c r="T135" s="127">
        <f t="shared" si="11"/>
        <v>-0.10248554187874537</v>
      </c>
    </row>
    <row r="136" spans="11:20" x14ac:dyDescent="0.25">
      <c r="K136" s="26">
        <v>39782</v>
      </c>
      <c r="L136" s="27">
        <v>157.91239657256199</v>
      </c>
      <c r="M136" s="149">
        <v>135.00606769649099</v>
      </c>
      <c r="N136" s="150">
        <f t="shared" ref="N136:N199" si="12">M136/M135-1</f>
        <v>-7.1828274233688316E-2</v>
      </c>
      <c r="O136" s="150">
        <f t="shared" si="8"/>
        <v>-0.13766324320127166</v>
      </c>
      <c r="P136" s="150">
        <f t="shared" si="10"/>
        <v>-0.13626706120898346</v>
      </c>
      <c r="Q136" s="153">
        <v>161.89183981326099</v>
      </c>
      <c r="R136" s="127">
        <f t="shared" ref="R136:R199" si="13">Q136/Q135-1</f>
        <v>-3.1068772570762349E-2</v>
      </c>
      <c r="S136" s="127">
        <f t="shared" si="9"/>
        <v>-7.3031402494977082E-2</v>
      </c>
      <c r="T136" s="127">
        <f t="shared" si="11"/>
        <v>-0.12005858771808664</v>
      </c>
    </row>
    <row r="137" spans="11:20" x14ac:dyDescent="0.25">
      <c r="K137" s="26">
        <v>39813</v>
      </c>
      <c r="L137" s="27">
        <v>155.16590858219001</v>
      </c>
      <c r="M137" s="149">
        <v>130.513158880059</v>
      </c>
      <c r="N137" s="150">
        <f t="shared" si="12"/>
        <v>-3.3279310279094698E-2</v>
      </c>
      <c r="O137" s="150">
        <f t="shared" si="8"/>
        <v>-0.15339559868198294</v>
      </c>
      <c r="P137" s="150">
        <f t="shared" si="10"/>
        <v>-0.15433565213458411</v>
      </c>
      <c r="Q137" s="153">
        <v>159.294801366836</v>
      </c>
      <c r="R137" s="127">
        <f t="shared" si="13"/>
        <v>-1.6041811924681459E-2</v>
      </c>
      <c r="S137" s="127">
        <f t="shared" si="9"/>
        <v>-6.7225568370327782E-2</v>
      </c>
      <c r="T137" s="127">
        <f t="shared" si="11"/>
        <v>-0.13345754068269655</v>
      </c>
    </row>
    <row r="138" spans="11:20" x14ac:dyDescent="0.25">
      <c r="K138" s="26">
        <v>39844</v>
      </c>
      <c r="L138" s="27">
        <v>151.46751830006301</v>
      </c>
      <c r="M138" s="149">
        <v>128.585290306731</v>
      </c>
      <c r="N138" s="150">
        <f t="shared" si="12"/>
        <v>-1.4771449789976354E-2</v>
      </c>
      <c r="O138" s="150">
        <f t="shared" ref="O138:O201" si="14">M138/M135-1</f>
        <v>-0.11597135707654749</v>
      </c>
      <c r="P138" s="150">
        <f t="shared" si="10"/>
        <v>-0.16737741000349893</v>
      </c>
      <c r="Q138" s="153">
        <v>155.29405844089899</v>
      </c>
      <c r="R138" s="127">
        <f t="shared" si="13"/>
        <v>-2.5115338928881847E-2</v>
      </c>
      <c r="S138" s="127">
        <f t="shared" ref="S138:S201" si="15">Q138/Q135-1</f>
        <v>-7.0556843191285523E-2</v>
      </c>
      <c r="T138" s="127">
        <f t="shared" si="11"/>
        <v>-0.16296986366505872</v>
      </c>
    </row>
    <row r="139" spans="11:20" x14ac:dyDescent="0.25">
      <c r="K139" s="26">
        <v>39872</v>
      </c>
      <c r="L139" s="27">
        <v>149.09351730998301</v>
      </c>
      <c r="M139" s="149">
        <v>126.608376656318</v>
      </c>
      <c r="N139" s="150">
        <f t="shared" si="12"/>
        <v>-1.5374337497681245E-2</v>
      </c>
      <c r="O139" s="150">
        <f t="shared" si="14"/>
        <v>-6.2202323076707589E-2</v>
      </c>
      <c r="P139" s="150">
        <f t="shared" si="10"/>
        <v>-0.20613898637850359</v>
      </c>
      <c r="Q139" s="153">
        <v>152.951181204508</v>
      </c>
      <c r="R139" s="127">
        <f t="shared" si="13"/>
        <v>-1.5086715228597281E-2</v>
      </c>
      <c r="S139" s="127">
        <f t="shared" si="15"/>
        <v>-5.522612269442273E-2</v>
      </c>
      <c r="T139" s="127">
        <f t="shared" si="11"/>
        <v>-0.17057967787543893</v>
      </c>
    </row>
    <row r="140" spans="11:20" x14ac:dyDescent="0.25">
      <c r="K140" s="26">
        <v>39903</v>
      </c>
      <c r="L140" s="27">
        <v>144.41832307094799</v>
      </c>
      <c r="M140" s="149">
        <v>118.799596948515</v>
      </c>
      <c r="N140" s="150">
        <f t="shared" si="12"/>
        <v>-6.1676643473600135E-2</v>
      </c>
      <c r="O140" s="150">
        <f t="shared" si="14"/>
        <v>-8.9750045375184717E-2</v>
      </c>
      <c r="P140" s="150">
        <f t="shared" si="10"/>
        <v>-0.26674350684469472</v>
      </c>
      <c r="Q140" s="153">
        <v>148.74084154492601</v>
      </c>
      <c r="R140" s="127">
        <f t="shared" si="13"/>
        <v>-2.7527343211246169E-2</v>
      </c>
      <c r="S140" s="127">
        <f t="shared" si="15"/>
        <v>-6.625426398947909E-2</v>
      </c>
      <c r="T140" s="127">
        <f t="shared" si="11"/>
        <v>-0.18095973544409705</v>
      </c>
    </row>
    <row r="141" spans="11:20" x14ac:dyDescent="0.25">
      <c r="K141" s="26">
        <v>39933</v>
      </c>
      <c r="L141" s="27">
        <v>141.14740346525801</v>
      </c>
      <c r="M141" s="149">
        <v>114.389548940094</v>
      </c>
      <c r="N141" s="150">
        <f t="shared" si="12"/>
        <v>-3.7121742175036276E-2</v>
      </c>
      <c r="O141" s="150">
        <f t="shared" si="14"/>
        <v>-0.11039941919308238</v>
      </c>
      <c r="P141" s="150">
        <f t="shared" si="10"/>
        <v>-0.29257651001972362</v>
      </c>
      <c r="Q141" s="153">
        <v>145.614346402314</v>
      </c>
      <c r="R141" s="127">
        <f t="shared" si="13"/>
        <v>-2.1019748914541947E-2</v>
      </c>
      <c r="S141" s="127">
        <f t="shared" si="15"/>
        <v>-6.2331502800339611E-2</v>
      </c>
      <c r="T141" s="127">
        <f t="shared" si="11"/>
        <v>-0.18097745644287921</v>
      </c>
    </row>
    <row r="142" spans="11:20" x14ac:dyDescent="0.25">
      <c r="K142" s="26">
        <v>39964</v>
      </c>
      <c r="L142" s="27">
        <v>139.20481134005101</v>
      </c>
      <c r="M142" s="149">
        <v>110.612494105282</v>
      </c>
      <c r="N142" s="150">
        <f t="shared" si="12"/>
        <v>-3.3019230076604789E-2</v>
      </c>
      <c r="O142" s="150">
        <f t="shared" si="14"/>
        <v>-0.12634142363626755</v>
      </c>
      <c r="P142" s="150">
        <f t="shared" si="10"/>
        <v>-0.29477584865757511</v>
      </c>
      <c r="Q142" s="153">
        <v>143.82142176564</v>
      </c>
      <c r="R142" s="127">
        <f t="shared" si="13"/>
        <v>-1.2312829614469334E-2</v>
      </c>
      <c r="S142" s="127">
        <f t="shared" si="15"/>
        <v>-5.9690676246957453E-2</v>
      </c>
      <c r="T142" s="127">
        <f t="shared" si="11"/>
        <v>-0.1865202808782831</v>
      </c>
    </row>
    <row r="143" spans="11:20" x14ac:dyDescent="0.25">
      <c r="K143" s="26">
        <v>39994</v>
      </c>
      <c r="L143" s="27">
        <v>139.508203120627</v>
      </c>
      <c r="M143" s="149">
        <v>111.371351014688</v>
      </c>
      <c r="N143" s="150">
        <f t="shared" si="12"/>
        <v>6.8604990380536357E-3</v>
      </c>
      <c r="O143" s="150">
        <f t="shared" si="14"/>
        <v>-6.2527534811807728E-2</v>
      </c>
      <c r="P143" s="150">
        <f t="shared" si="10"/>
        <v>-0.27678584935187478</v>
      </c>
      <c r="Q143" s="153">
        <v>144.13880537135199</v>
      </c>
      <c r="R143" s="127">
        <f t="shared" si="13"/>
        <v>2.2067895158843776E-3</v>
      </c>
      <c r="S143" s="127">
        <f t="shared" si="15"/>
        <v>-3.0939963266135018E-2</v>
      </c>
      <c r="T143" s="127">
        <f t="shared" si="11"/>
        <v>-0.18395241143772367</v>
      </c>
    </row>
    <row r="144" spans="11:20" x14ac:dyDescent="0.25">
      <c r="K144" s="26">
        <v>40025</v>
      </c>
      <c r="L144" s="27">
        <v>139.88859569041199</v>
      </c>
      <c r="M144" s="149">
        <v>109.57798255693</v>
      </c>
      <c r="N144" s="150">
        <f t="shared" si="12"/>
        <v>-1.6102601265216676E-2</v>
      </c>
      <c r="O144" s="150">
        <f t="shared" si="14"/>
        <v>-4.2062989387988914E-2</v>
      </c>
      <c r="P144" s="150">
        <f t="shared" si="10"/>
        <v>-0.28875848095896262</v>
      </c>
      <c r="Q144" s="153">
        <v>145.19251082937299</v>
      </c>
      <c r="R144" s="127">
        <f t="shared" si="13"/>
        <v>7.3103523739237453E-3</v>
      </c>
      <c r="S144" s="127">
        <f t="shared" si="15"/>
        <v>-2.8969368977939114E-3</v>
      </c>
      <c r="T144" s="127">
        <f t="shared" si="11"/>
        <v>-0.17621525559246565</v>
      </c>
    </row>
    <row r="145" spans="11:20" x14ac:dyDescent="0.25">
      <c r="K145" s="26">
        <v>40056</v>
      </c>
      <c r="L145" s="27">
        <v>138.89405677492999</v>
      </c>
      <c r="M145" s="149">
        <v>108.017950932907</v>
      </c>
      <c r="N145" s="150">
        <f t="shared" si="12"/>
        <v>-1.42367251853035E-2</v>
      </c>
      <c r="O145" s="150">
        <f t="shared" si="14"/>
        <v>-2.3456149265610904E-2</v>
      </c>
      <c r="P145" s="150">
        <f t="shared" si="10"/>
        <v>-0.31004694031282976</v>
      </c>
      <c r="Q145" s="153">
        <v>144.90406474107999</v>
      </c>
      <c r="R145" s="127">
        <f t="shared" si="13"/>
        <v>-1.9866457756348987E-3</v>
      </c>
      <c r="S145" s="127">
        <f t="shared" si="15"/>
        <v>7.5276892840356879E-3</v>
      </c>
      <c r="T145" s="127">
        <f t="shared" si="11"/>
        <v>-0.17030087606173872</v>
      </c>
    </row>
    <row r="146" spans="11:20" x14ac:dyDescent="0.25">
      <c r="K146" s="26">
        <v>40086</v>
      </c>
      <c r="L146" s="27">
        <v>135.116589804406</v>
      </c>
      <c r="M146" s="149">
        <v>104.743086312168</v>
      </c>
      <c r="N146" s="150">
        <f t="shared" si="12"/>
        <v>-3.031778137296004E-2</v>
      </c>
      <c r="O146" s="150">
        <f t="shared" si="14"/>
        <v>-5.9514988748280873E-2</v>
      </c>
      <c r="P146" s="150">
        <f t="shared" si="10"/>
        <v>-0.32055925517052897</v>
      </c>
      <c r="Q146" s="153">
        <v>141.608623162008</v>
      </c>
      <c r="R146" s="127">
        <f t="shared" si="13"/>
        <v>-2.2742230074500713E-2</v>
      </c>
      <c r="S146" s="127">
        <f t="shared" si="15"/>
        <v>-1.7553789229939554E-2</v>
      </c>
      <c r="T146" s="127">
        <f t="shared" si="11"/>
        <v>-0.17078961867927978</v>
      </c>
    </row>
    <row r="147" spans="11:20" x14ac:dyDescent="0.25">
      <c r="K147" s="26">
        <v>40117</v>
      </c>
      <c r="L147" s="27">
        <v>130.29516368299801</v>
      </c>
      <c r="M147" s="149">
        <v>102.228835917669</v>
      </c>
      <c r="N147" s="150">
        <f t="shared" si="12"/>
        <v>-2.4003974706318321E-2</v>
      </c>
      <c r="O147" s="150">
        <f t="shared" si="14"/>
        <v>-6.7067730832175432E-2</v>
      </c>
      <c r="P147" s="150">
        <f t="shared" ref="P147:P210" si="16">M147/M135-1</f>
        <v>-0.29717295914359732</v>
      </c>
      <c r="Q147" s="153">
        <v>136.52656991080701</v>
      </c>
      <c r="R147" s="127">
        <f t="shared" si="13"/>
        <v>-3.588802106625133E-2</v>
      </c>
      <c r="S147" s="127">
        <f t="shared" si="15"/>
        <v>-5.96858671915248E-2</v>
      </c>
      <c r="T147" s="127">
        <f t="shared" ref="T147:T210" si="17">Q147/Q135-1</f>
        <v>-0.18288125508382758</v>
      </c>
    </row>
    <row r="148" spans="11:20" x14ac:dyDescent="0.25">
      <c r="K148" s="26">
        <v>40147</v>
      </c>
      <c r="L148" s="27">
        <v>128.39591676526899</v>
      </c>
      <c r="M148" s="149">
        <v>101.600817129508</v>
      </c>
      <c r="N148" s="150">
        <f t="shared" si="12"/>
        <v>-6.1432645938254149E-3</v>
      </c>
      <c r="O148" s="150">
        <f t="shared" si="14"/>
        <v>-5.9408031239037817E-2</v>
      </c>
      <c r="P148" s="150">
        <f t="shared" si="16"/>
        <v>-0.24743517929936154</v>
      </c>
      <c r="Q148" s="153">
        <v>134.12799526101799</v>
      </c>
      <c r="R148" s="127">
        <f t="shared" si="13"/>
        <v>-1.7568555713045608E-2</v>
      </c>
      <c r="S148" s="127">
        <f t="shared" si="15"/>
        <v>-7.4366923380079664E-2</v>
      </c>
      <c r="T148" s="127">
        <f t="shared" si="17"/>
        <v>-0.17149625690997172</v>
      </c>
    </row>
    <row r="149" spans="11:20" x14ac:dyDescent="0.25">
      <c r="K149" s="26">
        <v>40178</v>
      </c>
      <c r="L149" s="27">
        <v>128.94672468958501</v>
      </c>
      <c r="M149" s="149">
        <v>101.682685039161</v>
      </c>
      <c r="N149" s="150">
        <f t="shared" si="12"/>
        <v>8.0578003175557633E-4</v>
      </c>
      <c r="O149" s="150">
        <f t="shared" si="14"/>
        <v>-2.9218169721350606E-2</v>
      </c>
      <c r="P149" s="150">
        <f t="shared" si="16"/>
        <v>-0.22090089680070546</v>
      </c>
      <c r="Q149" s="153">
        <v>134.36810298790601</v>
      </c>
      <c r="R149" s="127">
        <f t="shared" si="13"/>
        <v>1.7901387881087416E-3</v>
      </c>
      <c r="S149" s="127">
        <f t="shared" si="15"/>
        <v>-5.1130503301472285E-2</v>
      </c>
      <c r="T149" s="127">
        <f t="shared" si="17"/>
        <v>-0.15648155598955749</v>
      </c>
    </row>
    <row r="150" spans="11:20" x14ac:dyDescent="0.25">
      <c r="K150" s="26">
        <v>40209</v>
      </c>
      <c r="L150" s="27">
        <v>131.17281027448101</v>
      </c>
      <c r="M150" s="149">
        <v>101.42809824180701</v>
      </c>
      <c r="N150" s="150">
        <f t="shared" si="12"/>
        <v>-2.503737949641538E-3</v>
      </c>
      <c r="O150" s="150">
        <f t="shared" si="14"/>
        <v>-7.8327965751940898E-3</v>
      </c>
      <c r="P150" s="150">
        <f t="shared" si="16"/>
        <v>-0.21119983475670079</v>
      </c>
      <c r="Q150" s="153">
        <v>136.628235701873</v>
      </c>
      <c r="R150" s="127">
        <f t="shared" si="13"/>
        <v>1.6820455626812114E-2</v>
      </c>
      <c r="S150" s="127">
        <f t="shared" si="15"/>
        <v>7.4465938119150366E-4</v>
      </c>
      <c r="T150" s="127">
        <f t="shared" si="17"/>
        <v>-0.12019663164466621</v>
      </c>
    </row>
    <row r="151" spans="11:20" x14ac:dyDescent="0.25">
      <c r="K151" s="26">
        <v>40237</v>
      </c>
      <c r="L151" s="27">
        <v>132.40837494945899</v>
      </c>
      <c r="M151" s="149">
        <v>100.974506106809</v>
      </c>
      <c r="N151" s="150">
        <f t="shared" si="12"/>
        <v>-4.4720559969154694E-3</v>
      </c>
      <c r="O151" s="150">
        <f t="shared" si="14"/>
        <v>-6.1644289917536232E-3</v>
      </c>
      <c r="P151" s="150">
        <f t="shared" si="16"/>
        <v>-0.20246583382940653</v>
      </c>
      <c r="Q151" s="153">
        <v>138.043070473114</v>
      </c>
      <c r="R151" s="127">
        <f t="shared" si="13"/>
        <v>1.0355361495907989E-2</v>
      </c>
      <c r="S151" s="127">
        <f t="shared" si="15"/>
        <v>2.9189098103473032E-2</v>
      </c>
      <c r="T151" s="127">
        <f t="shared" si="17"/>
        <v>-9.7469732590431346E-2</v>
      </c>
    </row>
    <row r="152" spans="11:20" x14ac:dyDescent="0.25">
      <c r="K152" s="26">
        <v>40268</v>
      </c>
      <c r="L152" s="27">
        <v>131.746414401859</v>
      </c>
      <c r="M152" s="149">
        <v>102.333305251807</v>
      </c>
      <c r="N152" s="150">
        <f t="shared" si="12"/>
        <v>1.3456853589961515E-2</v>
      </c>
      <c r="O152" s="150">
        <f t="shared" si="14"/>
        <v>6.3985349363604449E-3</v>
      </c>
      <c r="P152" s="150">
        <f t="shared" si="16"/>
        <v>-0.13860561920798531</v>
      </c>
      <c r="Q152" s="153">
        <v>137.12800519905801</v>
      </c>
      <c r="R152" s="127">
        <f t="shared" si="13"/>
        <v>-6.6288388900637152E-3</v>
      </c>
      <c r="S152" s="127">
        <f t="shared" si="15"/>
        <v>2.0539861394042402E-2</v>
      </c>
      <c r="T152" s="127">
        <f t="shared" si="17"/>
        <v>-7.8074295030530871E-2</v>
      </c>
    </row>
    <row r="153" spans="11:20" x14ac:dyDescent="0.25">
      <c r="K153" s="26">
        <v>40298</v>
      </c>
      <c r="L153" s="27">
        <v>129.165014271541</v>
      </c>
      <c r="M153" s="149">
        <v>106.02705240478799</v>
      </c>
      <c r="N153" s="150">
        <f t="shared" si="12"/>
        <v>3.6095258956914789E-2</v>
      </c>
      <c r="O153" s="150">
        <f t="shared" si="14"/>
        <v>4.5342013137394943E-2</v>
      </c>
      <c r="P153" s="150">
        <f t="shared" si="16"/>
        <v>-7.3105424514659623E-2</v>
      </c>
      <c r="Q153" s="153">
        <v>133.52978331096801</v>
      </c>
      <c r="R153" s="127">
        <f t="shared" si="13"/>
        <v>-2.6239876259169237E-2</v>
      </c>
      <c r="S153" s="127">
        <f t="shared" si="15"/>
        <v>-2.2677979957714589E-2</v>
      </c>
      <c r="T153" s="127">
        <f t="shared" si="17"/>
        <v>-8.2990195608596662E-2</v>
      </c>
    </row>
    <row r="154" spans="11:20" x14ac:dyDescent="0.25">
      <c r="K154" s="26">
        <v>40329</v>
      </c>
      <c r="L154" s="27">
        <v>125.875863738086</v>
      </c>
      <c r="M154" s="149">
        <v>108.364066445923</v>
      </c>
      <c r="N154" s="150">
        <f t="shared" si="12"/>
        <v>2.204167698836712E-2</v>
      </c>
      <c r="O154" s="150">
        <f t="shared" si="14"/>
        <v>7.3182436082405378E-2</v>
      </c>
      <c r="P154" s="150">
        <f t="shared" si="16"/>
        <v>-2.0327067729066117E-2</v>
      </c>
      <c r="Q154" s="153">
        <v>129.274074642953</v>
      </c>
      <c r="R154" s="127">
        <f t="shared" si="13"/>
        <v>-3.1870857291097399E-2</v>
      </c>
      <c r="S154" s="127">
        <f t="shared" si="15"/>
        <v>-6.3523622012369718E-2</v>
      </c>
      <c r="T154" s="127">
        <f t="shared" si="17"/>
        <v>-0.10114868108029285</v>
      </c>
    </row>
    <row r="155" spans="11:20" x14ac:dyDescent="0.25">
      <c r="K155" s="26">
        <v>40359</v>
      </c>
      <c r="L155" s="27">
        <v>123.97633035301401</v>
      </c>
      <c r="M155" s="149">
        <v>108.283145896113</v>
      </c>
      <c r="N155" s="150">
        <f t="shared" si="12"/>
        <v>-7.4674707644328819E-4</v>
      </c>
      <c r="O155" s="150">
        <f t="shared" si="14"/>
        <v>5.8141781208624899E-2</v>
      </c>
      <c r="P155" s="150">
        <f t="shared" si="16"/>
        <v>-2.772890056948063E-2</v>
      </c>
      <c r="Q155" s="153">
        <v>127.064611051958</v>
      </c>
      <c r="R155" s="127">
        <f t="shared" si="13"/>
        <v>-1.709131236945538E-2</v>
      </c>
      <c r="S155" s="127">
        <f t="shared" si="15"/>
        <v>-7.3386863117360868E-2</v>
      </c>
      <c r="T155" s="127">
        <f t="shared" si="17"/>
        <v>-0.11845661045549039</v>
      </c>
    </row>
    <row r="156" spans="11:20" x14ac:dyDescent="0.25">
      <c r="K156" s="26">
        <v>40390</v>
      </c>
      <c r="L156" s="27">
        <v>123.71616018339</v>
      </c>
      <c r="M156" s="149">
        <v>104.775806069971</v>
      </c>
      <c r="N156" s="150">
        <f t="shared" si="12"/>
        <v>-3.2390450029101903E-2</v>
      </c>
      <c r="O156" s="150">
        <f t="shared" si="14"/>
        <v>-1.1801198905728505E-2</v>
      </c>
      <c r="P156" s="150">
        <f t="shared" si="16"/>
        <v>-4.3824282715408502E-2</v>
      </c>
      <c r="Q156" s="153">
        <v>127.641962524208</v>
      </c>
      <c r="R156" s="127">
        <f t="shared" si="13"/>
        <v>4.5437629523290557E-3</v>
      </c>
      <c r="S156" s="127">
        <f t="shared" si="15"/>
        <v>-4.4093689368523092E-2</v>
      </c>
      <c r="T156" s="127">
        <f t="shared" si="17"/>
        <v>-0.12087777947300604</v>
      </c>
    </row>
    <row r="157" spans="11:20" x14ac:dyDescent="0.25">
      <c r="K157" s="26">
        <v>40421</v>
      </c>
      <c r="L157" s="27">
        <v>124.519620726781</v>
      </c>
      <c r="M157" s="149">
        <v>103.58035247256601</v>
      </c>
      <c r="N157" s="150">
        <f t="shared" si="12"/>
        <v>-1.1409633981786294E-2</v>
      </c>
      <c r="O157" s="150">
        <f t="shared" si="14"/>
        <v>-4.4144836293534828E-2</v>
      </c>
      <c r="P157" s="150">
        <f t="shared" si="16"/>
        <v>-4.1082046289670049E-2</v>
      </c>
      <c r="Q157" s="153">
        <v>128.98297299776601</v>
      </c>
      <c r="R157" s="127">
        <f t="shared" si="13"/>
        <v>1.050603145735618E-2</v>
      </c>
      <c r="S157" s="127">
        <f t="shared" si="15"/>
        <v>-2.2518176671617596E-3</v>
      </c>
      <c r="T157" s="127">
        <f t="shared" si="17"/>
        <v>-0.10987332737533884</v>
      </c>
    </row>
    <row r="158" spans="11:20" x14ac:dyDescent="0.25">
      <c r="K158" s="26">
        <v>40451</v>
      </c>
      <c r="L158" s="27">
        <v>124.103045909465</v>
      </c>
      <c r="M158" s="149">
        <v>103.45129544844001</v>
      </c>
      <c r="N158" s="150">
        <f t="shared" si="12"/>
        <v>-1.245960464946072E-3</v>
      </c>
      <c r="O158" s="150">
        <f t="shared" si="14"/>
        <v>-4.4622368584568806E-2</v>
      </c>
      <c r="P158" s="150">
        <f t="shared" si="16"/>
        <v>-1.2332946347198948E-2</v>
      </c>
      <c r="Q158" s="153">
        <v>128.58339393322601</v>
      </c>
      <c r="R158" s="127">
        <f t="shared" si="13"/>
        <v>-3.0979210298317517E-3</v>
      </c>
      <c r="S158" s="127">
        <f t="shared" si="15"/>
        <v>1.1952839336571541E-2</v>
      </c>
      <c r="T158" s="127">
        <f t="shared" si="17"/>
        <v>-9.1980480693470312E-2</v>
      </c>
    </row>
    <row r="159" spans="11:20" x14ac:dyDescent="0.25">
      <c r="K159" s="26">
        <v>40482</v>
      </c>
      <c r="L159" s="27">
        <v>123.124088857186</v>
      </c>
      <c r="M159" s="149">
        <v>106.503552142087</v>
      </c>
      <c r="N159" s="150">
        <f t="shared" si="12"/>
        <v>2.950428682807793E-2</v>
      </c>
      <c r="O159" s="150">
        <f t="shared" si="14"/>
        <v>1.6489933477220831E-2</v>
      </c>
      <c r="P159" s="150">
        <f t="shared" si="16"/>
        <v>4.1815170700571169E-2</v>
      </c>
      <c r="Q159" s="153">
        <v>126.47889550215901</v>
      </c>
      <c r="R159" s="127">
        <f t="shared" si="13"/>
        <v>-1.6366797972060643E-2</v>
      </c>
      <c r="S159" s="127">
        <f t="shared" si="15"/>
        <v>-9.1119487592367099E-3</v>
      </c>
      <c r="T159" s="127">
        <f t="shared" si="17"/>
        <v>-7.3595010958029339E-2</v>
      </c>
    </row>
    <row r="160" spans="11:20" x14ac:dyDescent="0.25">
      <c r="K160" s="26">
        <v>40512</v>
      </c>
      <c r="L160" s="27">
        <v>122.511412350821</v>
      </c>
      <c r="M160" s="149">
        <v>109.498995837948</v>
      </c>
      <c r="N160" s="150">
        <f t="shared" si="12"/>
        <v>2.8125293810527197E-2</v>
      </c>
      <c r="O160" s="150">
        <f t="shared" si="14"/>
        <v>5.7140598811435739E-2</v>
      </c>
      <c r="P160" s="150">
        <f t="shared" si="16"/>
        <v>7.773735420230321E-2</v>
      </c>
      <c r="Q160" s="153">
        <v>124.863850558458</v>
      </c>
      <c r="R160" s="127">
        <f t="shared" si="13"/>
        <v>-1.2769284055563546E-2</v>
      </c>
      <c r="S160" s="127">
        <f t="shared" si="15"/>
        <v>-3.1935396925448112E-2</v>
      </c>
      <c r="T160" s="127">
        <f t="shared" si="17"/>
        <v>-6.906943389805853E-2</v>
      </c>
    </row>
    <row r="161" spans="11:20" x14ac:dyDescent="0.25">
      <c r="K161" s="26">
        <v>40543</v>
      </c>
      <c r="L161" s="27">
        <v>123.11832757178</v>
      </c>
      <c r="M161" s="149">
        <v>112.473504784249</v>
      </c>
      <c r="N161" s="150">
        <f t="shared" si="12"/>
        <v>2.7164714375126353E-2</v>
      </c>
      <c r="O161" s="150">
        <f t="shared" si="14"/>
        <v>8.721214458165627E-2</v>
      </c>
      <c r="P161" s="150">
        <f t="shared" si="16"/>
        <v>0.10612249018534614</v>
      </c>
      <c r="Q161" s="153">
        <v>124.754977985097</v>
      </c>
      <c r="R161" s="127">
        <f t="shared" si="13"/>
        <v>-8.7193028946375151E-4</v>
      </c>
      <c r="S161" s="127">
        <f t="shared" si="15"/>
        <v>-2.9773797618976583E-2</v>
      </c>
      <c r="T161" s="127">
        <f t="shared" si="17"/>
        <v>-7.1543206974308937E-2</v>
      </c>
    </row>
    <row r="162" spans="11:20" x14ac:dyDescent="0.25">
      <c r="K162" s="26">
        <v>40574</v>
      </c>
      <c r="L162" s="27">
        <v>122.330633478425</v>
      </c>
      <c r="M162" s="149">
        <v>111.330929407574</v>
      </c>
      <c r="N162" s="150">
        <f t="shared" si="12"/>
        <v>-1.015861805735252E-2</v>
      </c>
      <c r="O162" s="150">
        <f t="shared" si="14"/>
        <v>4.5325974283437764E-2</v>
      </c>
      <c r="P162" s="150">
        <f t="shared" si="16"/>
        <v>9.7634002189002977E-2</v>
      </c>
      <c r="Q162" s="153">
        <v>124.052348032273</v>
      </c>
      <c r="R162" s="127">
        <f t="shared" si="13"/>
        <v>-5.6320794903104154E-3</v>
      </c>
      <c r="S162" s="127">
        <f t="shared" si="15"/>
        <v>-1.9185394213413143E-2</v>
      </c>
      <c r="T162" s="127">
        <f t="shared" si="17"/>
        <v>-9.2044573400193563E-2</v>
      </c>
    </row>
    <row r="163" spans="11:20" x14ac:dyDescent="0.25">
      <c r="K163" s="26">
        <v>40602</v>
      </c>
      <c r="L163" s="27">
        <v>120.841923300697</v>
      </c>
      <c r="M163" s="149">
        <v>106.68477237698799</v>
      </c>
      <c r="N163" s="150">
        <f t="shared" si="12"/>
        <v>-4.1732850478385819E-2</v>
      </c>
      <c r="O163" s="150">
        <f t="shared" si="14"/>
        <v>-2.5700906564703918E-2</v>
      </c>
      <c r="P163" s="150">
        <f t="shared" si="16"/>
        <v>5.6551564254632591E-2</v>
      </c>
      <c r="Q163" s="153">
        <v>123.431618456743</v>
      </c>
      <c r="R163" s="127">
        <f t="shared" si="13"/>
        <v>-5.0037712737893703E-3</v>
      </c>
      <c r="S163" s="127">
        <f t="shared" si="15"/>
        <v>-1.1470350267986262E-2</v>
      </c>
      <c r="T163" s="127">
        <f t="shared" si="17"/>
        <v>-0.10584705169403497</v>
      </c>
    </row>
    <row r="164" spans="11:20" x14ac:dyDescent="0.25">
      <c r="K164" s="26">
        <v>40633</v>
      </c>
      <c r="L164" s="27">
        <v>119.52593604172</v>
      </c>
      <c r="M164" s="149">
        <v>102.09879780503</v>
      </c>
      <c r="N164" s="150">
        <f t="shared" si="12"/>
        <v>-4.2986215087498225E-2</v>
      </c>
      <c r="O164" s="150">
        <f t="shared" si="14"/>
        <v>-9.2241341630814877E-2</v>
      </c>
      <c r="P164" s="150">
        <f t="shared" si="16"/>
        <v>-2.2916043432776867E-3</v>
      </c>
      <c r="Q164" s="153">
        <v>122.992753799032</v>
      </c>
      <c r="R164" s="127">
        <f t="shared" si="13"/>
        <v>-3.5555286659778584E-3</v>
      </c>
      <c r="S164" s="127">
        <f t="shared" si="15"/>
        <v>-1.4125481920853722E-2</v>
      </c>
      <c r="T164" s="127">
        <f t="shared" si="17"/>
        <v>-0.10308070462708885</v>
      </c>
    </row>
    <row r="165" spans="11:20" x14ac:dyDescent="0.25">
      <c r="K165" s="26">
        <v>40663</v>
      </c>
      <c r="L165" s="27">
        <v>120.01221106797</v>
      </c>
      <c r="M165" s="149">
        <v>100.98364738376701</v>
      </c>
      <c r="N165" s="150">
        <f t="shared" si="12"/>
        <v>-1.0922267893815119E-2</v>
      </c>
      <c r="O165" s="150">
        <f t="shared" si="14"/>
        <v>-9.2941665706628429E-2</v>
      </c>
      <c r="P165" s="150">
        <f t="shared" si="16"/>
        <v>-4.7567152973058024E-2</v>
      </c>
      <c r="Q165" s="153">
        <v>123.95323982892999</v>
      </c>
      <c r="R165" s="127">
        <f t="shared" si="13"/>
        <v>7.8092895738184342E-3</v>
      </c>
      <c r="S165" s="127">
        <f t="shared" si="15"/>
        <v>-7.9892243004719976E-4</v>
      </c>
      <c r="T165" s="127">
        <f t="shared" si="17"/>
        <v>-7.1718408017901858E-2</v>
      </c>
    </row>
    <row r="166" spans="11:20" x14ac:dyDescent="0.25">
      <c r="K166" s="26">
        <v>40694</v>
      </c>
      <c r="L166" s="27">
        <v>120.83183772948</v>
      </c>
      <c r="M166" s="149">
        <v>103.230851706319</v>
      </c>
      <c r="N166" s="150">
        <f t="shared" si="12"/>
        <v>2.2253150690942691E-2</v>
      </c>
      <c r="O166" s="150">
        <f t="shared" si="14"/>
        <v>-3.2375010919684089E-2</v>
      </c>
      <c r="P166" s="150">
        <f t="shared" si="16"/>
        <v>-4.7370082241843803E-2</v>
      </c>
      <c r="Q166" s="153">
        <v>124.388342209418</v>
      </c>
      <c r="R166" s="127">
        <f t="shared" si="13"/>
        <v>3.5102138603919641E-3</v>
      </c>
      <c r="S166" s="127">
        <f t="shared" si="15"/>
        <v>7.7510427606544141E-3</v>
      </c>
      <c r="T166" s="127">
        <f t="shared" si="17"/>
        <v>-3.7793598190736133E-2</v>
      </c>
    </row>
    <row r="167" spans="11:20" x14ac:dyDescent="0.25">
      <c r="K167" s="26">
        <v>40724</v>
      </c>
      <c r="L167" s="27">
        <v>120.74046624575099</v>
      </c>
      <c r="M167" s="149">
        <v>105.94977734161</v>
      </c>
      <c r="N167" s="150">
        <f t="shared" si="12"/>
        <v>2.6338304783400046E-2</v>
      </c>
      <c r="O167" s="150">
        <f t="shared" si="14"/>
        <v>3.7718167298442795E-2</v>
      </c>
      <c r="P167" s="150">
        <f t="shared" si="16"/>
        <v>-2.1548769526345657E-2</v>
      </c>
      <c r="Q167" s="153">
        <v>123.60930042704901</v>
      </c>
      <c r="R167" s="127">
        <f t="shared" si="13"/>
        <v>-6.2629806662862775E-3</v>
      </c>
      <c r="S167" s="127">
        <f t="shared" si="15"/>
        <v>5.0128695307076754E-3</v>
      </c>
      <c r="T167" s="127">
        <f t="shared" si="17"/>
        <v>-2.719333570773752E-2</v>
      </c>
    </row>
    <row r="168" spans="11:20" x14ac:dyDescent="0.25">
      <c r="K168" s="26">
        <v>40755</v>
      </c>
      <c r="L168" s="27">
        <v>120.38844997549199</v>
      </c>
      <c r="M168" s="149">
        <v>108.637543673781</v>
      </c>
      <c r="N168" s="150">
        <f t="shared" si="12"/>
        <v>2.5368305621869647E-2</v>
      </c>
      <c r="O168" s="150">
        <f t="shared" si="14"/>
        <v>7.5793422878923877E-2</v>
      </c>
      <c r="P168" s="150">
        <f t="shared" si="16"/>
        <v>3.6857150029760311E-2</v>
      </c>
      <c r="Q168" s="153">
        <v>122.56071647544501</v>
      </c>
      <c r="R168" s="127">
        <f t="shared" si="13"/>
        <v>-8.4830506117364868E-3</v>
      </c>
      <c r="S168" s="127">
        <f t="shared" si="15"/>
        <v>-1.1234263464245386E-2</v>
      </c>
      <c r="T168" s="127">
        <f t="shared" si="17"/>
        <v>-3.980858605021298E-2</v>
      </c>
    </row>
    <row r="169" spans="11:20" x14ac:dyDescent="0.25">
      <c r="K169" s="26">
        <v>40786</v>
      </c>
      <c r="L169" s="27">
        <v>121.14715260850301</v>
      </c>
      <c r="M169" s="149">
        <v>110.980400600438</v>
      </c>
      <c r="N169" s="150">
        <f t="shared" si="12"/>
        <v>2.1565812769958947E-2</v>
      </c>
      <c r="O169" s="150">
        <f t="shared" si="14"/>
        <v>7.50700857933988E-2</v>
      </c>
      <c r="P169" s="150">
        <f t="shared" si="16"/>
        <v>7.1442584922965402E-2</v>
      </c>
      <c r="Q169" s="153">
        <v>122.935258901754</v>
      </c>
      <c r="R169" s="127">
        <f t="shared" si="13"/>
        <v>3.0559745167941799E-3</v>
      </c>
      <c r="S169" s="127">
        <f t="shared" si="15"/>
        <v>-1.1681828713639542E-2</v>
      </c>
      <c r="T169" s="127">
        <f t="shared" si="17"/>
        <v>-4.6887693433122823E-2</v>
      </c>
    </row>
    <row r="170" spans="11:20" x14ac:dyDescent="0.25">
      <c r="K170" s="26">
        <v>40816</v>
      </c>
      <c r="L170" s="27">
        <v>122.720258034786</v>
      </c>
      <c r="M170" s="149">
        <v>112.465516494689</v>
      </c>
      <c r="N170" s="150">
        <f t="shared" si="12"/>
        <v>1.3381785308181016E-2</v>
      </c>
      <c r="O170" s="150">
        <f t="shared" si="14"/>
        <v>6.1498375141181727E-2</v>
      </c>
      <c r="P170" s="150">
        <f t="shared" si="16"/>
        <v>8.713492670318157E-2</v>
      </c>
      <c r="Q170" s="153">
        <v>124.41763295861701</v>
      </c>
      <c r="R170" s="127">
        <f t="shared" si="13"/>
        <v>1.2058168422190985E-2</v>
      </c>
      <c r="S170" s="127">
        <f t="shared" si="15"/>
        <v>6.5394151473663342E-3</v>
      </c>
      <c r="T170" s="127">
        <f t="shared" si="17"/>
        <v>-3.2397348111469992E-2</v>
      </c>
    </row>
    <row r="171" spans="11:20" x14ac:dyDescent="0.25">
      <c r="K171" s="26">
        <v>40847</v>
      </c>
      <c r="L171" s="27">
        <v>123.870576916163</v>
      </c>
      <c r="M171" s="149">
        <v>114.56129695646401</v>
      </c>
      <c r="N171" s="150">
        <f t="shared" si="12"/>
        <v>1.8634871621951543E-2</v>
      </c>
      <c r="O171" s="150">
        <f t="shared" si="14"/>
        <v>5.4527680600649164E-2</v>
      </c>
      <c r="P171" s="150">
        <f t="shared" si="16"/>
        <v>7.5657052298378824E-2</v>
      </c>
      <c r="Q171" s="153">
        <v>125.332402369337</v>
      </c>
      <c r="R171" s="127">
        <f t="shared" si="13"/>
        <v>7.3524096944062034E-3</v>
      </c>
      <c r="S171" s="127">
        <f t="shared" si="15"/>
        <v>2.2614798392169178E-2</v>
      </c>
      <c r="T171" s="127">
        <f t="shared" si="17"/>
        <v>-9.0646991205139971E-3</v>
      </c>
    </row>
    <row r="172" spans="11:20" x14ac:dyDescent="0.25">
      <c r="K172" s="26">
        <v>40877</v>
      </c>
      <c r="L172" s="27">
        <v>124.003884017424</v>
      </c>
      <c r="M172" s="149">
        <v>114.496665833376</v>
      </c>
      <c r="N172" s="150">
        <f t="shared" si="12"/>
        <v>-5.6416193605568488E-4</v>
      </c>
      <c r="O172" s="150">
        <f t="shared" si="14"/>
        <v>3.168365958235797E-2</v>
      </c>
      <c r="P172" s="150">
        <f t="shared" si="16"/>
        <v>4.5641240425841501E-2</v>
      </c>
      <c r="Q172" s="153">
        <v>125.478378228252</v>
      </c>
      <c r="R172" s="127">
        <f t="shared" si="13"/>
        <v>1.1647096533331514E-3</v>
      </c>
      <c r="S172" s="127">
        <f t="shared" si="15"/>
        <v>2.0686655311234814E-2</v>
      </c>
      <c r="T172" s="127">
        <f t="shared" si="17"/>
        <v>4.9215819233949798E-3</v>
      </c>
    </row>
    <row r="173" spans="11:20" x14ac:dyDescent="0.25">
      <c r="K173" s="26">
        <v>40908</v>
      </c>
      <c r="L173" s="27">
        <v>123.48790120716301</v>
      </c>
      <c r="M173" s="149">
        <v>114.590748126964</v>
      </c>
      <c r="N173" s="150">
        <f t="shared" si="12"/>
        <v>8.2170334745734763E-4</v>
      </c>
      <c r="O173" s="150">
        <f t="shared" si="14"/>
        <v>1.8896740072103402E-2</v>
      </c>
      <c r="P173" s="150">
        <f t="shared" si="16"/>
        <v>1.8824374209520434E-2</v>
      </c>
      <c r="Q173" s="153">
        <v>124.826095282452</v>
      </c>
      <c r="R173" s="127">
        <f t="shared" si="13"/>
        <v>-5.1983692729392628E-3</v>
      </c>
      <c r="S173" s="127">
        <f t="shared" si="15"/>
        <v>3.2829938500023026E-3</v>
      </c>
      <c r="T173" s="127">
        <f t="shared" si="17"/>
        <v>5.7005578858349004E-4</v>
      </c>
    </row>
    <row r="174" spans="11:20" x14ac:dyDescent="0.25">
      <c r="K174" s="26">
        <v>40939</v>
      </c>
      <c r="L174" s="27">
        <v>122.07826756879901</v>
      </c>
      <c r="M174" s="149">
        <v>111.32423495390501</v>
      </c>
      <c r="N174" s="150">
        <f t="shared" si="12"/>
        <v>-2.8505906684890281E-2</v>
      </c>
      <c r="O174" s="150">
        <f t="shared" si="14"/>
        <v>-2.8256157084090572E-2</v>
      </c>
      <c r="P174" s="150">
        <f t="shared" si="16"/>
        <v>-6.0131121734308124E-5</v>
      </c>
      <c r="Q174" s="153">
        <v>123.834131068088</v>
      </c>
      <c r="R174" s="127">
        <f t="shared" si="13"/>
        <v>-7.9467695606388888E-3</v>
      </c>
      <c r="S174" s="127">
        <f t="shared" si="15"/>
        <v>-1.1954381093197353E-2</v>
      </c>
      <c r="T174" s="127">
        <f t="shared" si="17"/>
        <v>-1.7590716148978558E-3</v>
      </c>
    </row>
    <row r="175" spans="11:20" x14ac:dyDescent="0.25">
      <c r="K175" s="26">
        <v>40968</v>
      </c>
      <c r="L175" s="27">
        <v>120.313118785805</v>
      </c>
      <c r="M175" s="149">
        <v>109.470453702434</v>
      </c>
      <c r="N175" s="150">
        <f t="shared" si="12"/>
        <v>-1.6652090645299156E-2</v>
      </c>
      <c r="O175" s="150">
        <f t="shared" si="14"/>
        <v>-4.3898327469696907E-2</v>
      </c>
      <c r="P175" s="150">
        <f t="shared" si="16"/>
        <v>2.611133026185164E-2</v>
      </c>
      <c r="Q175" s="153">
        <v>122.125926246354</v>
      </c>
      <c r="R175" s="127">
        <f t="shared" si="13"/>
        <v>-1.3794297315291693E-2</v>
      </c>
      <c r="S175" s="127">
        <f t="shared" si="15"/>
        <v>-2.6717367798615554E-2</v>
      </c>
      <c r="T175" s="127">
        <f t="shared" si="17"/>
        <v>-1.0578263711632174E-2</v>
      </c>
    </row>
    <row r="176" spans="11:20" x14ac:dyDescent="0.25">
      <c r="K176" s="26">
        <v>40999</v>
      </c>
      <c r="L176" s="27">
        <v>120.289003427357</v>
      </c>
      <c r="M176" s="149">
        <v>108.514776904671</v>
      </c>
      <c r="N176" s="150">
        <f t="shared" si="12"/>
        <v>-8.7299975969841181E-3</v>
      </c>
      <c r="O176" s="150">
        <f t="shared" si="14"/>
        <v>-5.3023226757896391E-2</v>
      </c>
      <c r="P176" s="150">
        <f t="shared" si="16"/>
        <v>6.2840887822137592E-2</v>
      </c>
      <c r="Q176" s="153">
        <v>122.386010346232</v>
      </c>
      <c r="R176" s="127">
        <f t="shared" si="13"/>
        <v>2.1296387087648139E-3</v>
      </c>
      <c r="S176" s="127">
        <f t="shared" si="15"/>
        <v>-1.9547875231526457E-2</v>
      </c>
      <c r="T176" s="127">
        <f t="shared" si="17"/>
        <v>-4.9331642235721507E-3</v>
      </c>
    </row>
    <row r="177" spans="11:20" x14ac:dyDescent="0.25">
      <c r="K177" s="26">
        <v>41029</v>
      </c>
      <c r="L177" s="27">
        <v>120.84811472983</v>
      </c>
      <c r="M177" s="149">
        <v>110.120986070456</v>
      </c>
      <c r="N177" s="150">
        <f t="shared" si="12"/>
        <v>1.4801755222664692E-2</v>
      </c>
      <c r="O177" s="150">
        <f t="shared" si="14"/>
        <v>-1.0808507994213734E-2</v>
      </c>
      <c r="P177" s="150">
        <f t="shared" si="16"/>
        <v>9.0483349764189702E-2</v>
      </c>
      <c r="Q177" s="153">
        <v>122.785748646665</v>
      </c>
      <c r="R177" s="127">
        <f t="shared" si="13"/>
        <v>3.2662090977728653E-3</v>
      </c>
      <c r="S177" s="127">
        <f t="shared" si="15"/>
        <v>-8.466021543338198E-3</v>
      </c>
      <c r="T177" s="127">
        <f t="shared" si="17"/>
        <v>-9.4188032832079882E-3</v>
      </c>
    </row>
    <row r="178" spans="11:20" x14ac:dyDescent="0.25">
      <c r="K178" s="26">
        <v>41060</v>
      </c>
      <c r="L178" s="27">
        <v>122.376024625692</v>
      </c>
      <c r="M178" s="149">
        <v>111.366774765516</v>
      </c>
      <c r="N178" s="150">
        <f t="shared" si="12"/>
        <v>1.1312909005944949E-2</v>
      </c>
      <c r="O178" s="150">
        <f t="shared" si="14"/>
        <v>1.7322674739584487E-2</v>
      </c>
      <c r="P178" s="150">
        <f t="shared" si="16"/>
        <v>7.8812902584034283E-2</v>
      </c>
      <c r="Q178" s="153">
        <v>124.443026411386</v>
      </c>
      <c r="R178" s="127">
        <f t="shared" si="13"/>
        <v>1.3497313678398237E-2</v>
      </c>
      <c r="S178" s="127">
        <f t="shared" si="15"/>
        <v>1.897304066589367E-2</v>
      </c>
      <c r="T178" s="127">
        <f t="shared" si="17"/>
        <v>4.3962481528958541E-4</v>
      </c>
    </row>
    <row r="179" spans="11:20" x14ac:dyDescent="0.25">
      <c r="K179" s="26">
        <v>41090</v>
      </c>
      <c r="L179" s="27">
        <v>123.060974860252</v>
      </c>
      <c r="M179" s="149">
        <v>112.93439908147801</v>
      </c>
      <c r="N179" s="150">
        <f t="shared" si="12"/>
        <v>1.4076229820452868E-2</v>
      </c>
      <c r="O179" s="150">
        <f t="shared" si="14"/>
        <v>4.0728298051882827E-2</v>
      </c>
      <c r="P179" s="150">
        <f t="shared" si="16"/>
        <v>6.5923892575514786E-2</v>
      </c>
      <c r="Q179" s="153">
        <v>124.92941384811699</v>
      </c>
      <c r="R179" s="127">
        <f t="shared" si="13"/>
        <v>3.9085150109021694E-3</v>
      </c>
      <c r="S179" s="127">
        <f t="shared" si="15"/>
        <v>2.0781815623286182E-2</v>
      </c>
      <c r="T179" s="127">
        <f t="shared" si="17"/>
        <v>1.0679725688174102E-2</v>
      </c>
    </row>
    <row r="180" spans="11:20" x14ac:dyDescent="0.25">
      <c r="K180" s="26">
        <v>41121</v>
      </c>
      <c r="L180" s="27">
        <v>124.125258713536</v>
      </c>
      <c r="M180" s="149">
        <v>114.585708982486</v>
      </c>
      <c r="N180" s="150">
        <f t="shared" si="12"/>
        <v>1.4621850511788104E-2</v>
      </c>
      <c r="O180" s="150">
        <f t="shared" si="14"/>
        <v>4.0543797066741272E-2</v>
      </c>
      <c r="P180" s="150">
        <f t="shared" si="16"/>
        <v>5.4752391370024522E-2</v>
      </c>
      <c r="Q180" s="153">
        <v>125.864682375276</v>
      </c>
      <c r="R180" s="127">
        <f t="shared" si="13"/>
        <v>7.4863756928857939E-3</v>
      </c>
      <c r="S180" s="127">
        <f t="shared" si="15"/>
        <v>2.5075660347774642E-2</v>
      </c>
      <c r="T180" s="127">
        <f t="shared" si="17"/>
        <v>2.6957788717667519E-2</v>
      </c>
    </row>
    <row r="181" spans="11:20" x14ac:dyDescent="0.25">
      <c r="K181" s="26">
        <v>41152</v>
      </c>
      <c r="L181" s="27">
        <v>125.50472662206801</v>
      </c>
      <c r="M181" s="149">
        <v>117.32771430033</v>
      </c>
      <c r="N181" s="150">
        <f t="shared" si="12"/>
        <v>2.3929732094803535E-2</v>
      </c>
      <c r="O181" s="150">
        <f t="shared" si="14"/>
        <v>5.3525295559333719E-2</v>
      </c>
      <c r="P181" s="150">
        <f t="shared" si="16"/>
        <v>5.7193104958633167E-2</v>
      </c>
      <c r="Q181" s="153">
        <v>126.86158845282</v>
      </c>
      <c r="R181" s="127">
        <f t="shared" si="13"/>
        <v>7.920459168773375E-3</v>
      </c>
      <c r="S181" s="127">
        <f t="shared" si="15"/>
        <v>1.9435095008366821E-2</v>
      </c>
      <c r="T181" s="127">
        <f t="shared" si="17"/>
        <v>3.1938189142333817E-2</v>
      </c>
    </row>
    <row r="182" spans="11:20" x14ac:dyDescent="0.25">
      <c r="K182" s="26">
        <v>41182</v>
      </c>
      <c r="L182" s="27">
        <v>126.784028122983</v>
      </c>
      <c r="M182" s="149">
        <v>117.919928461537</v>
      </c>
      <c r="N182" s="150">
        <f t="shared" si="12"/>
        <v>5.0475215062237844E-3</v>
      </c>
      <c r="O182" s="150">
        <f t="shared" si="14"/>
        <v>4.4145357133056562E-2</v>
      </c>
      <c r="P182" s="150">
        <f t="shared" si="16"/>
        <v>4.8498527698537464E-2</v>
      </c>
      <c r="Q182" s="153">
        <v>128.26817098991401</v>
      </c>
      <c r="R182" s="127">
        <f t="shared" si="13"/>
        <v>1.1087536852158575E-2</v>
      </c>
      <c r="S182" s="127">
        <f t="shared" si="15"/>
        <v>2.6725148537526167E-2</v>
      </c>
      <c r="T182" s="127">
        <f t="shared" si="17"/>
        <v>3.094849130088928E-2</v>
      </c>
    </row>
    <row r="183" spans="11:20" x14ac:dyDescent="0.25">
      <c r="K183" s="26">
        <v>41213</v>
      </c>
      <c r="L183" s="27">
        <v>128.54323593186999</v>
      </c>
      <c r="M183" s="149">
        <v>118.01305812467599</v>
      </c>
      <c r="N183" s="150">
        <f t="shared" si="12"/>
        <v>7.897703497112829E-4</v>
      </c>
      <c r="O183" s="150">
        <f t="shared" si="14"/>
        <v>2.9910790556908484E-2</v>
      </c>
      <c r="P183" s="150">
        <f t="shared" si="16"/>
        <v>3.0130255678963991E-2</v>
      </c>
      <c r="Q183" s="153">
        <v>130.307740167595</v>
      </c>
      <c r="R183" s="127">
        <f t="shared" si="13"/>
        <v>1.5900820616217892E-2</v>
      </c>
      <c r="S183" s="127">
        <f t="shared" si="15"/>
        <v>3.5300274139425714E-2</v>
      </c>
      <c r="T183" s="127">
        <f t="shared" si="17"/>
        <v>3.969713900158367E-2</v>
      </c>
    </row>
    <row r="184" spans="11:20" x14ac:dyDescent="0.25">
      <c r="K184" s="26">
        <v>41243</v>
      </c>
      <c r="L184" s="27">
        <v>129.57505205163599</v>
      </c>
      <c r="M184" s="149">
        <v>116.99176175317101</v>
      </c>
      <c r="N184" s="150">
        <f t="shared" si="12"/>
        <v>-8.654096315562243E-3</v>
      </c>
      <c r="O184" s="150">
        <f t="shared" si="14"/>
        <v>-2.8633690612862583E-3</v>
      </c>
      <c r="P184" s="150">
        <f t="shared" si="16"/>
        <v>2.1791865305720304E-2</v>
      </c>
      <c r="Q184" s="153">
        <v>131.77315311393599</v>
      </c>
      <c r="R184" s="127">
        <f t="shared" si="13"/>
        <v>1.1245785894654192E-2</v>
      </c>
      <c r="S184" s="127">
        <f t="shared" si="15"/>
        <v>3.8715932229893335E-2</v>
      </c>
      <c r="T184" s="127">
        <f t="shared" si="17"/>
        <v>5.0166211697711516E-2</v>
      </c>
    </row>
    <row r="185" spans="11:20" x14ac:dyDescent="0.25">
      <c r="K185" s="26">
        <v>41274</v>
      </c>
      <c r="L185" s="27">
        <v>130.359757761098</v>
      </c>
      <c r="M185" s="149">
        <v>117.595433245984</v>
      </c>
      <c r="N185" s="150">
        <f t="shared" si="12"/>
        <v>5.1599487328570781E-3</v>
      </c>
      <c r="O185" s="150">
        <f t="shared" si="14"/>
        <v>-2.7518267674224717E-3</v>
      </c>
      <c r="P185" s="150">
        <f t="shared" si="16"/>
        <v>2.6221009707440457E-2</v>
      </c>
      <c r="Q185" s="153">
        <v>132.53945739118501</v>
      </c>
      <c r="R185" s="127">
        <f t="shared" si="13"/>
        <v>5.8153292923517341E-3</v>
      </c>
      <c r="S185" s="127">
        <f t="shared" si="15"/>
        <v>3.3299659364495415E-2</v>
      </c>
      <c r="T185" s="127">
        <f t="shared" si="17"/>
        <v>6.1792865436345545E-2</v>
      </c>
    </row>
    <row r="186" spans="11:20" x14ac:dyDescent="0.25">
      <c r="K186" s="26">
        <v>41305</v>
      </c>
      <c r="L186" s="27">
        <v>128.74112578624701</v>
      </c>
      <c r="M186" s="149">
        <v>116.126367758705</v>
      </c>
      <c r="N186" s="150">
        <f t="shared" si="12"/>
        <v>-1.2492538585286983E-2</v>
      </c>
      <c r="O186" s="150">
        <f t="shared" si="14"/>
        <v>-1.5987132237330726E-2</v>
      </c>
      <c r="P186" s="150">
        <f t="shared" si="16"/>
        <v>4.3136454580517514E-2</v>
      </c>
      <c r="Q186" s="153">
        <v>130.89467119036499</v>
      </c>
      <c r="R186" s="127">
        <f t="shared" si="13"/>
        <v>-1.2409785230714343E-2</v>
      </c>
      <c r="S186" s="127">
        <f t="shared" si="15"/>
        <v>4.5041915546621958E-3</v>
      </c>
      <c r="T186" s="127">
        <f t="shared" si="17"/>
        <v>5.7016107444521014E-2</v>
      </c>
    </row>
    <row r="187" spans="11:20" x14ac:dyDescent="0.25">
      <c r="K187" s="26">
        <v>41333</v>
      </c>
      <c r="L187" s="27">
        <v>127.136830083577</v>
      </c>
      <c r="M187" s="149">
        <v>117.29792066766601</v>
      </c>
      <c r="N187" s="150">
        <f t="shared" si="12"/>
        <v>1.0088603747560043E-2</v>
      </c>
      <c r="O187" s="150">
        <f t="shared" si="14"/>
        <v>2.6169271229621316E-3</v>
      </c>
      <c r="P187" s="150">
        <f t="shared" si="16"/>
        <v>7.1503010177603521E-2</v>
      </c>
      <c r="Q187" s="153">
        <v>128.77687764408901</v>
      </c>
      <c r="R187" s="127">
        <f t="shared" si="13"/>
        <v>-1.6179371757586658E-2</v>
      </c>
      <c r="S187" s="127">
        <f t="shared" si="15"/>
        <v>-2.2738132912827003E-2</v>
      </c>
      <c r="T187" s="127">
        <f t="shared" si="17"/>
        <v>5.4459782637133358E-2</v>
      </c>
    </row>
    <row r="188" spans="11:20" x14ac:dyDescent="0.25">
      <c r="K188" s="26">
        <v>41364</v>
      </c>
      <c r="L188" s="27">
        <v>126.839619370295</v>
      </c>
      <c r="M188" s="149">
        <v>118.487830428027</v>
      </c>
      <c r="N188" s="150">
        <f t="shared" si="12"/>
        <v>1.0144338054655755E-2</v>
      </c>
      <c r="O188" s="150">
        <f t="shared" si="14"/>
        <v>7.588706103716536E-3</v>
      </c>
      <c r="P188" s="150">
        <f t="shared" si="16"/>
        <v>9.1905027203043721E-2</v>
      </c>
      <c r="Q188" s="153">
        <v>128.18768121113001</v>
      </c>
      <c r="R188" s="127">
        <f t="shared" si="13"/>
        <v>-4.5753278363170891E-3</v>
      </c>
      <c r="S188" s="127">
        <f t="shared" si="15"/>
        <v>-3.2833816176045638E-2</v>
      </c>
      <c r="T188" s="127">
        <f t="shared" si="17"/>
        <v>4.7404689870067518E-2</v>
      </c>
    </row>
    <row r="189" spans="11:20" x14ac:dyDescent="0.25">
      <c r="K189" s="26">
        <v>41394</v>
      </c>
      <c r="L189" s="27">
        <v>129.09683438119001</v>
      </c>
      <c r="M189" s="149">
        <v>122.503893920216</v>
      </c>
      <c r="N189" s="150">
        <f t="shared" si="12"/>
        <v>3.3894311995428694E-2</v>
      </c>
      <c r="O189" s="150">
        <f t="shared" si="14"/>
        <v>5.4918846465280335E-2</v>
      </c>
      <c r="P189" s="150">
        <f t="shared" si="16"/>
        <v>0.11244821075101297</v>
      </c>
      <c r="Q189" s="153">
        <v>130.019205609062</v>
      </c>
      <c r="R189" s="127">
        <f t="shared" si="13"/>
        <v>1.4287834686044443E-2</v>
      </c>
      <c r="S189" s="127">
        <f t="shared" si="15"/>
        <v>-6.6883210243888769E-3</v>
      </c>
      <c r="T189" s="127">
        <f t="shared" si="17"/>
        <v>5.8911209502109152E-2</v>
      </c>
    </row>
    <row r="190" spans="11:20" x14ac:dyDescent="0.25">
      <c r="K190" s="26">
        <v>41425</v>
      </c>
      <c r="L190" s="27">
        <v>131.926549647347</v>
      </c>
      <c r="M190" s="149">
        <v>123.77023197816401</v>
      </c>
      <c r="N190" s="150">
        <f t="shared" si="12"/>
        <v>1.0337124947005671E-2</v>
      </c>
      <c r="O190" s="150">
        <f t="shared" si="14"/>
        <v>5.517839765323429E-2</v>
      </c>
      <c r="P190" s="150">
        <f t="shared" si="16"/>
        <v>0.1113748444162419</v>
      </c>
      <c r="Q190" s="153">
        <v>133.08126605936599</v>
      </c>
      <c r="R190" s="127">
        <f t="shared" si="13"/>
        <v>2.3550831863339505E-2</v>
      </c>
      <c r="S190" s="127">
        <f t="shared" si="15"/>
        <v>3.3425165247237709E-2</v>
      </c>
      <c r="T190" s="127">
        <f t="shared" si="17"/>
        <v>6.9415216722739759E-2</v>
      </c>
    </row>
    <row r="191" spans="11:20" x14ac:dyDescent="0.25">
      <c r="K191" s="26">
        <v>41455</v>
      </c>
      <c r="L191" s="27">
        <v>134.39553430183599</v>
      </c>
      <c r="M191" s="149">
        <v>124.969098917737</v>
      </c>
      <c r="N191" s="150">
        <f t="shared" si="12"/>
        <v>9.6862300442686067E-3</v>
      </c>
      <c r="O191" s="150">
        <f t="shared" si="14"/>
        <v>5.4699866360089278E-2</v>
      </c>
      <c r="P191" s="150">
        <f t="shared" si="16"/>
        <v>0.10656363281816739</v>
      </c>
      <c r="Q191" s="153">
        <v>135.79801541977599</v>
      </c>
      <c r="R191" s="127">
        <f t="shared" si="13"/>
        <v>2.0414213366426015E-2</v>
      </c>
      <c r="S191" s="127">
        <f t="shared" si="15"/>
        <v>5.9368686107298174E-2</v>
      </c>
      <c r="T191" s="127">
        <f t="shared" si="17"/>
        <v>8.6997939371367794E-2</v>
      </c>
    </row>
    <row r="192" spans="11:20" x14ac:dyDescent="0.25">
      <c r="K192" s="26">
        <v>41486</v>
      </c>
      <c r="L192" s="27">
        <v>135.406291375732</v>
      </c>
      <c r="M192" s="149">
        <v>124.050766528346</v>
      </c>
      <c r="N192" s="150">
        <f t="shared" si="12"/>
        <v>-7.3484757219502983E-3</v>
      </c>
      <c r="O192" s="150">
        <f t="shared" si="14"/>
        <v>1.2627130115043128E-2</v>
      </c>
      <c r="P192" s="150">
        <f t="shared" si="16"/>
        <v>8.2602425991069373E-2</v>
      </c>
      <c r="Q192" s="153">
        <v>137.31333770852899</v>
      </c>
      <c r="R192" s="127">
        <f t="shared" si="13"/>
        <v>1.1158648262044712E-2</v>
      </c>
      <c r="S192" s="127">
        <f t="shared" si="15"/>
        <v>5.6100420436337561E-2</v>
      </c>
      <c r="T192" s="127">
        <f t="shared" si="17"/>
        <v>9.0960030384996005E-2</v>
      </c>
    </row>
    <row r="193" spans="11:20" x14ac:dyDescent="0.25">
      <c r="K193" s="26">
        <v>41517</v>
      </c>
      <c r="L193" s="27">
        <v>136.14453524904701</v>
      </c>
      <c r="M193" s="149">
        <v>124.624907431056</v>
      </c>
      <c r="N193" s="150">
        <f t="shared" si="12"/>
        <v>4.628273720330478E-3</v>
      </c>
      <c r="O193" s="150">
        <f t="shared" si="14"/>
        <v>6.9053393472089386E-3</v>
      </c>
      <c r="P193" s="150">
        <f t="shared" si="16"/>
        <v>6.2194965394510193E-2</v>
      </c>
      <c r="Q193" s="153">
        <v>138.13870906544199</v>
      </c>
      <c r="R193" s="127">
        <f t="shared" si="13"/>
        <v>6.0108607851698803E-3</v>
      </c>
      <c r="S193" s="127">
        <f t="shared" si="15"/>
        <v>3.8002666760172943E-2</v>
      </c>
      <c r="T193" s="127">
        <f t="shared" si="17"/>
        <v>8.8893105865657462E-2</v>
      </c>
    </row>
    <row r="194" spans="11:20" x14ac:dyDescent="0.25">
      <c r="K194" s="26">
        <v>41547</v>
      </c>
      <c r="L194" s="27">
        <v>136.83979287804399</v>
      </c>
      <c r="M194" s="149">
        <v>125.052637846412</v>
      </c>
      <c r="N194" s="150">
        <f t="shared" si="12"/>
        <v>3.4321422914005417E-3</v>
      </c>
      <c r="O194" s="150">
        <f t="shared" si="14"/>
        <v>6.6847668262370874E-4</v>
      </c>
      <c r="P194" s="150">
        <f t="shared" si="16"/>
        <v>6.0487735007416887E-2</v>
      </c>
      <c r="Q194" s="153">
        <v>138.842521260387</v>
      </c>
      <c r="R194" s="127">
        <f t="shared" si="13"/>
        <v>5.0949672232103449E-3</v>
      </c>
      <c r="S194" s="127">
        <f t="shared" si="15"/>
        <v>2.2419369172663517E-2</v>
      </c>
      <c r="T194" s="127">
        <f t="shared" si="17"/>
        <v>8.2439393879752743E-2</v>
      </c>
    </row>
    <row r="195" spans="11:20" x14ac:dyDescent="0.25">
      <c r="K195" s="26">
        <v>41578</v>
      </c>
      <c r="L195" s="27">
        <v>137.463934495367</v>
      </c>
      <c r="M195" s="149">
        <v>125.96249662443201</v>
      </c>
      <c r="N195" s="150">
        <f t="shared" si="12"/>
        <v>7.2758063619375868E-3</v>
      </c>
      <c r="O195" s="150">
        <f t="shared" si="14"/>
        <v>1.5410868869150995E-2</v>
      </c>
      <c r="P195" s="150">
        <f t="shared" si="16"/>
        <v>6.736066860802592E-2</v>
      </c>
      <c r="Q195" s="153">
        <v>139.33229400684201</v>
      </c>
      <c r="R195" s="127">
        <f t="shared" si="13"/>
        <v>3.5275414333371113E-3</v>
      </c>
      <c r="S195" s="127">
        <f t="shared" si="15"/>
        <v>1.4703278880297876E-2</v>
      </c>
      <c r="T195" s="127">
        <f t="shared" si="17"/>
        <v>6.9255700602589565E-2</v>
      </c>
    </row>
    <row r="196" spans="11:20" x14ac:dyDescent="0.25">
      <c r="K196" s="26">
        <v>41608</v>
      </c>
      <c r="L196" s="27">
        <v>138.42554687440199</v>
      </c>
      <c r="M196" s="149">
        <v>127.272315012219</v>
      </c>
      <c r="N196" s="150">
        <f t="shared" si="12"/>
        <v>1.0398479094077651E-2</v>
      </c>
      <c r="O196" s="150">
        <f t="shared" si="14"/>
        <v>2.1243005397035608E-2</v>
      </c>
      <c r="P196" s="150">
        <f t="shared" si="16"/>
        <v>8.7874164000862676E-2</v>
      </c>
      <c r="Q196" s="153">
        <v>140.15761844035799</v>
      </c>
      <c r="R196" s="127">
        <f t="shared" si="13"/>
        <v>5.9234252862832015E-3</v>
      </c>
      <c r="S196" s="127">
        <f t="shared" si="15"/>
        <v>1.4615087896612478E-2</v>
      </c>
      <c r="T196" s="127">
        <f t="shared" si="17"/>
        <v>6.3628023829501057E-2</v>
      </c>
    </row>
    <row r="197" spans="11:20" x14ac:dyDescent="0.25">
      <c r="K197" s="26">
        <v>41639</v>
      </c>
      <c r="L197" s="27">
        <v>139.79687770210799</v>
      </c>
      <c r="M197" s="149">
        <v>127.983001794524</v>
      </c>
      <c r="N197" s="150">
        <f t="shared" si="12"/>
        <v>5.5839856628425721E-3</v>
      </c>
      <c r="O197" s="150">
        <f t="shared" si="14"/>
        <v>2.3433043865184411E-2</v>
      </c>
      <c r="P197" s="150">
        <f t="shared" si="16"/>
        <v>8.8333094762374609E-2</v>
      </c>
      <c r="Q197" s="153">
        <v>141.73672158079501</v>
      </c>
      <c r="R197" s="127">
        <f t="shared" si="13"/>
        <v>1.1266623662765651E-2</v>
      </c>
      <c r="S197" s="127">
        <f t="shared" si="15"/>
        <v>2.0845201413334902E-2</v>
      </c>
      <c r="T197" s="127">
        <f t="shared" si="17"/>
        <v>6.939265008807638E-2</v>
      </c>
    </row>
    <row r="198" spans="11:20" x14ac:dyDescent="0.25">
      <c r="K198" s="26">
        <v>41670</v>
      </c>
      <c r="L198" s="27">
        <v>141.805322538231</v>
      </c>
      <c r="M198" s="149">
        <v>129.806931583931</v>
      </c>
      <c r="N198" s="150">
        <f t="shared" si="12"/>
        <v>1.4251344036572133E-2</v>
      </c>
      <c r="O198" s="150">
        <f t="shared" si="14"/>
        <v>3.0520472859167924E-2</v>
      </c>
      <c r="P198" s="150">
        <f t="shared" si="16"/>
        <v>0.1178075581736302</v>
      </c>
      <c r="Q198" s="153">
        <v>143.82077139225001</v>
      </c>
      <c r="R198" s="127">
        <f t="shared" si="13"/>
        <v>1.4703668803761838E-2</v>
      </c>
      <c r="S198" s="127">
        <f t="shared" si="15"/>
        <v>3.2214192821569343E-2</v>
      </c>
      <c r="T198" s="127">
        <f t="shared" si="17"/>
        <v>9.8751920795049797E-2</v>
      </c>
    </row>
    <row r="199" spans="11:20" x14ac:dyDescent="0.25">
      <c r="K199" s="26">
        <v>41698</v>
      </c>
      <c r="L199" s="27">
        <v>142.55758187616499</v>
      </c>
      <c r="M199" s="149">
        <v>130.77309026766699</v>
      </c>
      <c r="N199" s="150">
        <f t="shared" si="12"/>
        <v>7.4430438494055284E-3</v>
      </c>
      <c r="O199" s="150">
        <f t="shared" si="14"/>
        <v>2.750618039054209E-2</v>
      </c>
      <c r="P199" s="150">
        <f t="shared" si="16"/>
        <v>0.11487986763362557</v>
      </c>
      <c r="Q199" s="153">
        <v>144.59640323699099</v>
      </c>
      <c r="R199" s="127">
        <f t="shared" si="13"/>
        <v>5.3930446710341862E-3</v>
      </c>
      <c r="S199" s="127">
        <f t="shared" si="15"/>
        <v>3.1669950203398134E-2</v>
      </c>
      <c r="T199" s="127">
        <f t="shared" si="17"/>
        <v>0.1228444568800906</v>
      </c>
    </row>
    <row r="200" spans="11:20" x14ac:dyDescent="0.25">
      <c r="K200" s="26">
        <v>41729</v>
      </c>
      <c r="L200" s="27">
        <v>143.03321971147</v>
      </c>
      <c r="M200" s="149">
        <v>133.23967885955301</v>
      </c>
      <c r="N200" s="150">
        <f t="shared" ref="N200:N263" si="18">M200/M199-1</f>
        <v>1.8861591378145137E-2</v>
      </c>
      <c r="O200" s="150">
        <f t="shared" si="14"/>
        <v>4.1073244034927292E-2</v>
      </c>
      <c r="P200" s="150">
        <f t="shared" si="16"/>
        <v>0.12450095826918472</v>
      </c>
      <c r="Q200" s="153">
        <v>144.61146319623401</v>
      </c>
      <c r="R200" s="127">
        <f t="shared" ref="R200:R263" si="19">Q200/Q199-1</f>
        <v>1.0415168638977512E-4</v>
      </c>
      <c r="S200" s="127">
        <f t="shared" si="15"/>
        <v>2.0282264069444444E-2</v>
      </c>
      <c r="T200" s="127">
        <f t="shared" si="17"/>
        <v>0.12812293529245911</v>
      </c>
    </row>
    <row r="201" spans="11:20" x14ac:dyDescent="0.25">
      <c r="K201" s="26">
        <v>41759</v>
      </c>
      <c r="L201" s="27">
        <v>143.28490224589501</v>
      </c>
      <c r="M201" s="149">
        <v>134.61533615069001</v>
      </c>
      <c r="N201" s="150">
        <f t="shared" si="18"/>
        <v>1.0324681828354443E-2</v>
      </c>
      <c r="O201" s="150">
        <f t="shared" si="14"/>
        <v>3.7042741154774017E-2</v>
      </c>
      <c r="P201" s="150">
        <f t="shared" si="16"/>
        <v>9.8865773510529609E-2</v>
      </c>
      <c r="Q201" s="153">
        <v>144.561987692434</v>
      </c>
      <c r="R201" s="127">
        <f t="shared" si="19"/>
        <v>-3.4212712261183498E-4</v>
      </c>
      <c r="S201" s="127">
        <f t="shared" si="15"/>
        <v>5.1537499973659529E-3</v>
      </c>
      <c r="T201" s="127">
        <f t="shared" si="17"/>
        <v>0.11185103012472486</v>
      </c>
    </row>
    <row r="202" spans="11:20" x14ac:dyDescent="0.25">
      <c r="K202" s="26">
        <v>41790</v>
      </c>
      <c r="L202" s="27">
        <v>145.43444549096</v>
      </c>
      <c r="M202" s="149">
        <v>136.255185698395</v>
      </c>
      <c r="N202" s="150">
        <f t="shared" si="18"/>
        <v>1.2181743882950347E-2</v>
      </c>
      <c r="O202" s="150">
        <f t="shared" ref="O202:O265" si="20">M202/M199-1</f>
        <v>4.1920668996253241E-2</v>
      </c>
      <c r="P202" s="150">
        <f t="shared" si="16"/>
        <v>0.10087202326997047</v>
      </c>
      <c r="Q202" s="153">
        <v>146.74048011180099</v>
      </c>
      <c r="R202" s="127">
        <f t="shared" si="19"/>
        <v>1.5069607537507634E-2</v>
      </c>
      <c r="S202" s="127">
        <f t="shared" ref="S202:S265" si="21">Q202/Q199-1</f>
        <v>1.4828009734764169E-2</v>
      </c>
      <c r="T202" s="127">
        <f t="shared" si="17"/>
        <v>0.10263814327060716</v>
      </c>
    </row>
    <row r="203" spans="11:20" x14ac:dyDescent="0.25">
      <c r="K203" s="26">
        <v>41820</v>
      </c>
      <c r="L203" s="27">
        <v>147.79788925430299</v>
      </c>
      <c r="M203" s="149">
        <v>136.952166820629</v>
      </c>
      <c r="N203" s="150">
        <f t="shared" si="18"/>
        <v>5.1152630900728191E-3</v>
      </c>
      <c r="O203" s="150">
        <f t="shared" si="20"/>
        <v>2.7863231079904516E-2</v>
      </c>
      <c r="P203" s="150">
        <f t="shared" si="16"/>
        <v>9.5888247628160173E-2</v>
      </c>
      <c r="Q203" s="153">
        <v>149.43065933970999</v>
      </c>
      <c r="R203" s="127">
        <f t="shared" si="19"/>
        <v>1.8332904634490443E-2</v>
      </c>
      <c r="S203" s="127">
        <f t="shared" si="21"/>
        <v>3.3325132302523208E-2</v>
      </c>
      <c r="T203" s="127">
        <f t="shared" si="17"/>
        <v>0.10038912481742135</v>
      </c>
    </row>
    <row r="204" spans="11:20" x14ac:dyDescent="0.25">
      <c r="K204" s="26">
        <v>41851</v>
      </c>
      <c r="L204" s="27">
        <v>150.35677878483699</v>
      </c>
      <c r="M204" s="149">
        <v>137.673825697577</v>
      </c>
      <c r="N204" s="150">
        <f t="shared" si="18"/>
        <v>5.2694228481480199E-3</v>
      </c>
      <c r="O204" s="150">
        <f t="shared" si="20"/>
        <v>2.2720216242399616E-2</v>
      </c>
      <c r="P204" s="150">
        <f t="shared" si="16"/>
        <v>0.1098184199137382</v>
      </c>
      <c r="Q204" s="153">
        <v>152.40725924581</v>
      </c>
      <c r="R204" s="127">
        <f t="shared" si="19"/>
        <v>1.9919606319430905E-2</v>
      </c>
      <c r="S204" s="127">
        <f t="shared" si="21"/>
        <v>5.4269256245060626E-2</v>
      </c>
      <c r="T204" s="127">
        <f t="shared" si="17"/>
        <v>0.10992320039092229</v>
      </c>
    </row>
    <row r="205" spans="11:20" x14ac:dyDescent="0.25">
      <c r="K205" s="26">
        <v>41882</v>
      </c>
      <c r="L205" s="27">
        <v>151.84177245757701</v>
      </c>
      <c r="M205" s="149">
        <v>139.094385897065</v>
      </c>
      <c r="N205" s="150">
        <f t="shared" si="18"/>
        <v>1.0318302642424504E-2</v>
      </c>
      <c r="O205" s="150">
        <f t="shared" si="20"/>
        <v>2.0837373521728875E-2</v>
      </c>
      <c r="P205" s="150">
        <f t="shared" si="16"/>
        <v>0.11610422638840223</v>
      </c>
      <c r="Q205" s="153">
        <v>153.92496431825299</v>
      </c>
      <c r="R205" s="127">
        <f t="shared" si="19"/>
        <v>9.9582203626873422E-3</v>
      </c>
      <c r="S205" s="127">
        <f t="shared" si="21"/>
        <v>4.8960479078289598E-2</v>
      </c>
      <c r="T205" s="127">
        <f t="shared" si="17"/>
        <v>0.11427828853773647</v>
      </c>
    </row>
    <row r="206" spans="11:20" x14ac:dyDescent="0.25">
      <c r="K206" s="26">
        <v>41912</v>
      </c>
      <c r="L206" s="27">
        <v>152.98216782465499</v>
      </c>
      <c r="M206" s="149">
        <v>140.871018939603</v>
      </c>
      <c r="N206" s="150">
        <f t="shared" si="18"/>
        <v>1.2772859458560548E-2</v>
      </c>
      <c r="O206" s="150">
        <f t="shared" si="20"/>
        <v>2.8614750755325158E-2</v>
      </c>
      <c r="P206" s="150">
        <f t="shared" si="16"/>
        <v>0.12649378186343374</v>
      </c>
      <c r="Q206" s="153">
        <v>154.85466559962001</v>
      </c>
      <c r="R206" s="127">
        <f t="shared" si="19"/>
        <v>6.0399642480655213E-3</v>
      </c>
      <c r="S206" s="127">
        <f t="shared" si="21"/>
        <v>3.629781387485731E-2</v>
      </c>
      <c r="T206" s="127">
        <f t="shared" si="17"/>
        <v>0.1153259404530953</v>
      </c>
    </row>
    <row r="207" spans="11:20" x14ac:dyDescent="0.25">
      <c r="K207" s="26">
        <v>41943</v>
      </c>
      <c r="L207" s="27">
        <v>153.44274696280399</v>
      </c>
      <c r="M207" s="149">
        <v>142.40601870561201</v>
      </c>
      <c r="N207" s="150">
        <f t="shared" si="18"/>
        <v>1.0896490829438221E-2</v>
      </c>
      <c r="O207" s="150">
        <f t="shared" si="20"/>
        <v>3.437249589061353E-2</v>
      </c>
      <c r="P207" s="150">
        <f t="shared" si="16"/>
        <v>0.13054299908176459</v>
      </c>
      <c r="Q207" s="153">
        <v>154.990865493402</v>
      </c>
      <c r="R207" s="127">
        <f t="shared" si="19"/>
        <v>8.7953367923798709E-4</v>
      </c>
      <c r="S207" s="127">
        <f t="shared" si="21"/>
        <v>1.6951989428699354E-2</v>
      </c>
      <c r="T207" s="127">
        <f t="shared" si="17"/>
        <v>0.11238293030466484</v>
      </c>
    </row>
    <row r="208" spans="11:20" x14ac:dyDescent="0.25">
      <c r="K208" s="26">
        <v>41973</v>
      </c>
      <c r="L208" s="27">
        <v>154.44252070160999</v>
      </c>
      <c r="M208" s="149">
        <v>144.07237551519501</v>
      </c>
      <c r="N208" s="150">
        <f t="shared" si="18"/>
        <v>1.1701449311828371E-2</v>
      </c>
      <c r="O208" s="150">
        <f t="shared" si="20"/>
        <v>3.5788573248483946E-2</v>
      </c>
      <c r="P208" s="150">
        <f t="shared" si="16"/>
        <v>0.13200090295649214</v>
      </c>
      <c r="Q208" s="153">
        <v>155.77134574218999</v>
      </c>
      <c r="R208" s="127">
        <f t="shared" si="19"/>
        <v>5.0356532064221859E-3</v>
      </c>
      <c r="S208" s="127">
        <f t="shared" si="21"/>
        <v>1.1995334428789972E-2</v>
      </c>
      <c r="T208" s="127">
        <f t="shared" si="17"/>
        <v>0.11140120298545297</v>
      </c>
    </row>
    <row r="209" spans="11:20" x14ac:dyDescent="0.25">
      <c r="K209" s="26">
        <v>42004</v>
      </c>
      <c r="L209" s="27">
        <v>155.50809624909201</v>
      </c>
      <c r="M209" s="149">
        <v>145.78118348024699</v>
      </c>
      <c r="N209" s="150">
        <f t="shared" si="18"/>
        <v>1.1860760669360593E-2</v>
      </c>
      <c r="O209" s="150">
        <f t="shared" si="20"/>
        <v>3.4855746608528193E-2</v>
      </c>
      <c r="P209" s="150">
        <f t="shared" si="16"/>
        <v>0.13906676227439863</v>
      </c>
      <c r="Q209" s="153">
        <v>156.73953504529001</v>
      </c>
      <c r="R209" s="127">
        <f t="shared" si="19"/>
        <v>6.215451875869471E-3</v>
      </c>
      <c r="S209" s="127">
        <f t="shared" si="21"/>
        <v>1.2171860875947793E-2</v>
      </c>
      <c r="T209" s="127">
        <f t="shared" si="17"/>
        <v>0.10584986937166363</v>
      </c>
    </row>
    <row r="210" spans="11:20" x14ac:dyDescent="0.25">
      <c r="K210" s="26">
        <v>42035</v>
      </c>
      <c r="L210" s="27">
        <v>157.10055471848401</v>
      </c>
      <c r="M210" s="149">
        <v>148.32972252804299</v>
      </c>
      <c r="N210" s="150">
        <f t="shared" si="18"/>
        <v>1.7481947854685265E-2</v>
      </c>
      <c r="O210" s="150">
        <f t="shared" si="20"/>
        <v>4.1597285538027107E-2</v>
      </c>
      <c r="P210" s="150">
        <f t="shared" si="16"/>
        <v>0.14269492944708784</v>
      </c>
      <c r="Q210" s="153">
        <v>158.17290055841599</v>
      </c>
      <c r="R210" s="127">
        <f t="shared" si="19"/>
        <v>9.1448881273752392E-3</v>
      </c>
      <c r="S210" s="127">
        <f t="shared" si="21"/>
        <v>2.0530468391696699E-2</v>
      </c>
      <c r="T210" s="127">
        <f t="shared" si="17"/>
        <v>9.9791768791328783E-2</v>
      </c>
    </row>
    <row r="211" spans="11:20" x14ac:dyDescent="0.25">
      <c r="K211" s="26">
        <v>42063</v>
      </c>
      <c r="L211" s="27">
        <v>157.82577285353699</v>
      </c>
      <c r="M211" s="149">
        <v>149.293483382977</v>
      </c>
      <c r="N211" s="150">
        <f t="shared" si="18"/>
        <v>6.4974223541192089E-3</v>
      </c>
      <c r="O211" s="150">
        <f t="shared" si="20"/>
        <v>3.6239479283322718E-2</v>
      </c>
      <c r="P211" s="150">
        <f t="shared" ref="P211:P274" si="22">M211/M199-1</f>
        <v>0.14162235577214233</v>
      </c>
      <c r="Q211" s="153">
        <v>158.96957459142101</v>
      </c>
      <c r="R211" s="127">
        <f t="shared" si="19"/>
        <v>5.0367289857644604E-3</v>
      </c>
      <c r="S211" s="127">
        <f t="shared" si="21"/>
        <v>2.0531560756522405E-2</v>
      </c>
      <c r="T211" s="127">
        <f t="shared" ref="T211:T274" si="23">Q211/Q199-1</f>
        <v>9.9401997786021212E-2</v>
      </c>
    </row>
    <row r="212" spans="11:20" x14ac:dyDescent="0.25">
      <c r="K212" s="26">
        <v>42094</v>
      </c>
      <c r="L212" s="27">
        <v>158.72248366924899</v>
      </c>
      <c r="M212" s="149">
        <v>150.605278540359</v>
      </c>
      <c r="N212" s="150">
        <f t="shared" si="18"/>
        <v>8.7866873198805262E-3</v>
      </c>
      <c r="O212" s="150">
        <f t="shared" si="20"/>
        <v>3.3091342414335978E-2</v>
      </c>
      <c r="P212" s="150">
        <f t="shared" si="22"/>
        <v>0.13033354500284355</v>
      </c>
      <c r="Q212" s="153">
        <v>159.81724386020301</v>
      </c>
      <c r="R212" s="127">
        <f t="shared" si="19"/>
        <v>5.3322736187768616E-3</v>
      </c>
      <c r="S212" s="127">
        <f t="shared" si="21"/>
        <v>1.9635816924068905E-2</v>
      </c>
      <c r="T212" s="127">
        <f t="shared" si="23"/>
        <v>0.10514920690163509</v>
      </c>
    </row>
    <row r="213" spans="11:20" x14ac:dyDescent="0.25">
      <c r="K213" s="26">
        <v>42124</v>
      </c>
      <c r="L213" s="27">
        <v>159.33338592309201</v>
      </c>
      <c r="M213" s="149">
        <v>150.581618435114</v>
      </c>
      <c r="N213" s="150">
        <f t="shared" si="18"/>
        <v>-1.5710010614711223E-4</v>
      </c>
      <c r="O213" s="150">
        <f t="shared" si="20"/>
        <v>1.5181690282237703E-2</v>
      </c>
      <c r="P213" s="150">
        <f t="shared" si="22"/>
        <v>0.11860671109977505</v>
      </c>
      <c r="Q213" s="153">
        <v>160.62561568731601</v>
      </c>
      <c r="R213" s="127">
        <f t="shared" si="19"/>
        <v>5.0581014137629499E-3</v>
      </c>
      <c r="S213" s="127">
        <f t="shared" si="21"/>
        <v>1.5506544548661072E-2</v>
      </c>
      <c r="T213" s="127">
        <f t="shared" si="23"/>
        <v>0.11111930771911172</v>
      </c>
    </row>
    <row r="214" spans="11:20" x14ac:dyDescent="0.25">
      <c r="K214" s="26">
        <v>42155</v>
      </c>
      <c r="L214" s="27">
        <v>161.39250160582901</v>
      </c>
      <c r="M214" s="149">
        <v>151.68051894155599</v>
      </c>
      <c r="N214" s="150">
        <f t="shared" si="18"/>
        <v>7.2977068374087128E-3</v>
      </c>
      <c r="O214" s="150">
        <f t="shared" si="20"/>
        <v>1.5988879785567178E-2</v>
      </c>
      <c r="P214" s="150">
        <f t="shared" si="22"/>
        <v>0.11320914623613243</v>
      </c>
      <c r="Q214" s="153">
        <v>162.82323034151599</v>
      </c>
      <c r="R214" s="127">
        <f t="shared" si="19"/>
        <v>1.368159521005663E-2</v>
      </c>
      <c r="S214" s="127">
        <f t="shared" si="21"/>
        <v>2.4241467337379197E-2</v>
      </c>
      <c r="T214" s="127">
        <f t="shared" si="23"/>
        <v>0.10959995645006493</v>
      </c>
    </row>
    <row r="215" spans="11:20" x14ac:dyDescent="0.25">
      <c r="K215" s="26">
        <v>42185</v>
      </c>
      <c r="L215" s="27">
        <v>163.548884474137</v>
      </c>
      <c r="M215" s="149">
        <v>151.72011921158199</v>
      </c>
      <c r="N215" s="150">
        <f t="shared" si="18"/>
        <v>2.6107683638176837E-4</v>
      </c>
      <c r="O215" s="150">
        <f t="shared" si="20"/>
        <v>7.402401044822815E-3</v>
      </c>
      <c r="P215" s="150">
        <f t="shared" si="22"/>
        <v>0.10783292249983223</v>
      </c>
      <c r="Q215" s="153">
        <v>165.406086223805</v>
      </c>
      <c r="R215" s="127">
        <f t="shared" si="19"/>
        <v>1.5862944598701079E-2</v>
      </c>
      <c r="S215" s="127">
        <f t="shared" si="21"/>
        <v>3.4970208649641954E-2</v>
      </c>
      <c r="T215" s="127">
        <f t="shared" si="23"/>
        <v>0.10690862875587714</v>
      </c>
    </row>
    <row r="216" spans="11:20" x14ac:dyDescent="0.25">
      <c r="K216" s="26">
        <v>42216</v>
      </c>
      <c r="L216" s="27">
        <v>165.829462975605</v>
      </c>
      <c r="M216" s="149">
        <v>153.39932618231799</v>
      </c>
      <c r="N216" s="150">
        <f t="shared" si="18"/>
        <v>1.1067793641753365E-2</v>
      </c>
      <c r="O216" s="150">
        <f t="shared" si="20"/>
        <v>1.8712162722690939E-2</v>
      </c>
      <c r="P216" s="150">
        <f t="shared" si="22"/>
        <v>0.11422287718861401</v>
      </c>
      <c r="Q216" s="153">
        <v>167.773131548956</v>
      </c>
      <c r="R216" s="127">
        <f t="shared" si="19"/>
        <v>1.4310509239353175E-2</v>
      </c>
      <c r="S216" s="127">
        <f t="shared" si="21"/>
        <v>4.4497982660211433E-2</v>
      </c>
      <c r="T216" s="127">
        <f t="shared" si="23"/>
        <v>0.10082113135020143</v>
      </c>
    </row>
    <row r="217" spans="11:20" x14ac:dyDescent="0.25">
      <c r="K217" s="26">
        <v>42247</v>
      </c>
      <c r="L217" s="27">
        <v>167.16405276548599</v>
      </c>
      <c r="M217" s="149">
        <v>155.22420277594699</v>
      </c>
      <c r="N217" s="150">
        <f t="shared" si="18"/>
        <v>1.1896249084302424E-2</v>
      </c>
      <c r="O217" s="150">
        <f t="shared" si="20"/>
        <v>2.3362814546780575E-2</v>
      </c>
      <c r="P217" s="150">
        <f t="shared" si="22"/>
        <v>0.11596310501574569</v>
      </c>
      <c r="Q217" s="153">
        <v>168.98838981192901</v>
      </c>
      <c r="R217" s="127">
        <f t="shared" si="19"/>
        <v>7.2434617614465235E-3</v>
      </c>
      <c r="S217" s="127">
        <f t="shared" si="21"/>
        <v>3.7864126989016311E-2</v>
      </c>
      <c r="T217" s="127">
        <f t="shared" si="23"/>
        <v>9.7862134062484563E-2</v>
      </c>
    </row>
    <row r="218" spans="11:20" x14ac:dyDescent="0.25">
      <c r="K218" s="26">
        <v>42277</v>
      </c>
      <c r="L218" s="27">
        <v>167.2937490111</v>
      </c>
      <c r="M218" s="149">
        <v>155.983425558975</v>
      </c>
      <c r="N218" s="150">
        <f t="shared" si="18"/>
        <v>4.8911366233517217E-3</v>
      </c>
      <c r="O218" s="150">
        <f t="shared" si="20"/>
        <v>2.8099808842409368E-2</v>
      </c>
      <c r="P218" s="150">
        <f t="shared" si="22"/>
        <v>0.10727832263250181</v>
      </c>
      <c r="Q218" s="153">
        <v>168.967838168448</v>
      </c>
      <c r="R218" s="127">
        <f t="shared" si="19"/>
        <v>-1.21615712794787E-4</v>
      </c>
      <c r="S218" s="127">
        <f t="shared" si="21"/>
        <v>2.1533379006523967E-2</v>
      </c>
      <c r="T218" s="127">
        <f t="shared" si="23"/>
        <v>9.1138181172518928E-2</v>
      </c>
    </row>
    <row r="219" spans="11:20" x14ac:dyDescent="0.25">
      <c r="K219" s="26">
        <v>42308</v>
      </c>
      <c r="L219" s="27">
        <v>165.997086865662</v>
      </c>
      <c r="M219" s="149">
        <v>153.95810760898499</v>
      </c>
      <c r="N219" s="150">
        <f t="shared" si="18"/>
        <v>-1.2984186895063865E-2</v>
      </c>
      <c r="O219" s="150">
        <f t="shared" si="20"/>
        <v>3.6426589384288555E-3</v>
      </c>
      <c r="P219" s="150">
        <f t="shared" si="22"/>
        <v>8.1120791160196326E-2</v>
      </c>
      <c r="Q219" s="153">
        <v>167.85585218381601</v>
      </c>
      <c r="R219" s="127">
        <f t="shared" si="19"/>
        <v>-6.5810511437296437E-3</v>
      </c>
      <c r="S219" s="127">
        <f t="shared" si="21"/>
        <v>4.9305055044457369E-4</v>
      </c>
      <c r="T219" s="127">
        <f t="shared" si="23"/>
        <v>8.3004805795872327E-2</v>
      </c>
    </row>
    <row r="220" spans="11:20" x14ac:dyDescent="0.25">
      <c r="K220" s="26">
        <v>42338</v>
      </c>
      <c r="L220" s="27">
        <v>166.02808806791001</v>
      </c>
      <c r="M220" s="149">
        <v>153.40758678485301</v>
      </c>
      <c r="N220" s="150">
        <f t="shared" si="18"/>
        <v>-3.5757832613152463E-3</v>
      </c>
      <c r="O220" s="150">
        <f t="shared" si="20"/>
        <v>-1.1703174882567224E-2</v>
      </c>
      <c r="P220" s="150">
        <f t="shared" si="22"/>
        <v>6.4795289425025437E-2</v>
      </c>
      <c r="Q220" s="153">
        <v>168.025807844394</v>
      </c>
      <c r="R220" s="127">
        <f t="shared" si="19"/>
        <v>1.0125095930040295E-3</v>
      </c>
      <c r="S220" s="127">
        <f t="shared" si="21"/>
        <v>-5.696142608414112E-3</v>
      </c>
      <c r="T220" s="127">
        <f t="shared" si="23"/>
        <v>7.8669552758989347E-2</v>
      </c>
    </row>
    <row r="221" spans="11:20" x14ac:dyDescent="0.25">
      <c r="K221" s="26">
        <v>42369</v>
      </c>
      <c r="L221" s="27">
        <v>167.30515829467399</v>
      </c>
      <c r="M221" s="149">
        <v>154.783829999239</v>
      </c>
      <c r="N221" s="150">
        <f t="shared" si="18"/>
        <v>8.9711548380988493E-3</v>
      </c>
      <c r="O221" s="150">
        <f t="shared" si="20"/>
        <v>-7.69053221800442E-3</v>
      </c>
      <c r="P221" s="150">
        <f t="shared" si="22"/>
        <v>6.1754516626021605E-2</v>
      </c>
      <c r="Q221" s="153">
        <v>169.267379091642</v>
      </c>
      <c r="R221" s="127">
        <f t="shared" si="19"/>
        <v>7.3891699327390814E-3</v>
      </c>
      <c r="S221" s="127">
        <f t="shared" si="21"/>
        <v>1.7727688679747278E-3</v>
      </c>
      <c r="T221" s="127">
        <f t="shared" si="23"/>
        <v>7.9927786201050344E-2</v>
      </c>
    </row>
    <row r="222" spans="11:20" x14ac:dyDescent="0.25">
      <c r="K222" s="26">
        <v>42400</v>
      </c>
      <c r="L222" s="27">
        <v>170.49526166494499</v>
      </c>
      <c r="M222" s="149">
        <v>159.27167378524999</v>
      </c>
      <c r="N222" s="150">
        <f t="shared" si="18"/>
        <v>2.8994267592635792E-2</v>
      </c>
      <c r="O222" s="150">
        <f t="shared" si="20"/>
        <v>3.4513065007009125E-2</v>
      </c>
      <c r="P222" s="150">
        <f t="shared" si="22"/>
        <v>7.3767759223970275E-2</v>
      </c>
      <c r="Q222" s="153">
        <v>172.18678741225199</v>
      </c>
      <c r="R222" s="127">
        <f t="shared" si="19"/>
        <v>1.724731803775037E-2</v>
      </c>
      <c r="S222" s="127">
        <f t="shared" si="21"/>
        <v>2.580151464539493E-2</v>
      </c>
      <c r="T222" s="127">
        <f t="shared" si="23"/>
        <v>8.8598532393103779E-2</v>
      </c>
    </row>
    <row r="223" spans="11:20" x14ac:dyDescent="0.25">
      <c r="K223" s="26">
        <v>42429</v>
      </c>
      <c r="L223" s="27">
        <v>171.75566521165999</v>
      </c>
      <c r="M223" s="149">
        <v>161.125185433962</v>
      </c>
      <c r="N223" s="150">
        <f t="shared" si="18"/>
        <v>1.1637421800508863E-2</v>
      </c>
      <c r="O223" s="150">
        <f t="shared" si="20"/>
        <v>5.0307802963699411E-2</v>
      </c>
      <c r="P223" s="150">
        <f t="shared" si="22"/>
        <v>7.9251296057133214E-2</v>
      </c>
      <c r="Q223" s="153">
        <v>173.36977569034099</v>
      </c>
      <c r="R223" s="127">
        <f t="shared" si="19"/>
        <v>6.8703777790839471E-3</v>
      </c>
      <c r="S223" s="127">
        <f t="shared" si="21"/>
        <v>3.1804446677000664E-2</v>
      </c>
      <c r="T223" s="127">
        <f t="shared" si="23"/>
        <v>9.0584636311262345E-2</v>
      </c>
    </row>
    <row r="224" spans="11:20" x14ac:dyDescent="0.25">
      <c r="K224" s="26">
        <v>42460</v>
      </c>
      <c r="L224" s="27">
        <v>171.82565713084699</v>
      </c>
      <c r="M224" s="149">
        <v>160.722749361149</v>
      </c>
      <c r="N224" s="150">
        <f t="shared" si="18"/>
        <v>-2.4976608823078505E-3</v>
      </c>
      <c r="O224" s="150">
        <f t="shared" si="20"/>
        <v>3.8369120094386977E-2</v>
      </c>
      <c r="P224" s="150">
        <f t="shared" si="22"/>
        <v>6.7178726528358323E-2</v>
      </c>
      <c r="Q224" s="153">
        <v>173.67713894999599</v>
      </c>
      <c r="R224" s="127">
        <f t="shared" si="19"/>
        <v>1.7728768375635529E-3</v>
      </c>
      <c r="S224" s="127">
        <f t="shared" si="21"/>
        <v>2.6052036027370162E-2</v>
      </c>
      <c r="T224" s="127">
        <f t="shared" si="23"/>
        <v>8.6723402024856844E-2</v>
      </c>
    </row>
    <row r="225" spans="11:20" x14ac:dyDescent="0.25">
      <c r="K225" s="26">
        <v>42490</v>
      </c>
      <c r="L225" s="27">
        <v>170.69430548390301</v>
      </c>
      <c r="M225" s="149">
        <v>158.40519692283601</v>
      </c>
      <c r="N225" s="150">
        <f t="shared" si="18"/>
        <v>-1.4419566909631309E-2</v>
      </c>
      <c r="O225" s="150">
        <f t="shared" si="20"/>
        <v>-5.4402445947938638E-3</v>
      </c>
      <c r="P225" s="150">
        <f t="shared" si="22"/>
        <v>5.1955733834094797E-2</v>
      </c>
      <c r="Q225" s="153">
        <v>172.761957519975</v>
      </c>
      <c r="R225" s="127">
        <f t="shared" si="19"/>
        <v>-5.2694409612797921E-3</v>
      </c>
      <c r="S225" s="127">
        <f t="shared" si="21"/>
        <v>3.3403846855328823E-3</v>
      </c>
      <c r="T225" s="127">
        <f t="shared" si="23"/>
        <v>7.5556702339957704E-2</v>
      </c>
    </row>
    <row r="226" spans="11:20" x14ac:dyDescent="0.25">
      <c r="K226" s="26">
        <v>42521</v>
      </c>
      <c r="L226" s="27">
        <v>172.30682376264599</v>
      </c>
      <c r="M226" s="149">
        <v>159.57372818122201</v>
      </c>
      <c r="N226" s="150">
        <f t="shared" si="18"/>
        <v>7.3768492517023443E-3</v>
      </c>
      <c r="O226" s="150">
        <f t="shared" si="20"/>
        <v>-9.6288935125903308E-3</v>
      </c>
      <c r="P226" s="150">
        <f t="shared" si="22"/>
        <v>5.2038384986718977E-2</v>
      </c>
      <c r="Q226" s="153">
        <v>174.43565712338599</v>
      </c>
      <c r="R226" s="127">
        <f t="shared" si="19"/>
        <v>9.6878944151663759E-3</v>
      </c>
      <c r="S226" s="127">
        <f t="shared" si="21"/>
        <v>6.148023372590572E-3</v>
      </c>
      <c r="T226" s="127">
        <f t="shared" si="23"/>
        <v>7.1319226117264378E-2</v>
      </c>
    </row>
    <row r="227" spans="11:20" x14ac:dyDescent="0.25">
      <c r="K227" s="26">
        <v>42551</v>
      </c>
      <c r="L227" s="27">
        <v>174.86063012066899</v>
      </c>
      <c r="M227" s="149">
        <v>162.328186643908</v>
      </c>
      <c r="N227" s="150">
        <f t="shared" si="18"/>
        <v>1.7261353069083274E-2</v>
      </c>
      <c r="O227" s="150">
        <f t="shared" si="20"/>
        <v>9.9888614968346445E-3</v>
      </c>
      <c r="P227" s="150">
        <f t="shared" si="22"/>
        <v>6.9918660013260858E-2</v>
      </c>
      <c r="Q227" s="153">
        <v>176.852855262183</v>
      </c>
      <c r="R227" s="127">
        <f t="shared" si="19"/>
        <v>1.3857247873851897E-2</v>
      </c>
      <c r="S227" s="127">
        <f t="shared" si="21"/>
        <v>1.8285171735246797E-2</v>
      </c>
      <c r="T227" s="127">
        <f t="shared" si="23"/>
        <v>6.9204037769745597E-2</v>
      </c>
    </row>
    <row r="228" spans="11:20" x14ac:dyDescent="0.25">
      <c r="K228" s="26">
        <v>42582</v>
      </c>
      <c r="L228" s="27">
        <v>179.03655576084401</v>
      </c>
      <c r="M228" s="149">
        <v>166.45803588993999</v>
      </c>
      <c r="N228" s="150">
        <f t="shared" si="18"/>
        <v>2.5441356374487523E-2</v>
      </c>
      <c r="O228" s="150">
        <f t="shared" si="20"/>
        <v>5.0836961940249781E-2</v>
      </c>
      <c r="P228" s="150">
        <f t="shared" si="22"/>
        <v>8.5128859641153021E-2</v>
      </c>
      <c r="Q228" s="153">
        <v>181.043011711584</v>
      </c>
      <c r="R228" s="127">
        <f t="shared" si="19"/>
        <v>2.3692896805025399E-2</v>
      </c>
      <c r="S228" s="127">
        <f t="shared" si="21"/>
        <v>4.7933319988293865E-2</v>
      </c>
      <c r="T228" s="127">
        <f t="shared" si="23"/>
        <v>7.909419130533335E-2</v>
      </c>
    </row>
    <row r="229" spans="11:20" x14ac:dyDescent="0.25">
      <c r="K229" s="26">
        <v>42613</v>
      </c>
      <c r="L229" s="27">
        <v>181.43826128932801</v>
      </c>
      <c r="M229" s="149">
        <v>168.93617511499599</v>
      </c>
      <c r="N229" s="150">
        <f t="shared" si="18"/>
        <v>1.4887471258488993E-2</v>
      </c>
      <c r="O229" s="150">
        <f t="shared" si="20"/>
        <v>5.867160616277256E-2</v>
      </c>
      <c r="P229" s="150">
        <f t="shared" si="22"/>
        <v>8.8336561527335267E-2</v>
      </c>
      <c r="Q229" s="153">
        <v>183.32131925387301</v>
      </c>
      <c r="R229" s="127">
        <f t="shared" si="19"/>
        <v>1.2584344022726235E-2</v>
      </c>
      <c r="S229" s="127">
        <f t="shared" si="21"/>
        <v>5.0939482655210755E-2</v>
      </c>
      <c r="T229" s="127">
        <f t="shared" si="23"/>
        <v>8.4816060191445386E-2</v>
      </c>
    </row>
    <row r="230" spans="11:20" x14ac:dyDescent="0.25">
      <c r="K230" s="26">
        <v>42643</v>
      </c>
      <c r="L230" s="27">
        <v>182.85239565947001</v>
      </c>
      <c r="M230" s="149">
        <v>170.250074660466</v>
      </c>
      <c r="N230" s="150">
        <f t="shared" si="18"/>
        <v>7.7774907865388876E-3</v>
      </c>
      <c r="O230" s="150">
        <f t="shared" si="20"/>
        <v>4.8801678749334387E-2</v>
      </c>
      <c r="P230" s="150">
        <f t="shared" si="22"/>
        <v>9.1462596428855791E-2</v>
      </c>
      <c r="Q230" s="153">
        <v>184.719520420685</v>
      </c>
      <c r="R230" s="127">
        <f t="shared" si="19"/>
        <v>7.6270516299072888E-3</v>
      </c>
      <c r="S230" s="127">
        <f t="shared" si="21"/>
        <v>4.4481414489122795E-2</v>
      </c>
      <c r="T230" s="127">
        <f t="shared" si="23"/>
        <v>9.3222961381169922E-2</v>
      </c>
    </row>
    <row r="231" spans="11:20" x14ac:dyDescent="0.25">
      <c r="K231" s="26">
        <v>42674</v>
      </c>
      <c r="L231" s="27">
        <v>181.93495521966599</v>
      </c>
      <c r="M231" s="149">
        <v>168.963390326785</v>
      </c>
      <c r="N231" s="150">
        <f t="shared" si="18"/>
        <v>-7.55761391733345E-3</v>
      </c>
      <c r="O231" s="150">
        <f t="shared" si="20"/>
        <v>1.5050967190923137E-2</v>
      </c>
      <c r="P231" s="150">
        <f t="shared" si="22"/>
        <v>9.7463413592414838E-2</v>
      </c>
      <c r="Q231" s="153">
        <v>183.869691416097</v>
      </c>
      <c r="R231" s="127">
        <f t="shared" si="19"/>
        <v>-4.6006453603418818E-3</v>
      </c>
      <c r="S231" s="127">
        <f t="shared" si="21"/>
        <v>1.5613304693671948E-2</v>
      </c>
      <c r="T231" s="127">
        <f t="shared" si="23"/>
        <v>9.5402328986090357E-2</v>
      </c>
    </row>
    <row r="232" spans="11:20" x14ac:dyDescent="0.25">
      <c r="K232" s="26">
        <v>42704</v>
      </c>
      <c r="L232" s="27">
        <v>181.44907212583101</v>
      </c>
      <c r="M232" s="149">
        <v>167.36393171470499</v>
      </c>
      <c r="N232" s="150">
        <f t="shared" si="18"/>
        <v>-9.4663027830264035E-3</v>
      </c>
      <c r="O232" s="150">
        <f t="shared" si="20"/>
        <v>-9.3067301850581208E-3</v>
      </c>
      <c r="P232" s="150">
        <f t="shared" si="22"/>
        <v>9.0975584860904624E-2</v>
      </c>
      <c r="Q232" s="153">
        <v>183.688180672736</v>
      </c>
      <c r="R232" s="127">
        <f t="shared" si="19"/>
        <v>-9.8717054432995166E-4</v>
      </c>
      <c r="S232" s="127">
        <f t="shared" si="21"/>
        <v>2.0011934255990127E-3</v>
      </c>
      <c r="T232" s="127">
        <f t="shared" si="23"/>
        <v>9.3214090319069687E-2</v>
      </c>
    </row>
    <row r="233" spans="11:20" x14ac:dyDescent="0.25">
      <c r="K233" s="26">
        <v>42735</v>
      </c>
      <c r="L233" s="27">
        <v>182.339596459923</v>
      </c>
      <c r="M233" s="149">
        <v>165.50852243067999</v>
      </c>
      <c r="N233" s="150">
        <f t="shared" si="18"/>
        <v>-1.1086076103827502E-2</v>
      </c>
      <c r="O233" s="150">
        <f t="shared" si="20"/>
        <v>-2.785051483379497E-2</v>
      </c>
      <c r="P233" s="150">
        <f t="shared" si="22"/>
        <v>6.9288196522167222E-2</v>
      </c>
      <c r="Q233" s="153">
        <v>185.36576628506799</v>
      </c>
      <c r="R233" s="127">
        <f t="shared" si="19"/>
        <v>9.1327901783775367E-3</v>
      </c>
      <c r="S233" s="127">
        <f t="shared" si="21"/>
        <v>3.4985250227546061E-3</v>
      </c>
      <c r="T233" s="127">
        <f t="shared" si="23"/>
        <v>9.5106258983960856E-2</v>
      </c>
    </row>
    <row r="234" spans="11:20" x14ac:dyDescent="0.25">
      <c r="K234" s="26">
        <v>42766</v>
      </c>
      <c r="L234" s="27">
        <v>185.98224791882299</v>
      </c>
      <c r="M234" s="149">
        <v>166.765699443622</v>
      </c>
      <c r="N234" s="150">
        <f t="shared" si="18"/>
        <v>7.5958445793542495E-3</v>
      </c>
      <c r="O234" s="150">
        <f t="shared" si="20"/>
        <v>-1.3006905690709392E-2</v>
      </c>
      <c r="P234" s="150">
        <f t="shared" si="22"/>
        <v>4.7051842178015946E-2</v>
      </c>
      <c r="Q234" s="153">
        <v>189.65048571325801</v>
      </c>
      <c r="R234" s="127">
        <f t="shared" si="19"/>
        <v>2.3114944652728786E-2</v>
      </c>
      <c r="S234" s="127">
        <f t="shared" si="21"/>
        <v>3.1439625816737093E-2</v>
      </c>
      <c r="T234" s="127">
        <f t="shared" si="23"/>
        <v>0.10142298699838204</v>
      </c>
    </row>
    <row r="235" spans="11:20" x14ac:dyDescent="0.25">
      <c r="K235" s="26">
        <v>42794</v>
      </c>
      <c r="L235" s="27">
        <v>190.73053351716899</v>
      </c>
      <c r="M235" s="149">
        <v>169.68682361695801</v>
      </c>
      <c r="N235" s="150">
        <f t="shared" si="18"/>
        <v>1.7516336891109541E-2</v>
      </c>
      <c r="O235" s="150">
        <f t="shared" si="20"/>
        <v>1.387928616670342E-2</v>
      </c>
      <c r="P235" s="150">
        <f t="shared" si="22"/>
        <v>5.3136560618606943E-2</v>
      </c>
      <c r="Q235" s="153">
        <v>194.873494849774</v>
      </c>
      <c r="R235" s="127">
        <f t="shared" si="19"/>
        <v>2.7540183284386233E-2</v>
      </c>
      <c r="S235" s="127">
        <f t="shared" si="21"/>
        <v>6.089294442393145E-2</v>
      </c>
      <c r="T235" s="127">
        <f t="shared" si="23"/>
        <v>0.12403384081110658</v>
      </c>
    </row>
    <row r="236" spans="11:20" x14ac:dyDescent="0.25">
      <c r="K236" s="26">
        <v>42825</v>
      </c>
      <c r="L236" s="27">
        <v>193.823141148194</v>
      </c>
      <c r="M236" s="149">
        <v>173.70868097511399</v>
      </c>
      <c r="N236" s="150">
        <f t="shared" si="18"/>
        <v>2.3701647967874662E-2</v>
      </c>
      <c r="O236" s="150">
        <f t="shared" si="20"/>
        <v>4.9545234432676999E-2</v>
      </c>
      <c r="P236" s="150">
        <f t="shared" si="22"/>
        <v>8.0797097272055751E-2</v>
      </c>
      <c r="Q236" s="153">
        <v>197.66608539820501</v>
      </c>
      <c r="R236" s="127">
        <f t="shared" si="19"/>
        <v>1.4330273855784226E-2</v>
      </c>
      <c r="S236" s="127">
        <f t="shared" si="21"/>
        <v>6.6357015967127175E-2</v>
      </c>
      <c r="T236" s="127">
        <f t="shared" si="23"/>
        <v>0.13812380024935678</v>
      </c>
    </row>
    <row r="237" spans="11:20" x14ac:dyDescent="0.25">
      <c r="K237" s="26">
        <v>42855</v>
      </c>
      <c r="L237" s="27">
        <v>195.843438879834</v>
      </c>
      <c r="M237" s="149">
        <v>176.05832703269499</v>
      </c>
      <c r="N237" s="150">
        <f t="shared" si="18"/>
        <v>1.3526359444969938E-2</v>
      </c>
      <c r="O237" s="150">
        <f t="shared" si="20"/>
        <v>5.5722655318664716E-2</v>
      </c>
      <c r="P237" s="150">
        <f t="shared" si="22"/>
        <v>0.11144287215815507</v>
      </c>
      <c r="Q237" s="153">
        <v>199.661601552565</v>
      </c>
      <c r="R237" s="127">
        <f t="shared" si="19"/>
        <v>1.0095389658473453E-2</v>
      </c>
      <c r="S237" s="127">
        <f t="shared" si="21"/>
        <v>5.2787187977168193E-2</v>
      </c>
      <c r="T237" s="127">
        <f t="shared" si="23"/>
        <v>0.1557035149331405</v>
      </c>
    </row>
    <row r="238" spans="11:20" x14ac:dyDescent="0.25">
      <c r="K238" s="26">
        <v>42886</v>
      </c>
      <c r="L238" s="27">
        <v>197.95246538823301</v>
      </c>
      <c r="M238" s="149">
        <v>176.58716372742501</v>
      </c>
      <c r="N238" s="150">
        <f t="shared" si="18"/>
        <v>3.0037584909676784E-3</v>
      </c>
      <c r="O238" s="150">
        <f t="shared" si="20"/>
        <v>4.0665149853022609E-2</v>
      </c>
      <c r="P238" s="150">
        <f t="shared" si="22"/>
        <v>0.10661802378196916</v>
      </c>
      <c r="Q238" s="153">
        <v>202.43955364489901</v>
      </c>
      <c r="R238" s="127">
        <f t="shared" si="19"/>
        <v>1.3913301660072319E-2</v>
      </c>
      <c r="S238" s="127">
        <f t="shared" si="21"/>
        <v>3.8825489330694296E-2</v>
      </c>
      <c r="T238" s="127">
        <f t="shared" si="23"/>
        <v>0.16053997779653861</v>
      </c>
    </row>
    <row r="239" spans="11:20" x14ac:dyDescent="0.25">
      <c r="K239" s="26">
        <v>42916</v>
      </c>
      <c r="L239" s="27">
        <v>202.07237768977501</v>
      </c>
      <c r="M239" s="149">
        <v>176.80514629611599</v>
      </c>
      <c r="N239" s="150">
        <f t="shared" si="18"/>
        <v>1.2344191054989295E-3</v>
      </c>
      <c r="O239" s="150">
        <f t="shared" si="20"/>
        <v>1.7825622206213199E-2</v>
      </c>
      <c r="P239" s="150">
        <f t="shared" si="22"/>
        <v>8.9183277109880166E-2</v>
      </c>
      <c r="Q239" s="153">
        <v>208.07909747225301</v>
      </c>
      <c r="R239" s="127">
        <f t="shared" si="19"/>
        <v>2.7857914749438661E-2</v>
      </c>
      <c r="S239" s="127">
        <f t="shared" si="21"/>
        <v>5.2679811274001009E-2</v>
      </c>
      <c r="T239" s="127">
        <f t="shared" si="23"/>
        <v>0.17656623164934127</v>
      </c>
    </row>
    <row r="240" spans="11:20" x14ac:dyDescent="0.25">
      <c r="K240" s="26">
        <v>42947</v>
      </c>
      <c r="L240" s="27">
        <v>204.357490978127</v>
      </c>
      <c r="M240" s="149">
        <v>175.802636522369</v>
      </c>
      <c r="N240" s="150">
        <f t="shared" si="18"/>
        <v>-5.6701391036886317E-3</v>
      </c>
      <c r="O240" s="150">
        <f t="shared" si="20"/>
        <v>-1.452305691161726E-3</v>
      </c>
      <c r="P240" s="150">
        <f t="shared" si="22"/>
        <v>5.6137876327025493E-2</v>
      </c>
      <c r="Q240" s="153">
        <v>211.731217108393</v>
      </c>
      <c r="R240" s="127">
        <f t="shared" si="19"/>
        <v>1.7551593026430723E-2</v>
      </c>
      <c r="S240" s="127">
        <f t="shared" si="21"/>
        <v>6.0450359317840263E-2</v>
      </c>
      <c r="T240" s="127">
        <f t="shared" si="23"/>
        <v>0.16950781533450043</v>
      </c>
    </row>
    <row r="241" spans="11:20" x14ac:dyDescent="0.25">
      <c r="K241" s="26">
        <v>42978</v>
      </c>
      <c r="L241" s="27">
        <v>204.718098281952</v>
      </c>
      <c r="M241" s="149">
        <v>177.41218987595701</v>
      </c>
      <c r="N241" s="150">
        <f t="shared" si="18"/>
        <v>9.1554562856810406E-3</v>
      </c>
      <c r="O241" s="150">
        <f t="shared" si="20"/>
        <v>4.6720618368698563E-3</v>
      </c>
      <c r="P241" s="150">
        <f t="shared" si="22"/>
        <v>5.0172881889810395E-2</v>
      </c>
      <c r="Q241" s="153">
        <v>211.53088644563601</v>
      </c>
      <c r="R241" s="127">
        <f t="shared" si="19"/>
        <v>-9.4615553385513085E-4</v>
      </c>
      <c r="S241" s="127">
        <f t="shared" si="21"/>
        <v>4.4908875943701076E-2</v>
      </c>
      <c r="T241" s="127">
        <f t="shared" si="23"/>
        <v>0.15388045049303245</v>
      </c>
    </row>
    <row r="242" spans="11:20" x14ac:dyDescent="0.25">
      <c r="K242" s="26">
        <v>43008</v>
      </c>
      <c r="L242" s="27">
        <v>202.857916889862</v>
      </c>
      <c r="M242" s="149">
        <v>178.935889669777</v>
      </c>
      <c r="N242" s="150">
        <f t="shared" si="18"/>
        <v>8.5884729503948876E-3</v>
      </c>
      <c r="O242" s="150">
        <f t="shared" si="20"/>
        <v>1.2051365123119329E-2</v>
      </c>
      <c r="P242" s="150">
        <f t="shared" si="22"/>
        <v>5.1017980618412784E-2</v>
      </c>
      <c r="Q242" s="153">
        <v>208.40010905169601</v>
      </c>
      <c r="R242" s="127">
        <f t="shared" si="19"/>
        <v>-1.480056859093537E-2</v>
      </c>
      <c r="S242" s="127">
        <f t="shared" si="21"/>
        <v>1.5427382343669027E-3</v>
      </c>
      <c r="T242" s="127">
        <f t="shared" si="23"/>
        <v>0.1281975428318578</v>
      </c>
    </row>
    <row r="243" spans="11:20" x14ac:dyDescent="0.25">
      <c r="K243" s="26">
        <v>43039</v>
      </c>
      <c r="L243" s="27">
        <v>202.37522153490801</v>
      </c>
      <c r="M243" s="149">
        <v>181.80348153396599</v>
      </c>
      <c r="N243" s="150">
        <f t="shared" si="18"/>
        <v>1.602580605534798E-2</v>
      </c>
      <c r="O243" s="150">
        <f t="shared" si="20"/>
        <v>3.4133987580063696E-2</v>
      </c>
      <c r="P243" s="150">
        <f t="shared" si="22"/>
        <v>7.5993333125877305E-2</v>
      </c>
      <c r="Q243" s="153">
        <v>206.613315383311</v>
      </c>
      <c r="R243" s="127">
        <f t="shared" si="19"/>
        <v>-8.5738614846010419E-3</v>
      </c>
      <c r="S243" s="127">
        <f t="shared" si="21"/>
        <v>-2.4171691803301476E-2</v>
      </c>
      <c r="T243" s="127">
        <f t="shared" si="23"/>
        <v>0.12369425211980811</v>
      </c>
    </row>
    <row r="244" spans="11:20" x14ac:dyDescent="0.25">
      <c r="K244" s="26">
        <v>43069</v>
      </c>
      <c r="L244" s="27">
        <v>204.139295319816</v>
      </c>
      <c r="M244" s="149">
        <v>181.39203958547</v>
      </c>
      <c r="N244" s="150">
        <f t="shared" si="18"/>
        <v>-2.2631136930076901E-3</v>
      </c>
      <c r="O244" s="150">
        <f t="shared" si="20"/>
        <v>2.2432786114052305E-2</v>
      </c>
      <c r="P244" s="150">
        <f t="shared" si="22"/>
        <v>8.3817987107747127E-2</v>
      </c>
      <c r="Q244" s="153">
        <v>209.01845592659899</v>
      </c>
      <c r="R244" s="127">
        <f t="shared" si="19"/>
        <v>1.1640781906170794E-2</v>
      </c>
      <c r="S244" s="127">
        <f t="shared" si="21"/>
        <v>-1.1877369594830878E-2</v>
      </c>
      <c r="T244" s="127">
        <f t="shared" si="23"/>
        <v>0.13789823145448921</v>
      </c>
    </row>
    <row r="245" spans="11:20" x14ac:dyDescent="0.25">
      <c r="K245" s="26">
        <v>43100</v>
      </c>
      <c r="L245" s="27">
        <v>207.179351174473</v>
      </c>
      <c r="M245" s="149">
        <v>182.24078190609401</v>
      </c>
      <c r="N245" s="150">
        <f t="shared" si="18"/>
        <v>4.6790494365884783E-3</v>
      </c>
      <c r="O245" s="150">
        <f t="shared" si="20"/>
        <v>1.8469700194947647E-2</v>
      </c>
      <c r="P245" s="150">
        <f t="shared" si="22"/>
        <v>0.10109605976587699</v>
      </c>
      <c r="Q245" s="153">
        <v>212.657352044216</v>
      </c>
      <c r="R245" s="127">
        <f t="shared" si="19"/>
        <v>1.7409448852185871E-2</v>
      </c>
      <c r="S245" s="127">
        <f t="shared" si="21"/>
        <v>2.0428218641017848E-2</v>
      </c>
      <c r="T245" s="127">
        <f t="shared" si="23"/>
        <v>0.1472309925726909</v>
      </c>
    </row>
    <row r="246" spans="11:20" x14ac:dyDescent="0.25">
      <c r="K246" s="26">
        <v>43131</v>
      </c>
      <c r="L246" s="27">
        <v>209.370861053825</v>
      </c>
      <c r="M246" s="149">
        <v>183.306949442171</v>
      </c>
      <c r="N246" s="150">
        <f t="shared" si="18"/>
        <v>5.8503235385940489E-3</v>
      </c>
      <c r="O246" s="150">
        <f t="shared" si="20"/>
        <v>8.2697421167048368E-3</v>
      </c>
      <c r="P246" s="150">
        <f t="shared" si="22"/>
        <v>9.9188562478587317E-2</v>
      </c>
      <c r="Q246" s="153">
        <v>214.992575806069</v>
      </c>
      <c r="R246" s="127">
        <f t="shared" si="19"/>
        <v>1.0981156961681116E-2</v>
      </c>
      <c r="S246" s="127">
        <f t="shared" si="21"/>
        <v>4.0555277897809772E-2</v>
      </c>
      <c r="T246" s="127">
        <f t="shared" si="23"/>
        <v>0.13362523168607621</v>
      </c>
    </row>
    <row r="247" spans="11:20" x14ac:dyDescent="0.25">
      <c r="K247" s="26">
        <v>43159</v>
      </c>
      <c r="L247" s="27">
        <v>208.39204774767899</v>
      </c>
      <c r="M247" s="149">
        <v>187.825012522126</v>
      </c>
      <c r="N247" s="150">
        <f t="shared" si="18"/>
        <v>2.4647527514391143E-2</v>
      </c>
      <c r="O247" s="150">
        <f t="shared" si="20"/>
        <v>3.5464472153006854E-2</v>
      </c>
      <c r="P247" s="150">
        <f t="shared" si="22"/>
        <v>0.10689214706565653</v>
      </c>
      <c r="Q247" s="153">
        <v>212.27840269969701</v>
      </c>
      <c r="R247" s="127">
        <f t="shared" si="19"/>
        <v>-1.262449689807088E-2</v>
      </c>
      <c r="S247" s="127">
        <f t="shared" si="21"/>
        <v>1.5596454191790787E-2</v>
      </c>
      <c r="T247" s="127">
        <f t="shared" si="23"/>
        <v>8.931387956756387E-2</v>
      </c>
    </row>
    <row r="248" spans="11:20" x14ac:dyDescent="0.25">
      <c r="K248" s="26">
        <v>43190</v>
      </c>
      <c r="L248" s="27">
        <v>206.049676712045</v>
      </c>
      <c r="M248" s="149">
        <v>190.54368050161199</v>
      </c>
      <c r="N248" s="150">
        <f t="shared" si="18"/>
        <v>1.4474472504910407E-2</v>
      </c>
      <c r="O248" s="150">
        <f t="shared" si="20"/>
        <v>4.5560047035994033E-2</v>
      </c>
      <c r="P248" s="150">
        <f t="shared" si="22"/>
        <v>9.6915130734944732E-2</v>
      </c>
      <c r="Q248" s="153">
        <v>208.44592103957501</v>
      </c>
      <c r="R248" s="127">
        <f t="shared" si="19"/>
        <v>-1.805403475521572E-2</v>
      </c>
      <c r="S248" s="127">
        <f t="shared" si="21"/>
        <v>-1.9803834497879702E-2</v>
      </c>
      <c r="T248" s="127">
        <f t="shared" si="23"/>
        <v>5.4535585199927628E-2</v>
      </c>
    </row>
    <row r="249" spans="11:20" x14ac:dyDescent="0.25">
      <c r="K249" s="26">
        <v>43220</v>
      </c>
      <c r="L249" s="27">
        <v>205.51154391457601</v>
      </c>
      <c r="M249" s="149">
        <v>190.32829222000299</v>
      </c>
      <c r="N249" s="150">
        <f t="shared" si="18"/>
        <v>-1.1303879564096286E-3</v>
      </c>
      <c r="O249" s="150">
        <f t="shared" si="20"/>
        <v>3.8303745707399139E-2</v>
      </c>
      <c r="P249" s="150">
        <f t="shared" si="22"/>
        <v>8.1052486569737736E-2</v>
      </c>
      <c r="Q249" s="153">
        <v>207.97659072254299</v>
      </c>
      <c r="R249" s="127">
        <f t="shared" si="19"/>
        <v>-2.2515687267533613E-3</v>
      </c>
      <c r="S249" s="127">
        <f t="shared" si="21"/>
        <v>-3.2633615636358915E-2</v>
      </c>
      <c r="T249" s="127">
        <f t="shared" si="23"/>
        <v>4.1645409559578628E-2</v>
      </c>
    </row>
    <row r="250" spans="11:20" x14ac:dyDescent="0.25">
      <c r="K250" s="26">
        <v>43251</v>
      </c>
      <c r="L250" s="27">
        <v>207.43024377111999</v>
      </c>
      <c r="M250" s="149">
        <v>188.103438501651</v>
      </c>
      <c r="N250" s="150">
        <f t="shared" si="18"/>
        <v>-1.1689558564316083E-2</v>
      </c>
      <c r="O250" s="150">
        <f t="shared" si="20"/>
        <v>1.4823690188345839E-3</v>
      </c>
      <c r="P250" s="150">
        <f t="shared" si="22"/>
        <v>6.5215809185327878E-2</v>
      </c>
      <c r="Q250" s="153">
        <v>210.95496205186001</v>
      </c>
      <c r="R250" s="127">
        <f t="shared" si="19"/>
        <v>1.4320704647430293E-2</v>
      </c>
      <c r="S250" s="127">
        <f t="shared" si="21"/>
        <v>-6.2344573494329536E-3</v>
      </c>
      <c r="T250" s="127">
        <f t="shared" si="23"/>
        <v>4.2063955653142582E-2</v>
      </c>
    </row>
    <row r="251" spans="11:20" x14ac:dyDescent="0.25">
      <c r="K251" s="26">
        <v>43281</v>
      </c>
      <c r="L251" s="27">
        <v>211.97330712084201</v>
      </c>
      <c r="M251" s="149">
        <v>188.17462290901901</v>
      </c>
      <c r="N251" s="150">
        <f t="shared" si="18"/>
        <v>3.7843224948486132E-4</v>
      </c>
      <c r="O251" s="150">
        <f t="shared" si="20"/>
        <v>-1.2433147015720292E-2</v>
      </c>
      <c r="P251" s="150">
        <f t="shared" si="22"/>
        <v>6.4305122622738908E-2</v>
      </c>
      <c r="Q251" s="153">
        <v>216.80172716710001</v>
      </c>
      <c r="R251" s="127">
        <f t="shared" si="19"/>
        <v>2.7715703192621177E-2</v>
      </c>
      <c r="S251" s="127">
        <f t="shared" si="21"/>
        <v>4.0086205984997791E-2</v>
      </c>
      <c r="T251" s="127">
        <f t="shared" si="23"/>
        <v>4.1919778588092704E-2</v>
      </c>
    </row>
    <row r="252" spans="11:20" x14ac:dyDescent="0.25">
      <c r="K252" s="26">
        <v>43312</v>
      </c>
      <c r="L252" s="27">
        <v>214.32952673036201</v>
      </c>
      <c r="M252" s="149">
        <v>190.63615810111</v>
      </c>
      <c r="N252" s="150">
        <f t="shared" si="18"/>
        <v>1.3081121960218489E-2</v>
      </c>
      <c r="O252" s="150">
        <f t="shared" si="20"/>
        <v>1.6175518495755714E-3</v>
      </c>
      <c r="P252" s="150">
        <f t="shared" si="22"/>
        <v>8.4375990441153625E-2</v>
      </c>
      <c r="Q252" s="153">
        <v>219.19316225066899</v>
      </c>
      <c r="R252" s="127">
        <f t="shared" si="19"/>
        <v>1.1030516752875252E-2</v>
      </c>
      <c r="S252" s="127">
        <f t="shared" si="21"/>
        <v>5.3931894398104641E-2</v>
      </c>
      <c r="T252" s="127">
        <f t="shared" si="23"/>
        <v>3.5242536477065434E-2</v>
      </c>
    </row>
    <row r="253" spans="11:20" x14ac:dyDescent="0.25">
      <c r="K253" s="26">
        <v>43343</v>
      </c>
      <c r="L253" s="27">
        <v>215.66815644640701</v>
      </c>
      <c r="M253" s="149">
        <v>194.626821116164</v>
      </c>
      <c r="N253" s="150">
        <f t="shared" si="18"/>
        <v>2.0933400330788388E-2</v>
      </c>
      <c r="O253" s="150">
        <f t="shared" si="20"/>
        <v>3.4679762722443552E-2</v>
      </c>
      <c r="P253" s="150">
        <f t="shared" si="22"/>
        <v>9.7031840102098421E-2</v>
      </c>
      <c r="Q253" s="153">
        <v>219.696365488445</v>
      </c>
      <c r="R253" s="127">
        <f t="shared" si="19"/>
        <v>2.2957068213675935E-3</v>
      </c>
      <c r="S253" s="127">
        <f t="shared" si="21"/>
        <v>4.1437297096790005E-2</v>
      </c>
      <c r="T253" s="127">
        <f t="shared" si="23"/>
        <v>3.8601828697519824E-2</v>
      </c>
    </row>
    <row r="254" spans="11:20" x14ac:dyDescent="0.25">
      <c r="K254" s="26">
        <v>43373</v>
      </c>
      <c r="L254" s="27">
        <v>214.35728641539299</v>
      </c>
      <c r="M254" s="149">
        <v>197.11475653364801</v>
      </c>
      <c r="N254" s="150">
        <f t="shared" si="18"/>
        <v>1.2783106681884648E-2</v>
      </c>
      <c r="O254" s="150">
        <f t="shared" si="20"/>
        <v>4.7509773031146008E-2</v>
      </c>
      <c r="P254" s="150">
        <f t="shared" si="22"/>
        <v>0.10159430228010602</v>
      </c>
      <c r="Q254" s="153">
        <v>217.325627307763</v>
      </c>
      <c r="R254" s="127">
        <f t="shared" si="19"/>
        <v>-1.0790975878964604E-2</v>
      </c>
      <c r="S254" s="127">
        <f t="shared" si="21"/>
        <v>2.4164943126083749E-3</v>
      </c>
      <c r="T254" s="127">
        <f t="shared" si="23"/>
        <v>4.2828760007284528E-2</v>
      </c>
    </row>
    <row r="255" spans="11:20" x14ac:dyDescent="0.25">
      <c r="K255" s="26">
        <v>43404</v>
      </c>
      <c r="L255" s="27">
        <v>214.93150559107201</v>
      </c>
      <c r="M255" s="149">
        <v>197.71953000847199</v>
      </c>
      <c r="N255" s="150">
        <f t="shared" si="18"/>
        <v>3.0681288679710317E-3</v>
      </c>
      <c r="O255" s="150">
        <f t="shared" si="20"/>
        <v>3.7156497371317654E-2</v>
      </c>
      <c r="P255" s="150">
        <f t="shared" si="22"/>
        <v>8.7545344787758772E-2</v>
      </c>
      <c r="Q255" s="153">
        <v>217.98977539386701</v>
      </c>
      <c r="R255" s="127">
        <f t="shared" si="19"/>
        <v>3.0560044589840185E-3</v>
      </c>
      <c r="S255" s="127">
        <f t="shared" si="21"/>
        <v>-5.4900748018124057E-3</v>
      </c>
      <c r="T255" s="127">
        <f t="shared" si="23"/>
        <v>5.5061601375740343E-2</v>
      </c>
    </row>
    <row r="256" spans="11:20" x14ac:dyDescent="0.25">
      <c r="K256" s="26">
        <v>43434</v>
      </c>
      <c r="L256" s="27">
        <v>216.072774991687</v>
      </c>
      <c r="M256" s="149">
        <v>196.09179009138199</v>
      </c>
      <c r="N256" s="150">
        <f t="shared" si="18"/>
        <v>-8.2325702322894045E-3</v>
      </c>
      <c r="O256" s="150">
        <f t="shared" si="20"/>
        <v>7.5270662430622082E-3</v>
      </c>
      <c r="P256" s="150">
        <f t="shared" si="22"/>
        <v>8.1038564534060553E-2</v>
      </c>
      <c r="Q256" s="153">
        <v>219.90763771016799</v>
      </c>
      <c r="R256" s="127">
        <f t="shared" si="19"/>
        <v>8.7979462010809861E-3</v>
      </c>
      <c r="S256" s="127">
        <f t="shared" si="21"/>
        <v>9.6165551602678256E-4</v>
      </c>
      <c r="T256" s="127">
        <f t="shared" si="23"/>
        <v>5.2096747798160647E-2</v>
      </c>
    </row>
    <row r="257" spans="11:20" x14ac:dyDescent="0.25">
      <c r="K257" s="26">
        <v>43465</v>
      </c>
      <c r="L257" s="27">
        <v>218.07892479716801</v>
      </c>
      <c r="M257" s="149">
        <v>194.64093790601899</v>
      </c>
      <c r="N257" s="150">
        <f t="shared" si="18"/>
        <v>-7.3988420661920129E-3</v>
      </c>
      <c r="O257" s="150">
        <f t="shared" si="20"/>
        <v>-1.2550144246591288E-2</v>
      </c>
      <c r="P257" s="150">
        <f t="shared" si="22"/>
        <v>6.8042706304424216E-2</v>
      </c>
      <c r="Q257" s="153">
        <v>223.01007258731499</v>
      </c>
      <c r="R257" s="127">
        <f t="shared" si="19"/>
        <v>1.4107899613909458E-2</v>
      </c>
      <c r="S257" s="127">
        <f t="shared" si="21"/>
        <v>2.615635049566456E-2</v>
      </c>
      <c r="T257" s="127">
        <f t="shared" si="23"/>
        <v>4.8682636379984823E-2</v>
      </c>
    </row>
    <row r="258" spans="11:20" x14ac:dyDescent="0.25">
      <c r="K258" s="26">
        <v>43496</v>
      </c>
      <c r="L258" s="27">
        <v>219.58533622213801</v>
      </c>
      <c r="M258" s="149">
        <v>195.51758985717501</v>
      </c>
      <c r="N258" s="150">
        <f t="shared" si="18"/>
        <v>4.5039443427841164E-3</v>
      </c>
      <c r="O258" s="150">
        <f t="shared" si="20"/>
        <v>-1.1136685137794089E-2</v>
      </c>
      <c r="P258" s="150">
        <f t="shared" si="22"/>
        <v>6.6613079603161429E-2</v>
      </c>
      <c r="Q258" s="153">
        <v>224.51233426035699</v>
      </c>
      <c r="R258" s="127">
        <f t="shared" si="19"/>
        <v>6.7362951619767131E-3</v>
      </c>
      <c r="S258" s="127">
        <f t="shared" si="21"/>
        <v>2.9921398169730384E-2</v>
      </c>
      <c r="T258" s="127">
        <f t="shared" si="23"/>
        <v>4.4279475319534578E-2</v>
      </c>
    </row>
    <row r="259" spans="11:20" x14ac:dyDescent="0.25">
      <c r="K259" s="26">
        <v>43524</v>
      </c>
      <c r="L259" s="27">
        <v>219.808310292953</v>
      </c>
      <c r="M259" s="149">
        <v>199.153917789312</v>
      </c>
      <c r="N259" s="150">
        <f t="shared" si="18"/>
        <v>1.8598469502377313E-2</v>
      </c>
      <c r="O259" s="150">
        <f t="shared" si="20"/>
        <v>1.5615787364188005E-2</v>
      </c>
      <c r="P259" s="150">
        <f t="shared" si="22"/>
        <v>6.0316275851979295E-2</v>
      </c>
      <c r="Q259" s="153">
        <v>223.612570320326</v>
      </c>
      <c r="R259" s="127">
        <f t="shared" si="19"/>
        <v>-4.0076370102124503E-3</v>
      </c>
      <c r="S259" s="127">
        <f t="shared" si="21"/>
        <v>1.6847675909469784E-2</v>
      </c>
      <c r="T259" s="127">
        <f t="shared" si="23"/>
        <v>5.3392938125048195E-2</v>
      </c>
    </row>
    <row r="260" spans="11:20" x14ac:dyDescent="0.25">
      <c r="K260" s="26">
        <v>43555</v>
      </c>
      <c r="L260" s="27">
        <v>220.10820434342199</v>
      </c>
      <c r="M260" s="149">
        <v>203.55106435946601</v>
      </c>
      <c r="N260" s="150">
        <f t="shared" si="18"/>
        <v>2.2079136674608701E-2</v>
      </c>
      <c r="O260" s="150">
        <f t="shared" si="20"/>
        <v>4.577724783544368E-2</v>
      </c>
      <c r="P260" s="150">
        <f t="shared" si="22"/>
        <v>6.8264577568837304E-2</v>
      </c>
      <c r="Q260" s="153">
        <v>222.60158605167899</v>
      </c>
      <c r="R260" s="127">
        <f t="shared" si="19"/>
        <v>-4.521142381212151E-3</v>
      </c>
      <c r="S260" s="127">
        <f t="shared" si="21"/>
        <v>-1.8316954516754969E-3</v>
      </c>
      <c r="T260" s="127">
        <f t="shared" si="23"/>
        <v>6.7910491802890327E-2</v>
      </c>
    </row>
    <row r="261" spans="11:20" x14ac:dyDescent="0.25">
      <c r="K261" s="26">
        <v>43585</v>
      </c>
      <c r="L261" s="27">
        <v>220.34529050719999</v>
      </c>
      <c r="M261" s="149">
        <v>204.75971271026501</v>
      </c>
      <c r="N261" s="150">
        <f t="shared" si="18"/>
        <v>5.9378139564258969E-3</v>
      </c>
      <c r="O261" s="150">
        <f t="shared" si="20"/>
        <v>4.7270032634103787E-2</v>
      </c>
      <c r="P261" s="150">
        <f t="shared" si="22"/>
        <v>7.5823832189806817E-2</v>
      </c>
      <c r="Q261" s="153">
        <v>222.63268859511899</v>
      </c>
      <c r="R261" s="127">
        <f t="shared" si="19"/>
        <v>1.3972291928232572E-4</v>
      </c>
      <c r="S261" s="127">
        <f t="shared" si="21"/>
        <v>-8.3721265089082841E-3</v>
      </c>
      <c r="T261" s="127">
        <f t="shared" si="23"/>
        <v>7.0469940014202814E-2</v>
      </c>
    </row>
    <row r="262" spans="11:20" x14ac:dyDescent="0.25">
      <c r="K262" s="26">
        <v>43616</v>
      </c>
      <c r="L262" s="27">
        <v>221.78115851605301</v>
      </c>
      <c r="M262" s="149">
        <v>205.37890250872499</v>
      </c>
      <c r="N262" s="150">
        <f t="shared" si="18"/>
        <v>3.0239825513729279E-3</v>
      </c>
      <c r="O262" s="150">
        <f t="shared" si="20"/>
        <v>3.1257154207724458E-2</v>
      </c>
      <c r="P262" s="150">
        <f t="shared" si="22"/>
        <v>9.1840235057278674E-2</v>
      </c>
      <c r="Q262" s="153">
        <v>224.1740652881</v>
      </c>
      <c r="R262" s="127">
        <f t="shared" si="19"/>
        <v>6.9234069026771206E-3</v>
      </c>
      <c r="S262" s="127">
        <f t="shared" si="21"/>
        <v>2.5110170102229379E-3</v>
      </c>
      <c r="T262" s="127">
        <f t="shared" si="23"/>
        <v>6.2663153820436301E-2</v>
      </c>
    </row>
    <row r="263" spans="11:20" x14ac:dyDescent="0.25">
      <c r="K263" s="26">
        <v>43646</v>
      </c>
      <c r="L263" s="27">
        <v>223.190971850859</v>
      </c>
      <c r="M263" s="149">
        <v>205.343159542531</v>
      </c>
      <c r="N263" s="150">
        <f t="shared" si="18"/>
        <v>-1.7403426426665369E-4</v>
      </c>
      <c r="O263" s="150">
        <f t="shared" si="20"/>
        <v>8.8041553047357723E-3</v>
      </c>
      <c r="P263" s="150">
        <f t="shared" si="22"/>
        <v>9.1237258074978733E-2</v>
      </c>
      <c r="Q263" s="153">
        <v>226.02246005122501</v>
      </c>
      <c r="R263" s="127">
        <f t="shared" si="19"/>
        <v>8.2453550581309543E-3</v>
      </c>
      <c r="S263" s="127">
        <f t="shared" si="21"/>
        <v>1.536769822813322E-2</v>
      </c>
      <c r="T263" s="127">
        <f t="shared" si="23"/>
        <v>4.2530716911762134E-2</v>
      </c>
    </row>
    <row r="264" spans="11:20" x14ac:dyDescent="0.25">
      <c r="K264" s="26">
        <v>43677</v>
      </c>
      <c r="L264" s="27">
        <v>225.12710591291</v>
      </c>
      <c r="M264" s="149">
        <v>205.78767431571401</v>
      </c>
      <c r="N264" s="150">
        <f t="shared" ref="N264:N327" si="24">M264/M263-1</f>
        <v>2.1647410810923251E-3</v>
      </c>
      <c r="O264" s="150">
        <f t="shared" si="20"/>
        <v>5.0203313525036819E-3</v>
      </c>
      <c r="P264" s="150">
        <f t="shared" si="22"/>
        <v>7.9478711517926959E-2</v>
      </c>
      <c r="Q264" s="153">
        <v>228.34412350714899</v>
      </c>
      <c r="R264" s="127">
        <f t="shared" ref="R264:R327" si="25">Q264/Q263-1</f>
        <v>1.0271826328223321E-2</v>
      </c>
      <c r="S264" s="127">
        <f t="shared" si="21"/>
        <v>2.565407150257637E-2</v>
      </c>
      <c r="T264" s="127">
        <f t="shared" si="23"/>
        <v>4.174838832798522E-2</v>
      </c>
    </row>
    <row r="265" spans="11:20" x14ac:dyDescent="0.25">
      <c r="K265" s="26">
        <v>43708</v>
      </c>
      <c r="L265" s="27">
        <v>226.776059984461</v>
      </c>
      <c r="M265" s="149">
        <v>203.31500243987401</v>
      </c>
      <c r="N265" s="150">
        <f t="shared" si="24"/>
        <v>-1.2015646146262826E-2</v>
      </c>
      <c r="O265" s="150">
        <f t="shared" si="20"/>
        <v>-1.0049231170486506E-2</v>
      </c>
      <c r="P265" s="150">
        <f t="shared" si="22"/>
        <v>4.4640205670956501E-2</v>
      </c>
      <c r="Q265" s="153">
        <v>231.369968496843</v>
      </c>
      <c r="R265" s="127">
        <f t="shared" si="25"/>
        <v>1.3251249663095876E-2</v>
      </c>
      <c r="S265" s="127">
        <f t="shared" si="21"/>
        <v>3.2099624010900163E-2</v>
      </c>
      <c r="T265" s="127">
        <f t="shared" si="23"/>
        <v>5.3135166721781646E-2</v>
      </c>
    </row>
    <row r="266" spans="11:20" x14ac:dyDescent="0.25">
      <c r="K266" s="26">
        <v>43738</v>
      </c>
      <c r="L266" s="27">
        <v>227.37683727359101</v>
      </c>
      <c r="M266" s="149">
        <v>202.60158490070401</v>
      </c>
      <c r="N266" s="150">
        <f t="shared" si="24"/>
        <v>-3.5089271849526593E-3</v>
      </c>
      <c r="O266" s="150">
        <f t="shared" ref="O266:O329" si="26">M266/M263-1</f>
        <v>-1.3351185634499552E-2</v>
      </c>
      <c r="P266" s="150">
        <f t="shared" si="22"/>
        <v>2.783570577639316E-2</v>
      </c>
      <c r="Q266" s="153">
        <v>232.280798001444</v>
      </c>
      <c r="R266" s="127">
        <f t="shared" si="25"/>
        <v>3.9366799006734787E-3</v>
      </c>
      <c r="S266" s="127">
        <f t="shared" ref="S266:S329" si="27">Q266/Q263-1</f>
        <v>2.7689009086975691E-2</v>
      </c>
      <c r="T266" s="127">
        <f t="shared" si="23"/>
        <v>6.8814575063908201E-2</v>
      </c>
    </row>
    <row r="267" spans="11:20" x14ac:dyDescent="0.25">
      <c r="K267" s="26">
        <v>43769</v>
      </c>
      <c r="L267" s="27">
        <v>226.55650405087999</v>
      </c>
      <c r="M267" s="149">
        <v>202.91987942946199</v>
      </c>
      <c r="N267" s="150">
        <f t="shared" si="24"/>
        <v>1.571036716785601E-3</v>
      </c>
      <c r="O267" s="150">
        <f t="shared" si="26"/>
        <v>-1.3935698023645138E-2</v>
      </c>
      <c r="P267" s="150">
        <f t="shared" si="22"/>
        <v>2.6301647696447494E-2</v>
      </c>
      <c r="Q267" s="153">
        <v>231.17949559070701</v>
      </c>
      <c r="R267" s="127">
        <f t="shared" si="25"/>
        <v>-4.7412546375449338E-3</v>
      </c>
      <c r="S267" s="127">
        <f t="shared" si="27"/>
        <v>1.2417101171728895E-2</v>
      </c>
      <c r="T267" s="127">
        <f t="shared" si="23"/>
        <v>6.0506141505988653E-2</v>
      </c>
    </row>
    <row r="268" spans="11:20" x14ac:dyDescent="0.25">
      <c r="K268" s="26">
        <v>43799</v>
      </c>
      <c r="L268" s="27">
        <v>225.772131730105</v>
      </c>
      <c r="M268" s="149">
        <v>206.96995251094901</v>
      </c>
      <c r="N268" s="150">
        <f t="shared" si="24"/>
        <v>1.9958976384543359E-2</v>
      </c>
      <c r="O268" s="150">
        <f t="shared" si="26"/>
        <v>1.7976784925922473E-2</v>
      </c>
      <c r="P268" s="150">
        <f t="shared" si="22"/>
        <v>5.5474848867959281E-2</v>
      </c>
      <c r="Q268" s="153">
        <v>228.865983873738</v>
      </c>
      <c r="R268" s="127">
        <f t="shared" si="25"/>
        <v>-1.0007426095716476E-2</v>
      </c>
      <c r="S268" s="127">
        <f t="shared" si="27"/>
        <v>-1.0822427125580791E-2</v>
      </c>
      <c r="T268" s="127">
        <f t="shared" si="23"/>
        <v>4.0736857786526137E-2</v>
      </c>
    </row>
    <row r="269" spans="11:20" x14ac:dyDescent="0.25">
      <c r="K269" s="26">
        <v>43830</v>
      </c>
      <c r="L269" s="27">
        <v>226.74012874694401</v>
      </c>
      <c r="M269" s="149">
        <v>210.12358909341199</v>
      </c>
      <c r="N269" s="150">
        <f t="shared" si="24"/>
        <v>1.5237171116885495E-2</v>
      </c>
      <c r="O269" s="150">
        <f t="shared" si="26"/>
        <v>3.7127074777793867E-2</v>
      </c>
      <c r="P269" s="150">
        <f t="shared" si="22"/>
        <v>7.9544680342984675E-2</v>
      </c>
      <c r="Q269" s="153">
        <v>229.25037911417101</v>
      </c>
      <c r="R269" s="127">
        <f t="shared" si="25"/>
        <v>1.6795647563119243E-3</v>
      </c>
      <c r="S269" s="127">
        <f t="shared" si="27"/>
        <v>-1.3046359894347104E-2</v>
      </c>
      <c r="T269" s="127">
        <f t="shared" si="23"/>
        <v>2.7982173425878498E-2</v>
      </c>
    </row>
    <row r="270" spans="11:20" x14ac:dyDescent="0.25">
      <c r="K270" s="26">
        <v>43861</v>
      </c>
      <c r="L270" s="27">
        <v>229.61328115024301</v>
      </c>
      <c r="M270" s="149">
        <v>215.683218098021</v>
      </c>
      <c r="N270" s="150">
        <f t="shared" si="24"/>
        <v>2.6458852281156409E-2</v>
      </c>
      <c r="O270" s="150">
        <f t="shared" si="26"/>
        <v>6.2898414410874626E-2</v>
      </c>
      <c r="P270" s="150">
        <f t="shared" si="22"/>
        <v>0.10313971369827613</v>
      </c>
      <c r="Q270" s="153">
        <v>231.538802144058</v>
      </c>
      <c r="R270" s="127">
        <f t="shared" si="25"/>
        <v>9.9821995441382594E-3</v>
      </c>
      <c r="S270" s="127">
        <f t="shared" si="27"/>
        <v>1.5542319288865958E-3</v>
      </c>
      <c r="T270" s="127">
        <f t="shared" si="23"/>
        <v>3.1296578456810886E-2</v>
      </c>
    </row>
    <row r="271" spans="11:20" x14ac:dyDescent="0.25">
      <c r="K271" s="26">
        <v>43890</v>
      </c>
      <c r="L271" s="27">
        <v>233.202463970347</v>
      </c>
      <c r="M271" s="149">
        <v>218.22646714195801</v>
      </c>
      <c r="N271" s="150">
        <f t="shared" si="24"/>
        <v>1.1791594479924727E-2</v>
      </c>
      <c r="O271" s="150">
        <f t="shared" si="26"/>
        <v>5.4387192413418051E-2</v>
      </c>
      <c r="P271" s="150">
        <f t="shared" si="22"/>
        <v>9.5767884279450488E-2</v>
      </c>
      <c r="Q271" s="153">
        <v>235.434776636289</v>
      </c>
      <c r="R271" s="127">
        <f t="shared" si="25"/>
        <v>1.6826443154037918E-2</v>
      </c>
      <c r="S271" s="127">
        <f t="shared" si="27"/>
        <v>2.8701481327058742E-2</v>
      </c>
      <c r="T271" s="127">
        <f t="shared" si="23"/>
        <v>5.2869149077923616E-2</v>
      </c>
    </row>
    <row r="272" spans="11:20" x14ac:dyDescent="0.25">
      <c r="K272" s="26">
        <v>43921</v>
      </c>
      <c r="L272" s="27">
        <v>234.57295634900899</v>
      </c>
      <c r="M272" s="149">
        <v>219.413512184241</v>
      </c>
      <c r="N272" s="150">
        <f t="shared" si="24"/>
        <v>5.4395099633390842E-3</v>
      </c>
      <c r="O272" s="150">
        <f t="shared" si="26"/>
        <v>4.4211709551082778E-2</v>
      </c>
      <c r="P272" s="150">
        <f t="shared" si="22"/>
        <v>7.792859189752166E-2</v>
      </c>
      <c r="Q272" s="153">
        <v>236.95380733037001</v>
      </c>
      <c r="R272" s="127">
        <f t="shared" si="25"/>
        <v>6.452023425696618E-3</v>
      </c>
      <c r="S272" s="127">
        <f t="shared" si="27"/>
        <v>3.3602684741308675E-2</v>
      </c>
      <c r="T272" s="127">
        <f t="shared" si="23"/>
        <v>6.4474928203606785E-2</v>
      </c>
    </row>
    <row r="273" spans="11:20" x14ac:dyDescent="0.25">
      <c r="K273" s="26">
        <v>43951</v>
      </c>
      <c r="L273" s="27">
        <v>233.78909863050899</v>
      </c>
      <c r="M273" s="149">
        <v>213.939523708823</v>
      </c>
      <c r="N273" s="150">
        <f t="shared" si="24"/>
        <v>-2.494827424676338E-2</v>
      </c>
      <c r="O273" s="150">
        <f t="shared" si="26"/>
        <v>-8.0845158217435209E-3</v>
      </c>
      <c r="P273" s="150">
        <f t="shared" si="22"/>
        <v>4.4832115053547783E-2</v>
      </c>
      <c r="Q273" s="153">
        <v>237.13718980336699</v>
      </c>
      <c r="R273" s="127">
        <f t="shared" si="25"/>
        <v>7.7391654965608403E-4</v>
      </c>
      <c r="S273" s="127">
        <f t="shared" si="27"/>
        <v>2.4179047345272986E-2</v>
      </c>
      <c r="T273" s="127">
        <f t="shared" si="23"/>
        <v>6.5149917111345435E-2</v>
      </c>
    </row>
    <row r="274" spans="11:20" x14ac:dyDescent="0.25">
      <c r="K274" s="26">
        <v>43982</v>
      </c>
      <c r="L274" s="27">
        <v>230.75273717218801</v>
      </c>
      <c r="M274" s="149">
        <v>206.627181019907</v>
      </c>
      <c r="N274" s="150">
        <f t="shared" si="24"/>
        <v>-3.417948475415078E-2</v>
      </c>
      <c r="O274" s="150">
        <f t="shared" si="26"/>
        <v>-5.3152517538148092E-2</v>
      </c>
      <c r="P274" s="150">
        <f t="shared" si="22"/>
        <v>6.0779296019899398E-3</v>
      </c>
      <c r="Q274" s="153">
        <v>235.062800795274</v>
      </c>
      <c r="R274" s="127">
        <f t="shared" si="25"/>
        <v>-8.7476325826963963E-3</v>
      </c>
      <c r="S274" s="127">
        <f t="shared" si="27"/>
        <v>-1.5799528274008656E-3</v>
      </c>
      <c r="T274" s="127">
        <f t="shared" si="23"/>
        <v>4.8572681648879401E-2</v>
      </c>
    </row>
    <row r="275" spans="11:20" x14ac:dyDescent="0.25">
      <c r="K275" s="26">
        <v>44012</v>
      </c>
      <c r="L275" s="27">
        <v>229.76062650260499</v>
      </c>
      <c r="M275" s="149">
        <v>204.958141831978</v>
      </c>
      <c r="N275" s="150">
        <f t="shared" si="24"/>
        <v>-8.0775393619110236E-3</v>
      </c>
      <c r="O275" s="150">
        <f t="shared" si="26"/>
        <v>-6.5881860275427639E-2</v>
      </c>
      <c r="P275" s="150">
        <f t="shared" ref="P275:P331" si="28">M275/M263-1</f>
        <v>-1.8749965248939793E-3</v>
      </c>
      <c r="Q275" s="153">
        <v>234.14607245260501</v>
      </c>
      <c r="R275" s="127">
        <f t="shared" si="25"/>
        <v>-3.8999294638176751E-3</v>
      </c>
      <c r="S275" s="127">
        <f t="shared" si="27"/>
        <v>-1.1849292102111497E-2</v>
      </c>
      <c r="T275" s="127">
        <f t="shared" ref="T275:T331" si="29">Q275/Q263-1</f>
        <v>3.5941615711725605E-2</v>
      </c>
    </row>
    <row r="276" spans="11:20" x14ac:dyDescent="0.25">
      <c r="K276" s="26">
        <v>44043</v>
      </c>
      <c r="L276" s="27">
        <v>229.520750986743</v>
      </c>
      <c r="M276" s="149">
        <v>204.26326456807001</v>
      </c>
      <c r="N276" s="150">
        <f t="shared" si="24"/>
        <v>-3.3903374498663874E-3</v>
      </c>
      <c r="O276" s="150">
        <f t="shared" si="26"/>
        <v>-4.5228945886233829E-2</v>
      </c>
      <c r="P276" s="150">
        <f t="shared" si="28"/>
        <v>-7.4076824703567246E-3</v>
      </c>
      <c r="Q276" s="153">
        <v>234.140036858851</v>
      </c>
      <c r="R276" s="127">
        <f t="shared" si="25"/>
        <v>-2.5777044606378752E-5</v>
      </c>
      <c r="S276" s="127">
        <f t="shared" si="27"/>
        <v>-1.263889880368918E-2</v>
      </c>
      <c r="T276" s="127">
        <f t="shared" si="29"/>
        <v>2.5382362649330581E-2</v>
      </c>
    </row>
    <row r="277" spans="11:20" x14ac:dyDescent="0.25">
      <c r="K277" s="26">
        <v>44074</v>
      </c>
      <c r="L277" s="27">
        <v>231.76414196799399</v>
      </c>
      <c r="M277" s="149">
        <v>208.32199753946901</v>
      </c>
      <c r="N277" s="150">
        <f t="shared" si="24"/>
        <v>1.9870107236274137E-2</v>
      </c>
      <c r="O277" s="150">
        <f t="shared" si="26"/>
        <v>8.2022922211706373E-3</v>
      </c>
      <c r="P277" s="150">
        <f t="shared" si="28"/>
        <v>2.4626786216013219E-2</v>
      </c>
      <c r="Q277" s="153">
        <v>235.94459681481101</v>
      </c>
      <c r="R277" s="127">
        <f t="shared" si="25"/>
        <v>7.707182334851348E-3</v>
      </c>
      <c r="S277" s="127">
        <f t="shared" si="27"/>
        <v>3.7513209940223113E-3</v>
      </c>
      <c r="T277" s="127">
        <f t="shared" si="29"/>
        <v>1.9771919180731734E-2</v>
      </c>
    </row>
    <row r="278" spans="11:20" x14ac:dyDescent="0.25">
      <c r="K278" s="26">
        <v>44104</v>
      </c>
      <c r="L278" s="27">
        <v>234.93303339765399</v>
      </c>
      <c r="M278" s="149">
        <v>210.22786036163001</v>
      </c>
      <c r="N278" s="150">
        <f t="shared" si="24"/>
        <v>9.1486393404034416E-3</v>
      </c>
      <c r="O278" s="150">
        <f t="shared" si="26"/>
        <v>2.5711193917693054E-2</v>
      </c>
      <c r="P278" s="150">
        <f t="shared" si="28"/>
        <v>3.7641736438851936E-2</v>
      </c>
      <c r="Q278" s="153">
        <v>239.39337875382901</v>
      </c>
      <c r="R278" s="127">
        <f t="shared" si="25"/>
        <v>1.4616914248410939E-2</v>
      </c>
      <c r="S278" s="127">
        <f t="shared" si="27"/>
        <v>2.241039640878939E-2</v>
      </c>
      <c r="T278" s="127">
        <f t="shared" si="29"/>
        <v>3.0620614418333414E-2</v>
      </c>
    </row>
    <row r="279" spans="11:20" x14ac:dyDescent="0.25">
      <c r="K279" s="26">
        <v>44135</v>
      </c>
      <c r="L279" s="27">
        <v>241.46586032914499</v>
      </c>
      <c r="M279" s="149">
        <v>218.971790190218</v>
      </c>
      <c r="N279" s="150">
        <f t="shared" si="24"/>
        <v>4.1592631031619032E-2</v>
      </c>
      <c r="O279" s="150">
        <f t="shared" si="26"/>
        <v>7.2007688965758376E-2</v>
      </c>
      <c r="P279" s="150">
        <f t="shared" si="28"/>
        <v>7.9104673262611058E-2</v>
      </c>
      <c r="Q279" s="153">
        <v>245.149601274188</v>
      </c>
      <c r="R279" s="127">
        <f t="shared" si="25"/>
        <v>2.4045036459751756E-2</v>
      </c>
      <c r="S279" s="127">
        <f t="shared" si="27"/>
        <v>4.7021280781526453E-2</v>
      </c>
      <c r="T279" s="127">
        <f t="shared" si="29"/>
        <v>6.0429691862527557E-2</v>
      </c>
    </row>
    <row r="280" spans="11:20" x14ac:dyDescent="0.25">
      <c r="K280" s="26">
        <v>44165</v>
      </c>
      <c r="L280" s="27">
        <v>245.434749069991</v>
      </c>
      <c r="M280" s="149">
        <v>224.47043761829099</v>
      </c>
      <c r="N280" s="150">
        <f t="shared" si="24"/>
        <v>2.5111213747197159E-2</v>
      </c>
      <c r="O280" s="150">
        <f t="shared" si="26"/>
        <v>7.7516730203983641E-2</v>
      </c>
      <c r="P280" s="150">
        <f t="shared" si="28"/>
        <v>8.4555680160462776E-2</v>
      </c>
      <c r="Q280" s="153">
        <v>248.74925798433</v>
      </c>
      <c r="R280" s="127">
        <f t="shared" si="25"/>
        <v>1.4683510360336882E-2</v>
      </c>
      <c r="S280" s="127">
        <f t="shared" si="27"/>
        <v>5.4269779187056999E-2</v>
      </c>
      <c r="T280" s="127">
        <f t="shared" si="29"/>
        <v>8.6877367156323659E-2</v>
      </c>
    </row>
    <row r="281" spans="11:20" x14ac:dyDescent="0.25">
      <c r="K281" s="26">
        <v>44196</v>
      </c>
      <c r="L281" s="27">
        <v>247.48943189057101</v>
      </c>
      <c r="M281" s="149">
        <v>230.12868075033401</v>
      </c>
      <c r="N281" s="150">
        <f t="shared" si="24"/>
        <v>2.5207074891816283E-2</v>
      </c>
      <c r="O281" s="150">
        <f t="shared" si="26"/>
        <v>9.4663097243490979E-2</v>
      </c>
      <c r="P281" s="150">
        <f t="shared" si="28"/>
        <v>9.5206310453932907E-2</v>
      </c>
      <c r="Q281" s="153">
        <v>250.00478604389701</v>
      </c>
      <c r="R281" s="127">
        <f t="shared" si="25"/>
        <v>5.0473640393575714E-3</v>
      </c>
      <c r="S281" s="127">
        <f t="shared" si="27"/>
        <v>4.4326235526254143E-2</v>
      </c>
      <c r="T281" s="127">
        <f t="shared" si="29"/>
        <v>9.0531614429260943E-2</v>
      </c>
    </row>
    <row r="282" spans="11:20" x14ac:dyDescent="0.25">
      <c r="K282" s="26">
        <v>44227</v>
      </c>
      <c r="L282" s="29">
        <v>246.189420073908</v>
      </c>
      <c r="M282" s="149">
        <v>230.11758626731199</v>
      </c>
      <c r="N282" s="150">
        <f t="shared" si="24"/>
        <v>-4.8209910150420754E-5</v>
      </c>
      <c r="O282" s="150">
        <f t="shared" si="26"/>
        <v>5.090060261831808E-2</v>
      </c>
      <c r="P282" s="150">
        <f t="shared" si="28"/>
        <v>6.6923928048639558E-2</v>
      </c>
      <c r="Q282" s="153">
        <v>248.69868794973701</v>
      </c>
      <c r="R282" s="127">
        <f t="shared" si="25"/>
        <v>-5.2242923618697201E-3</v>
      </c>
      <c r="S282" s="127">
        <f t="shared" si="27"/>
        <v>1.4477228015474131E-2</v>
      </c>
      <c r="T282" s="127">
        <f t="shared" si="29"/>
        <v>7.4112354589286111E-2</v>
      </c>
    </row>
    <row r="283" spans="11:20" x14ac:dyDescent="0.25">
      <c r="K283" s="26">
        <v>44255</v>
      </c>
      <c r="L283" s="29">
        <v>245.09877632852701</v>
      </c>
      <c r="M283" s="149">
        <v>228.46038780356</v>
      </c>
      <c r="N283" s="150">
        <f t="shared" si="24"/>
        <v>-7.2015289688766027E-3</v>
      </c>
      <c r="O283" s="150">
        <f t="shared" si="26"/>
        <v>1.7774947238504035E-2</v>
      </c>
      <c r="P283" s="150">
        <f t="shared" si="28"/>
        <v>4.6895872877531053E-2</v>
      </c>
      <c r="Q283" s="153">
        <v>248.00732469798399</v>
      </c>
      <c r="R283" s="127">
        <f t="shared" si="25"/>
        <v>-2.7799231972335248E-3</v>
      </c>
      <c r="S283" s="127">
        <f t="shared" si="27"/>
        <v>-2.9826552744641743E-3</v>
      </c>
      <c r="T283" s="127">
        <f t="shared" si="29"/>
        <v>5.3401405864171414E-2</v>
      </c>
    </row>
    <row r="284" spans="11:20" x14ac:dyDescent="0.25">
      <c r="K284" s="26">
        <v>44286</v>
      </c>
      <c r="L284" s="29">
        <v>246.811840040546</v>
      </c>
      <c r="M284" s="149">
        <v>228.35217428975301</v>
      </c>
      <c r="N284" s="150">
        <f t="shared" si="24"/>
        <v>-4.7366423058003981E-4</v>
      </c>
      <c r="O284" s="150">
        <f t="shared" si="26"/>
        <v>-7.719622147003613E-3</v>
      </c>
      <c r="P284" s="150">
        <f t="shared" si="28"/>
        <v>4.0738886208640857E-2</v>
      </c>
      <c r="Q284" s="153">
        <v>249.99168901705201</v>
      </c>
      <c r="R284" s="127">
        <f t="shared" si="25"/>
        <v>8.0012327115117632E-3</v>
      </c>
      <c r="S284" s="127">
        <f t="shared" si="27"/>
        <v>-5.2387104472084722E-5</v>
      </c>
      <c r="T284" s="127">
        <f t="shared" si="29"/>
        <v>5.5022883293468716E-2</v>
      </c>
    </row>
    <row r="285" spans="11:20" x14ac:dyDescent="0.25">
      <c r="K285" s="26">
        <v>44316</v>
      </c>
      <c r="L285" s="29">
        <v>251.23333671945201</v>
      </c>
      <c r="M285" s="149">
        <v>232.56060794623099</v>
      </c>
      <c r="N285" s="150">
        <f t="shared" si="24"/>
        <v>1.842957558677738E-2</v>
      </c>
      <c r="O285" s="150">
        <f t="shared" si="26"/>
        <v>1.0616405806034734E-2</v>
      </c>
      <c r="P285" s="150">
        <f t="shared" si="28"/>
        <v>8.7039009504161324E-2</v>
      </c>
      <c r="Q285" s="153">
        <v>254.37541089080401</v>
      </c>
      <c r="R285" s="127">
        <f t="shared" si="25"/>
        <v>1.7535470442991308E-2</v>
      </c>
      <c r="S285" s="127">
        <f t="shared" si="27"/>
        <v>2.2825705225329784E-2</v>
      </c>
      <c r="T285" s="127">
        <f t="shared" si="29"/>
        <v>7.2693030990756302E-2</v>
      </c>
    </row>
    <row r="286" spans="11:20" x14ac:dyDescent="0.25">
      <c r="K286" s="26">
        <v>44347</v>
      </c>
      <c r="L286" s="29">
        <v>255.49741286723301</v>
      </c>
      <c r="M286" s="149">
        <v>237.26179955272801</v>
      </c>
      <c r="N286" s="150">
        <f t="shared" si="24"/>
        <v>2.0214909343477361E-2</v>
      </c>
      <c r="O286" s="150">
        <f t="shared" si="26"/>
        <v>3.8524891924528459E-2</v>
      </c>
      <c r="P286" s="150">
        <f t="shared" si="28"/>
        <v>0.1482603517195038</v>
      </c>
      <c r="Q286" s="153">
        <v>258.264923664592</v>
      </c>
      <c r="R286" s="127">
        <f t="shared" si="25"/>
        <v>1.5290443208198612E-2</v>
      </c>
      <c r="S286" s="127">
        <f t="shared" si="27"/>
        <v>4.1360064583170653E-2</v>
      </c>
      <c r="T286" s="127">
        <f t="shared" si="29"/>
        <v>9.8706059788361333E-2</v>
      </c>
    </row>
    <row r="287" spans="11:20" x14ac:dyDescent="0.25">
      <c r="K287" s="26">
        <v>44377</v>
      </c>
      <c r="L287" s="29">
        <v>259.64491751589702</v>
      </c>
      <c r="M287" s="149">
        <v>240.69378551453701</v>
      </c>
      <c r="N287" s="150">
        <f t="shared" si="24"/>
        <v>1.446497484331144E-2</v>
      </c>
      <c r="O287" s="150">
        <f t="shared" si="26"/>
        <v>5.4046392433837243E-2</v>
      </c>
      <c r="P287" s="150">
        <f t="shared" si="28"/>
        <v>0.17435581413425694</v>
      </c>
      <c r="Q287" s="153">
        <v>262.521818262838</v>
      </c>
      <c r="R287" s="127">
        <f t="shared" si="25"/>
        <v>1.6482666472255492E-2</v>
      </c>
      <c r="S287" s="127">
        <f t="shared" si="27"/>
        <v>5.0122183241584795E-2</v>
      </c>
      <c r="T287" s="127">
        <f t="shared" si="29"/>
        <v>0.12118822029772325</v>
      </c>
    </row>
    <row r="288" spans="11:20" x14ac:dyDescent="0.25">
      <c r="K288" s="26">
        <v>44408</v>
      </c>
      <c r="L288" s="29">
        <v>263.35010386084502</v>
      </c>
      <c r="M288" s="149">
        <v>245.39024524876601</v>
      </c>
      <c r="N288" s="150">
        <f t="shared" si="24"/>
        <v>1.9512176952094062E-2</v>
      </c>
      <c r="O288" s="150">
        <f t="shared" si="26"/>
        <v>5.5166854850591474E-2</v>
      </c>
      <c r="P288" s="150">
        <f t="shared" si="28"/>
        <v>0.20134301078396089</v>
      </c>
      <c r="Q288" s="153">
        <v>266.07278385993698</v>
      </c>
      <c r="R288" s="127">
        <f t="shared" si="25"/>
        <v>1.352636371558158E-2</v>
      </c>
      <c r="S288" s="127">
        <f t="shared" si="27"/>
        <v>4.598468432215852E-2</v>
      </c>
      <c r="T288" s="127">
        <f t="shared" si="29"/>
        <v>0.13638311255727831</v>
      </c>
    </row>
    <row r="289" spans="11:20" x14ac:dyDescent="0.25">
      <c r="K289" s="26">
        <v>44439</v>
      </c>
      <c r="L289" s="29">
        <v>267.313374604758</v>
      </c>
      <c r="M289" s="149">
        <v>250.30532397724801</v>
      </c>
      <c r="N289" s="150">
        <f t="shared" si="24"/>
        <v>2.0029641860862535E-2</v>
      </c>
      <c r="O289" s="150">
        <f t="shared" si="26"/>
        <v>5.4975240216119436E-2</v>
      </c>
      <c r="P289" s="150">
        <f t="shared" si="28"/>
        <v>0.20153093256426158</v>
      </c>
      <c r="Q289" s="153">
        <v>270.08206482485502</v>
      </c>
      <c r="R289" s="127">
        <f t="shared" si="25"/>
        <v>1.5068361772125449E-2</v>
      </c>
      <c r="S289" s="127">
        <f t="shared" si="27"/>
        <v>4.5755888924389643E-2</v>
      </c>
      <c r="T289" s="127">
        <f t="shared" si="29"/>
        <v>0.14468425414648478</v>
      </c>
    </row>
    <row r="290" spans="11:20" x14ac:dyDescent="0.25">
      <c r="K290" s="26">
        <v>44469</v>
      </c>
      <c r="L290" s="29">
        <v>269.60585964233502</v>
      </c>
      <c r="M290" s="149">
        <v>255.75673922688799</v>
      </c>
      <c r="N290" s="150">
        <f t="shared" si="24"/>
        <v>2.1779062318848297E-2</v>
      </c>
      <c r="O290" s="150">
        <f t="shared" si="26"/>
        <v>6.2581398519079068E-2</v>
      </c>
      <c r="P290" s="150">
        <f t="shared" si="28"/>
        <v>0.21656919680835851</v>
      </c>
      <c r="Q290" s="153">
        <v>271.845206610356</v>
      </c>
      <c r="R290" s="127">
        <f t="shared" si="25"/>
        <v>6.5281705641739851E-3</v>
      </c>
      <c r="S290" s="127">
        <f t="shared" si="27"/>
        <v>3.5514718011679269E-2</v>
      </c>
      <c r="T290" s="127">
        <f t="shared" si="29"/>
        <v>0.13555858572804369</v>
      </c>
    </row>
    <row r="291" spans="11:20" x14ac:dyDescent="0.25">
      <c r="K291" s="26">
        <v>44500</v>
      </c>
      <c r="L291" s="29">
        <v>276.109987251056</v>
      </c>
      <c r="M291" s="149">
        <v>264.81400216947401</v>
      </c>
      <c r="N291" s="150">
        <f t="shared" si="24"/>
        <v>3.5413584681931232E-2</v>
      </c>
      <c r="O291" s="150">
        <f t="shared" si="26"/>
        <v>7.9154560121234896E-2</v>
      </c>
      <c r="P291" s="150">
        <f t="shared" si="28"/>
        <v>0.20935213590496504</v>
      </c>
      <c r="Q291" s="153">
        <v>277.50971164161302</v>
      </c>
      <c r="R291" s="127">
        <f t="shared" si="25"/>
        <v>2.0837244481474837E-2</v>
      </c>
      <c r="S291" s="127">
        <f t="shared" si="27"/>
        <v>4.2984207613269154E-2</v>
      </c>
      <c r="T291" s="127">
        <f t="shared" si="29"/>
        <v>0.13200148072536244</v>
      </c>
    </row>
    <row r="292" spans="11:20" x14ac:dyDescent="0.25">
      <c r="K292" s="26">
        <v>44530</v>
      </c>
      <c r="L292" s="29">
        <v>280.05714481647198</v>
      </c>
      <c r="M292" s="149">
        <v>268.27274841366898</v>
      </c>
      <c r="N292" s="150">
        <f t="shared" si="24"/>
        <v>1.3061039884067149E-2</v>
      </c>
      <c r="O292" s="150">
        <f t="shared" si="26"/>
        <v>7.1782030645317629E-2</v>
      </c>
      <c r="P292" s="150">
        <f t="shared" si="28"/>
        <v>0.19513621152137306</v>
      </c>
      <c r="Q292" s="153">
        <v>281.21344698907097</v>
      </c>
      <c r="R292" s="127">
        <f t="shared" si="25"/>
        <v>1.3346326964733812E-2</v>
      </c>
      <c r="S292" s="127">
        <f t="shared" si="27"/>
        <v>4.1214814361829388E-2</v>
      </c>
      <c r="T292" s="127">
        <f t="shared" si="29"/>
        <v>0.1305096918391051</v>
      </c>
    </row>
    <row r="293" spans="11:20" x14ac:dyDescent="0.25">
      <c r="K293" s="26">
        <v>44561</v>
      </c>
      <c r="L293" s="29">
        <v>283.77330784676099</v>
      </c>
      <c r="M293" s="149">
        <v>269.00524481128298</v>
      </c>
      <c r="N293" s="150">
        <f t="shared" si="24"/>
        <v>2.7304167193475948E-3</v>
      </c>
      <c r="O293" s="150">
        <f t="shared" si="26"/>
        <v>5.1801198374842983E-2</v>
      </c>
      <c r="P293" s="150">
        <f t="shared" si="28"/>
        <v>0.16893402393040291</v>
      </c>
      <c r="Q293" s="153">
        <v>285.27533375226199</v>
      </c>
      <c r="R293" s="127">
        <f t="shared" si="25"/>
        <v>1.4444141297940361E-2</v>
      </c>
      <c r="S293" s="127">
        <f t="shared" si="27"/>
        <v>4.9403582683566594E-2</v>
      </c>
      <c r="T293" s="127">
        <f t="shared" si="29"/>
        <v>0.14107948998293174</v>
      </c>
    </row>
    <row r="294" spans="11:20" x14ac:dyDescent="0.25">
      <c r="K294" s="26">
        <v>44592</v>
      </c>
      <c r="L294" s="29">
        <v>282.78928229347503</v>
      </c>
      <c r="M294" s="149">
        <v>263.03479983389002</v>
      </c>
      <c r="N294" s="150">
        <f t="shared" si="24"/>
        <v>-2.2194530004727042E-2</v>
      </c>
      <c r="O294" s="150">
        <f t="shared" si="26"/>
        <v>-6.718686780185279E-3</v>
      </c>
      <c r="P294" s="150">
        <f t="shared" si="28"/>
        <v>0.14304518876858174</v>
      </c>
      <c r="Q294" s="153">
        <v>285.77777115276001</v>
      </c>
      <c r="R294" s="127">
        <f t="shared" si="25"/>
        <v>1.761236745881245E-3</v>
      </c>
      <c r="S294" s="127">
        <f t="shared" si="27"/>
        <v>2.9793766359516471E-2</v>
      </c>
      <c r="T294" s="127">
        <f t="shared" si="29"/>
        <v>0.14909239573679156</v>
      </c>
    </row>
    <row r="295" spans="11:20" x14ac:dyDescent="0.25">
      <c r="K295" s="26">
        <v>44620</v>
      </c>
      <c r="L295" s="29">
        <v>282.088315234535</v>
      </c>
      <c r="M295" s="149">
        <v>258.78700601192901</v>
      </c>
      <c r="N295" s="150">
        <f t="shared" si="24"/>
        <v>-1.6149170469624385E-2</v>
      </c>
      <c r="O295" s="150">
        <f t="shared" si="26"/>
        <v>-3.5358576142490716E-2</v>
      </c>
      <c r="P295" s="150">
        <f t="shared" si="28"/>
        <v>0.13274344187161735</v>
      </c>
      <c r="Q295" s="153">
        <v>286.32727512375902</v>
      </c>
      <c r="R295" s="127">
        <f t="shared" si="25"/>
        <v>1.9228366460499746E-3</v>
      </c>
      <c r="S295" s="127">
        <f t="shared" si="27"/>
        <v>1.8184863453157618E-2</v>
      </c>
      <c r="T295" s="127">
        <f t="shared" si="29"/>
        <v>0.15451136563180112</v>
      </c>
    </row>
    <row r="296" spans="11:20" x14ac:dyDescent="0.25">
      <c r="K296" s="26">
        <v>44651</v>
      </c>
      <c r="L296" s="29">
        <v>285.40444888885298</v>
      </c>
      <c r="M296" s="149">
        <v>263.13912104719702</v>
      </c>
      <c r="N296" s="150">
        <f t="shared" si="24"/>
        <v>1.6817363059826063E-2</v>
      </c>
      <c r="O296" s="150">
        <f t="shared" si="26"/>
        <v>-2.1806726364020368E-2</v>
      </c>
      <c r="P296" s="150">
        <f t="shared" si="28"/>
        <v>0.1523390213631306</v>
      </c>
      <c r="Q296" s="153">
        <v>289.77918438652699</v>
      </c>
      <c r="R296" s="127">
        <f t="shared" si="25"/>
        <v>1.2055817110947498E-2</v>
      </c>
      <c r="S296" s="127">
        <f t="shared" si="27"/>
        <v>1.5787732416347788E-2</v>
      </c>
      <c r="T296" s="127">
        <f t="shared" si="29"/>
        <v>0.15915527242492078</v>
      </c>
    </row>
    <row r="297" spans="11:20" x14ac:dyDescent="0.25">
      <c r="K297" s="26">
        <v>44681</v>
      </c>
      <c r="L297" s="29">
        <v>294.70597202452501</v>
      </c>
      <c r="M297" s="149">
        <v>281.16636138510398</v>
      </c>
      <c r="N297" s="150">
        <f t="shared" si="24"/>
        <v>6.850840067476538E-2</v>
      </c>
      <c r="O297" s="150">
        <f t="shared" si="26"/>
        <v>6.8932177653543425E-2</v>
      </c>
      <c r="P297" s="150">
        <f t="shared" si="28"/>
        <v>0.20900252139911357</v>
      </c>
      <c r="Q297" s="153">
        <v>297.3931381653</v>
      </c>
      <c r="R297" s="127">
        <f t="shared" si="25"/>
        <v>2.6275019701266666E-2</v>
      </c>
      <c r="S297" s="127">
        <f t="shared" si="27"/>
        <v>4.0644753318938465E-2</v>
      </c>
      <c r="T297" s="127">
        <f t="shared" si="29"/>
        <v>0.16911118540841308</v>
      </c>
    </row>
    <row r="298" spans="11:20" x14ac:dyDescent="0.25">
      <c r="K298" s="26">
        <v>44712</v>
      </c>
      <c r="L298" s="29">
        <v>301.05603155618297</v>
      </c>
      <c r="M298" s="149">
        <v>292.52282871447699</v>
      </c>
      <c r="N298" s="150">
        <f t="shared" si="24"/>
        <v>4.0390561920095491E-2</v>
      </c>
      <c r="O298" s="150">
        <f t="shared" si="26"/>
        <v>0.13036134704921354</v>
      </c>
      <c r="P298" s="150">
        <f t="shared" si="28"/>
        <v>0.23291161605418065</v>
      </c>
      <c r="Q298" s="153">
        <v>302.32881835968197</v>
      </c>
      <c r="R298" s="127">
        <f t="shared" si="25"/>
        <v>1.6596483109299509E-2</v>
      </c>
      <c r="S298" s="127">
        <f t="shared" si="27"/>
        <v>5.5885501054716569E-2</v>
      </c>
      <c r="T298" s="127">
        <f t="shared" si="29"/>
        <v>0.1706150958088124</v>
      </c>
    </row>
    <row r="299" spans="11:20" x14ac:dyDescent="0.25">
      <c r="K299" s="26">
        <v>44742</v>
      </c>
      <c r="L299" s="29">
        <v>302.995780875175</v>
      </c>
      <c r="M299" s="149">
        <v>293.45314988441402</v>
      </c>
      <c r="N299" s="150">
        <f t="shared" si="24"/>
        <v>3.1803369809646487E-3</v>
      </c>
      <c r="O299" s="150">
        <f t="shared" si="26"/>
        <v>0.11520152806081541</v>
      </c>
      <c r="P299" s="150">
        <f t="shared" si="28"/>
        <v>0.2191970360061104</v>
      </c>
      <c r="Q299" s="153">
        <v>304.16748338404398</v>
      </c>
      <c r="R299" s="127">
        <f t="shared" si="25"/>
        <v>6.0816730417492249E-3</v>
      </c>
      <c r="S299" s="127">
        <f t="shared" si="27"/>
        <v>4.9652631288812366E-2</v>
      </c>
      <c r="T299" s="127">
        <f t="shared" si="29"/>
        <v>0.15863696738345068</v>
      </c>
    </row>
    <row r="300" spans="11:20" x14ac:dyDescent="0.25">
      <c r="K300" s="26">
        <v>44773</v>
      </c>
      <c r="L300" s="29">
        <v>302.03484419207399</v>
      </c>
      <c r="M300" s="149">
        <v>285.93729271923598</v>
      </c>
      <c r="N300" s="150">
        <f t="shared" si="24"/>
        <v>-2.5611778807412389E-2</v>
      </c>
      <c r="O300" s="150">
        <f t="shared" si="26"/>
        <v>1.6968357489953956E-2</v>
      </c>
      <c r="P300" s="150">
        <f t="shared" si="28"/>
        <v>0.16523496045804564</v>
      </c>
      <c r="Q300" s="153">
        <v>304.43115973976501</v>
      </c>
      <c r="R300" s="127">
        <f t="shared" si="25"/>
        <v>8.6687884183889174E-4</v>
      </c>
      <c r="S300" s="127">
        <f t="shared" si="27"/>
        <v>2.3665716088422606E-2</v>
      </c>
      <c r="T300" s="127">
        <f t="shared" si="29"/>
        <v>0.1441649736713404</v>
      </c>
    </row>
    <row r="301" spans="11:20" x14ac:dyDescent="0.25">
      <c r="K301" s="26">
        <v>44804</v>
      </c>
      <c r="L301" s="29">
        <v>301.431783886007</v>
      </c>
      <c r="M301" s="149">
        <v>280.85386086561198</v>
      </c>
      <c r="N301" s="150">
        <f t="shared" si="24"/>
        <v>-1.777813521727456E-2</v>
      </c>
      <c r="O301" s="150">
        <f t="shared" si="26"/>
        <v>-3.9890793823324944E-2</v>
      </c>
      <c r="P301" s="150">
        <f t="shared" si="28"/>
        <v>0.12204509437897837</v>
      </c>
      <c r="Q301" s="153">
        <v>304.86616378149</v>
      </c>
      <c r="R301" s="127">
        <f t="shared" si="25"/>
        <v>1.4289077441902442E-3</v>
      </c>
      <c r="S301" s="127">
        <f t="shared" si="27"/>
        <v>8.3926680743657833E-3</v>
      </c>
      <c r="T301" s="127">
        <f t="shared" si="29"/>
        <v>0.12879085095558662</v>
      </c>
    </row>
    <row r="302" spans="11:20" x14ac:dyDescent="0.25">
      <c r="K302" s="26">
        <v>44834</v>
      </c>
      <c r="L302" s="29">
        <v>300.67443314214199</v>
      </c>
      <c r="M302" s="149">
        <v>278.53698547397801</v>
      </c>
      <c r="N302" s="150">
        <f t="shared" si="24"/>
        <v>-8.2493984041850377E-3</v>
      </c>
      <c r="O302" s="150">
        <f t="shared" si="26"/>
        <v>-5.0829798270392468E-2</v>
      </c>
      <c r="P302" s="150">
        <f t="shared" si="28"/>
        <v>8.9069974523256379E-2</v>
      </c>
      <c r="Q302" s="153">
        <v>304.49531528295103</v>
      </c>
      <c r="R302" s="127">
        <f t="shared" si="25"/>
        <v>-1.2164304950705862E-3</v>
      </c>
      <c r="S302" s="127">
        <f t="shared" si="27"/>
        <v>1.0778006092555525E-3</v>
      </c>
      <c r="T302" s="127">
        <f t="shared" si="29"/>
        <v>0.12010551548695658</v>
      </c>
    </row>
    <row r="303" spans="11:20" x14ac:dyDescent="0.25">
      <c r="K303" s="26">
        <v>44865</v>
      </c>
      <c r="L303" s="29">
        <v>302.90621609470702</v>
      </c>
      <c r="M303" s="149">
        <v>279.16623621143702</v>
      </c>
      <c r="N303" s="150">
        <f t="shared" si="24"/>
        <v>2.2591281240020855E-3</v>
      </c>
      <c r="O303" s="150">
        <f t="shared" si="26"/>
        <v>-2.3680214789077891E-2</v>
      </c>
      <c r="P303" s="150">
        <f t="shared" si="28"/>
        <v>5.4197413748454215E-2</v>
      </c>
      <c r="Q303" s="153">
        <v>307.10971394695298</v>
      </c>
      <c r="R303" s="127">
        <f t="shared" si="25"/>
        <v>8.5860061970823853E-3</v>
      </c>
      <c r="S303" s="127">
        <f t="shared" si="27"/>
        <v>8.7985546863129649E-3</v>
      </c>
      <c r="T303" s="127">
        <f t="shared" si="29"/>
        <v>0.10666294210116356</v>
      </c>
    </row>
    <row r="304" spans="11:20" x14ac:dyDescent="0.25">
      <c r="K304" s="26">
        <v>44895</v>
      </c>
      <c r="L304" s="29">
        <v>300.262067470744</v>
      </c>
      <c r="M304" s="149">
        <v>271.422147892429</v>
      </c>
      <c r="N304" s="150">
        <f t="shared" si="24"/>
        <v>-2.7740060632342245E-2</v>
      </c>
      <c r="O304" s="150">
        <f t="shared" si="26"/>
        <v>-3.358227992349383E-2</v>
      </c>
      <c r="P304" s="150">
        <f t="shared" si="28"/>
        <v>1.1739543048568279E-2</v>
      </c>
      <c r="Q304" s="153">
        <v>305.82191832460802</v>
      </c>
      <c r="R304" s="127">
        <f t="shared" si="25"/>
        <v>-4.1932754447727705E-3</v>
      </c>
      <c r="S304" s="127">
        <f t="shared" si="27"/>
        <v>3.1349971123821874E-3</v>
      </c>
      <c r="T304" s="127">
        <f t="shared" si="29"/>
        <v>8.7508160079178055E-2</v>
      </c>
    </row>
    <row r="305" spans="11:20" x14ac:dyDescent="0.25">
      <c r="K305" s="26">
        <v>44926</v>
      </c>
      <c r="L305" s="29">
        <v>298.07045020780402</v>
      </c>
      <c r="M305" s="149">
        <v>265.93836881048702</v>
      </c>
      <c r="N305" s="150">
        <f t="shared" si="24"/>
        <v>-2.0203874755700957E-2</v>
      </c>
      <c r="O305" s="150">
        <f t="shared" si="26"/>
        <v>-4.5231395902602611E-2</v>
      </c>
      <c r="P305" s="150">
        <f t="shared" si="28"/>
        <v>-1.1400803738780163E-2</v>
      </c>
      <c r="Q305" s="153">
        <v>304.73602830254703</v>
      </c>
      <c r="R305" s="127">
        <f t="shared" si="25"/>
        <v>-3.5507266058948384E-3</v>
      </c>
      <c r="S305" s="127">
        <f t="shared" si="27"/>
        <v>7.9053111005111809E-4</v>
      </c>
      <c r="T305" s="127">
        <f t="shared" si="29"/>
        <v>6.8217235238378748E-2</v>
      </c>
    </row>
    <row r="306" spans="11:20" x14ac:dyDescent="0.25">
      <c r="K306" s="26">
        <v>44957</v>
      </c>
      <c r="L306" s="29">
        <v>297.21857063377701</v>
      </c>
      <c r="M306" s="149">
        <v>261.79225471630798</v>
      </c>
      <c r="N306" s="150">
        <f t="shared" si="24"/>
        <v>-1.5590507352226557E-2</v>
      </c>
      <c r="O306" s="150">
        <f t="shared" si="26"/>
        <v>-6.2235253556845671E-2</v>
      </c>
      <c r="P306" s="150">
        <f t="shared" si="28"/>
        <v>-4.7238810924132846E-3</v>
      </c>
      <c r="Q306" s="153">
        <v>304.57876417685202</v>
      </c>
      <c r="R306" s="127">
        <f t="shared" si="25"/>
        <v>-5.1606673018289584E-4</v>
      </c>
      <c r="S306" s="127">
        <f t="shared" si="27"/>
        <v>-8.2411908681537804E-3</v>
      </c>
      <c r="T306" s="127">
        <f t="shared" si="29"/>
        <v>6.5788857363724418E-2</v>
      </c>
    </row>
    <row r="307" spans="11:20" x14ac:dyDescent="0.25">
      <c r="K307" s="26">
        <v>44985</v>
      </c>
      <c r="L307" s="29">
        <v>297.12616725023997</v>
      </c>
      <c r="M307" s="149">
        <v>259.87044663578899</v>
      </c>
      <c r="N307" s="150">
        <f t="shared" si="24"/>
        <v>-7.340966151200945E-3</v>
      </c>
      <c r="O307" s="150">
        <f t="shared" si="26"/>
        <v>-4.2559906574824558E-2</v>
      </c>
      <c r="P307" s="150">
        <f t="shared" si="28"/>
        <v>4.1866113780459902E-3</v>
      </c>
      <c r="Q307" s="153">
        <v>304.46440600171098</v>
      </c>
      <c r="R307" s="127">
        <f t="shared" si="25"/>
        <v>-3.7546338941285562E-4</v>
      </c>
      <c r="S307" s="127">
        <f t="shared" si="27"/>
        <v>-4.4388980696149494E-3</v>
      </c>
      <c r="T307" s="127">
        <f t="shared" si="29"/>
        <v>6.3344055749186223E-2</v>
      </c>
    </row>
    <row r="308" spans="11:20" x14ac:dyDescent="0.25">
      <c r="K308" s="26">
        <v>45016</v>
      </c>
      <c r="L308" s="29">
        <v>298.30707527476102</v>
      </c>
      <c r="M308" s="149">
        <v>251.62203674249</v>
      </c>
      <c r="N308" s="150">
        <f t="shared" si="24"/>
        <v>-3.1740469145609462E-2</v>
      </c>
      <c r="O308" s="150">
        <f t="shared" si="26"/>
        <v>-5.383327021231421E-2</v>
      </c>
      <c r="P308" s="150">
        <f t="shared" si="28"/>
        <v>-4.3768042770961801E-2</v>
      </c>
      <c r="Q308" s="153">
        <v>306.31625414177</v>
      </c>
      <c r="R308" s="127">
        <f t="shared" si="25"/>
        <v>6.0823140687540356E-3</v>
      </c>
      <c r="S308" s="127">
        <f t="shared" si="27"/>
        <v>5.1855563256673065E-3</v>
      </c>
      <c r="T308" s="127">
        <f t="shared" si="29"/>
        <v>5.7067831805285074E-2</v>
      </c>
    </row>
    <row r="309" spans="11:20" x14ac:dyDescent="0.25">
      <c r="K309" s="26">
        <v>45046</v>
      </c>
      <c r="L309" s="29">
        <v>299.76869691780598</v>
      </c>
      <c r="M309" s="149">
        <v>249.65808966150701</v>
      </c>
      <c r="N309" s="150">
        <f t="shared" si="24"/>
        <v>-7.8051473806044491E-3</v>
      </c>
      <c r="O309" s="150">
        <f t="shared" si="26"/>
        <v>-4.6350359249360484E-2</v>
      </c>
      <c r="P309" s="150">
        <f t="shared" si="28"/>
        <v>-0.11206273598441308</v>
      </c>
      <c r="Q309" s="153">
        <v>307.786368393825</v>
      </c>
      <c r="R309" s="127">
        <f t="shared" si="25"/>
        <v>4.7993347795856067E-3</v>
      </c>
      <c r="S309" s="127">
        <f t="shared" si="27"/>
        <v>1.0531279899443469E-2</v>
      </c>
      <c r="T309" s="127">
        <f t="shared" si="29"/>
        <v>3.4947780882382373E-2</v>
      </c>
    </row>
    <row r="310" spans="11:20" x14ac:dyDescent="0.25">
      <c r="K310" s="26">
        <v>45077</v>
      </c>
      <c r="L310" s="29">
        <v>302.294226931477</v>
      </c>
      <c r="M310" s="149">
        <v>253.812976832603</v>
      </c>
      <c r="N310" s="150">
        <f t="shared" si="24"/>
        <v>1.664230939493816E-2</v>
      </c>
      <c r="O310" s="150">
        <f t="shared" si="26"/>
        <v>-2.3309575527361126E-2</v>
      </c>
      <c r="P310" s="150">
        <f t="shared" si="28"/>
        <v>-0.1323310459289232</v>
      </c>
      <c r="Q310" s="153">
        <v>310.13289303118302</v>
      </c>
      <c r="R310" s="127">
        <f t="shared" si="25"/>
        <v>7.623874473724479E-3</v>
      </c>
      <c r="S310" s="127">
        <f t="shared" si="27"/>
        <v>1.8617897257389604E-2</v>
      </c>
      <c r="T310" s="127">
        <f t="shared" si="29"/>
        <v>2.5813201380678441E-2</v>
      </c>
    </row>
    <row r="311" spans="11:20" x14ac:dyDescent="0.25">
      <c r="K311" s="26">
        <v>45107</v>
      </c>
      <c r="L311" s="29">
        <v>303.462023639493</v>
      </c>
      <c r="M311" s="149">
        <v>261.87128769978602</v>
      </c>
      <c r="N311" s="150">
        <f t="shared" si="24"/>
        <v>3.1749010502712505E-2</v>
      </c>
      <c r="O311" s="150">
        <f t="shared" si="26"/>
        <v>4.0732723929840509E-2</v>
      </c>
      <c r="P311" s="150">
        <f t="shared" si="28"/>
        <v>-0.10762147960268109</v>
      </c>
      <c r="Q311" s="153">
        <v>310.96934284657402</v>
      </c>
      <c r="R311" s="127">
        <f t="shared" si="25"/>
        <v>2.6970690119829666E-3</v>
      </c>
      <c r="S311" s="127">
        <f t="shared" si="27"/>
        <v>1.5190472728392912E-2</v>
      </c>
      <c r="T311" s="127">
        <f t="shared" si="29"/>
        <v>2.2362217640279347E-2</v>
      </c>
    </row>
    <row r="312" spans="11:20" x14ac:dyDescent="0.25">
      <c r="K312" s="26">
        <v>45138</v>
      </c>
      <c r="L312" s="29">
        <v>309.20046771035601</v>
      </c>
      <c r="M312" s="149">
        <v>269.96174219252401</v>
      </c>
      <c r="N312" s="150">
        <f t="shared" si="24"/>
        <v>3.0894774924744794E-2</v>
      </c>
      <c r="O312" s="150">
        <f t="shared" si="26"/>
        <v>8.1325834698748434E-2</v>
      </c>
      <c r="P312" s="150">
        <f t="shared" si="28"/>
        <v>-5.5870818300005731E-2</v>
      </c>
      <c r="Q312" s="153">
        <v>317.06473659023601</v>
      </c>
      <c r="R312" s="127">
        <f t="shared" si="25"/>
        <v>1.9601269012133216E-2</v>
      </c>
      <c r="S312" s="127">
        <f t="shared" si="27"/>
        <v>3.0145481246716344E-2</v>
      </c>
      <c r="T312" s="127">
        <f t="shared" si="29"/>
        <v>4.1498961082927499E-2</v>
      </c>
    </row>
    <row r="313" spans="11:20" x14ac:dyDescent="0.25">
      <c r="K313" s="26">
        <v>45169</v>
      </c>
      <c r="L313" s="29">
        <v>309.16791822642699</v>
      </c>
      <c r="M313" s="149">
        <v>261.609603518965</v>
      </c>
      <c r="N313" s="150">
        <f t="shared" si="24"/>
        <v>-3.09382307497581E-2</v>
      </c>
      <c r="O313" s="150">
        <f t="shared" si="26"/>
        <v>3.0717998676262015E-2</v>
      </c>
      <c r="P313" s="150">
        <f t="shared" si="28"/>
        <v>-6.8520536934528087E-2</v>
      </c>
      <c r="Q313" s="153">
        <v>318.72768992381498</v>
      </c>
      <c r="R313" s="127">
        <f t="shared" si="25"/>
        <v>5.2448384877568088E-3</v>
      </c>
      <c r="S313" s="127">
        <f t="shared" si="27"/>
        <v>2.7713270942104629E-2</v>
      </c>
      <c r="T313" s="127">
        <f t="shared" si="29"/>
        <v>4.5467578200183878E-2</v>
      </c>
    </row>
    <row r="314" spans="11:20" x14ac:dyDescent="0.25">
      <c r="K314" s="26">
        <v>45199</v>
      </c>
      <c r="L314" s="29">
        <v>311.09539802573801</v>
      </c>
      <c r="M314" s="149">
        <v>252.19082664711499</v>
      </c>
      <c r="N314" s="150">
        <f t="shared" si="24"/>
        <v>-3.6003177043793855E-2</v>
      </c>
      <c r="O314" s="150">
        <f t="shared" si="26"/>
        <v>-3.6966485091595391E-2</v>
      </c>
      <c r="P314" s="150">
        <f t="shared" si="28"/>
        <v>-9.4587649758722581E-2</v>
      </c>
      <c r="Q314" s="153">
        <v>322.12620962038102</v>
      </c>
      <c r="R314" s="127">
        <f t="shared" si="25"/>
        <v>1.0662768890203456E-2</v>
      </c>
      <c r="S314" s="127">
        <f t="shared" si="27"/>
        <v>3.5877706373491414E-2</v>
      </c>
      <c r="T314" s="127">
        <f t="shared" si="29"/>
        <v>5.7902021648663426E-2</v>
      </c>
    </row>
    <row r="315" spans="11:20" x14ac:dyDescent="0.25">
      <c r="K315" s="26">
        <v>45230</v>
      </c>
      <c r="L315" s="29">
        <v>309.951275582184</v>
      </c>
      <c r="M315" s="149">
        <v>235.69167718889</v>
      </c>
      <c r="N315" s="150">
        <f t="shared" si="24"/>
        <v>-6.5423273628076428E-2</v>
      </c>
      <c r="O315" s="150">
        <f t="shared" si="26"/>
        <v>-0.12694415410608151</v>
      </c>
      <c r="P315" s="150">
        <f t="shared" si="28"/>
        <v>-0.15573000378749224</v>
      </c>
      <c r="Q315" s="153">
        <v>322.87112219058099</v>
      </c>
      <c r="R315" s="127">
        <f t="shared" si="25"/>
        <v>2.3124866836443658E-3</v>
      </c>
      <c r="S315" s="127">
        <f t="shared" si="27"/>
        <v>1.8312934017159277E-2</v>
      </c>
      <c r="T315" s="127">
        <f t="shared" si="29"/>
        <v>5.1321750917818543E-2</v>
      </c>
    </row>
    <row r="316" spans="11:20" x14ac:dyDescent="0.25">
      <c r="K316" s="26">
        <v>45260</v>
      </c>
      <c r="L316" s="29">
        <v>309.66129599438199</v>
      </c>
      <c r="M316" s="149">
        <v>236.03144576865699</v>
      </c>
      <c r="N316" s="150">
        <f t="shared" si="24"/>
        <v>1.4415807287699867E-3</v>
      </c>
      <c r="O316" s="150">
        <f t="shared" si="26"/>
        <v>-9.7772243091426736E-2</v>
      </c>
      <c r="P316" s="150">
        <f t="shared" si="28"/>
        <v>-0.13038988306067845</v>
      </c>
      <c r="Q316" s="153">
        <v>322.33245431180302</v>
      </c>
      <c r="R316" s="127">
        <f t="shared" si="25"/>
        <v>-1.6683680941277368E-3</v>
      </c>
      <c r="S316" s="127">
        <f t="shared" si="27"/>
        <v>1.1309856350572023E-2</v>
      </c>
      <c r="T316" s="127">
        <f t="shared" si="29"/>
        <v>5.3987418814338328E-2</v>
      </c>
    </row>
    <row r="317" spans="11:20" x14ac:dyDescent="0.25">
      <c r="K317" s="26">
        <v>45291</v>
      </c>
      <c r="L317" s="29">
        <v>306.47417444833297</v>
      </c>
      <c r="M317" s="149">
        <v>232.348297053826</v>
      </c>
      <c r="N317" s="150">
        <f t="shared" si="24"/>
        <v>-1.5604483135018277E-2</v>
      </c>
      <c r="O317" s="150">
        <f t="shared" si="26"/>
        <v>-7.8680616012469784E-2</v>
      </c>
      <c r="P317" s="150">
        <f t="shared" si="28"/>
        <v>-0.12630773027188857</v>
      </c>
      <c r="Q317" s="153">
        <v>320.00816184046602</v>
      </c>
      <c r="R317" s="127">
        <f t="shared" si="25"/>
        <v>-7.2108546323685907E-3</v>
      </c>
      <c r="S317" s="127">
        <f t="shared" si="27"/>
        <v>-6.575210947321164E-3</v>
      </c>
      <c r="T317" s="127">
        <f t="shared" si="29"/>
        <v>5.0115943372329275E-2</v>
      </c>
    </row>
    <row r="318" spans="11:20" x14ac:dyDescent="0.25">
      <c r="K318" s="26">
        <v>45322</v>
      </c>
      <c r="L318" s="29">
        <v>310.28855197706798</v>
      </c>
      <c r="M318" s="149">
        <v>244.57750542096599</v>
      </c>
      <c r="N318" s="150">
        <f t="shared" si="24"/>
        <v>5.2633088007126405E-2</v>
      </c>
      <c r="O318" s="150">
        <f t="shared" si="26"/>
        <v>3.7701069202179083E-2</v>
      </c>
      <c r="P318" s="150">
        <f t="shared" si="28"/>
        <v>-6.5757290314019445E-2</v>
      </c>
      <c r="Q318" s="153">
        <v>322.57519491303299</v>
      </c>
      <c r="R318" s="127">
        <f t="shared" si="25"/>
        <v>8.0217737504042486E-3</v>
      </c>
      <c r="S318" s="127">
        <f t="shared" si="27"/>
        <v>-9.1654922725892263E-4</v>
      </c>
      <c r="T318" s="127">
        <f t="shared" si="29"/>
        <v>5.9086295083039531E-2</v>
      </c>
    </row>
    <row r="319" spans="11:20" x14ac:dyDescent="0.25">
      <c r="K319" s="26">
        <v>45351</v>
      </c>
      <c r="L319" s="29">
        <v>308.95418913266298</v>
      </c>
      <c r="M319" s="149">
        <v>241.24949809160501</v>
      </c>
      <c r="N319" s="150">
        <f t="shared" si="24"/>
        <v>-1.3607168507311584E-2</v>
      </c>
      <c r="O319" s="150">
        <f t="shared" si="26"/>
        <v>2.2107445497166589E-2</v>
      </c>
      <c r="P319" s="150">
        <f t="shared" si="28"/>
        <v>-7.1654737140162128E-2</v>
      </c>
      <c r="Q319" s="153">
        <v>322.12679467029301</v>
      </c>
      <c r="R319" s="127">
        <f t="shared" si="25"/>
        <v>-1.3900642386990292E-3</v>
      </c>
      <c r="S319" s="127">
        <f t="shared" si="27"/>
        <v>-6.3803578807819505E-4</v>
      </c>
      <c r="T319" s="127">
        <f t="shared" si="29"/>
        <v>5.8011341622911328E-2</v>
      </c>
    </row>
    <row r="320" spans="11:20" x14ac:dyDescent="0.25">
      <c r="K320" s="26">
        <v>45382</v>
      </c>
      <c r="L320" s="29">
        <v>311.57604504454798</v>
      </c>
      <c r="M320" s="149">
        <v>250.568465846256</v>
      </c>
      <c r="N320" s="150">
        <f t="shared" si="24"/>
        <v>3.8627925978575561E-2</v>
      </c>
      <c r="O320" s="150">
        <f t="shared" si="26"/>
        <v>7.8417483680584432E-2</v>
      </c>
      <c r="P320" s="150">
        <f t="shared" si="28"/>
        <v>-4.1871169547531562E-3</v>
      </c>
      <c r="Q320" s="153">
        <v>323.06205293010498</v>
      </c>
      <c r="R320" s="127">
        <f t="shared" si="25"/>
        <v>2.9033854844928708E-3</v>
      </c>
      <c r="S320" s="127">
        <f t="shared" si="27"/>
        <v>9.5431662494953606E-3</v>
      </c>
      <c r="T320" s="127">
        <f t="shared" si="29"/>
        <v>5.4668332358832838E-2</v>
      </c>
    </row>
    <row r="321" spans="11:20" x14ac:dyDescent="0.25">
      <c r="K321" s="26">
        <v>45412</v>
      </c>
      <c r="L321" s="29">
        <v>311.21116732546699</v>
      </c>
      <c r="M321" s="149">
        <v>245.85755707914899</v>
      </c>
      <c r="N321" s="150">
        <f t="shared" si="24"/>
        <v>-1.8800884425726361E-2</v>
      </c>
      <c r="O321" s="150">
        <f t="shared" si="26"/>
        <v>5.2337260369867966E-3</v>
      </c>
      <c r="P321" s="150">
        <f t="shared" si="28"/>
        <v>-1.5222949865197122E-2</v>
      </c>
      <c r="Q321" s="153">
        <v>323.262878206604</v>
      </c>
      <c r="R321" s="127">
        <f t="shared" si="25"/>
        <v>6.2163065788012339E-4</v>
      </c>
      <c r="S321" s="127">
        <f t="shared" si="27"/>
        <v>2.1318542293879972E-3</v>
      </c>
      <c r="T321" s="127">
        <f t="shared" si="29"/>
        <v>5.0283285427950464E-2</v>
      </c>
    </row>
    <row r="322" spans="11:20" x14ac:dyDescent="0.25">
      <c r="K322" s="26">
        <v>45443</v>
      </c>
      <c r="L322" s="29">
        <v>312.095884777175</v>
      </c>
      <c r="M322" s="149">
        <v>249.584378500978</v>
      </c>
      <c r="N322" s="150">
        <f t="shared" si="24"/>
        <v>1.5158457873349906E-2</v>
      </c>
      <c r="O322" s="150">
        <f t="shared" si="26"/>
        <v>3.4548798962508842E-2</v>
      </c>
      <c r="P322" s="150">
        <f t="shared" si="28"/>
        <v>-1.6660292095363904E-2</v>
      </c>
      <c r="Q322" s="153">
        <v>322.85982093778199</v>
      </c>
      <c r="R322" s="127">
        <f t="shared" si="25"/>
        <v>-1.2468405622634293E-3</v>
      </c>
      <c r="S322" s="127">
        <f t="shared" si="27"/>
        <v>2.2755830300900115E-3</v>
      </c>
      <c r="T322" s="127">
        <f t="shared" si="29"/>
        <v>4.1037014107753178E-2</v>
      </c>
    </row>
    <row r="323" spans="11:20" x14ac:dyDescent="0.25">
      <c r="K323" s="26">
        <v>45473</v>
      </c>
      <c r="L323" s="29">
        <v>309.40230834611901</v>
      </c>
      <c r="M323" s="149">
        <v>242.70300181213199</v>
      </c>
      <c r="N323" s="150">
        <f t="shared" si="24"/>
        <v>-2.7571343728225561E-2</v>
      </c>
      <c r="O323" s="150">
        <f t="shared" si="26"/>
        <v>-3.1390478476849171E-2</v>
      </c>
      <c r="P323" s="150">
        <f t="shared" si="28"/>
        <v>-7.319735606000799E-2</v>
      </c>
      <c r="Q323" s="153">
        <v>321.06494014646302</v>
      </c>
      <c r="R323" s="127">
        <f t="shared" si="25"/>
        <v>-5.5593191686272858E-3</v>
      </c>
      <c r="S323" s="127">
        <f t="shared" si="27"/>
        <v>-6.1818240970382687E-3</v>
      </c>
      <c r="T323" s="127">
        <f t="shared" si="29"/>
        <v>3.2464927916929565E-2</v>
      </c>
    </row>
    <row r="324" spans="11:20" x14ac:dyDescent="0.25">
      <c r="K324" s="26">
        <v>45504</v>
      </c>
      <c r="L324" s="29">
        <v>309.65164948955999</v>
      </c>
      <c r="M324" s="149">
        <v>245.44013512014601</v>
      </c>
      <c r="N324" s="150">
        <f t="shared" si="24"/>
        <v>1.1277706858082936E-2</v>
      </c>
      <c r="O324" s="150">
        <f t="shared" si="26"/>
        <v>-1.6978203312603135E-3</v>
      </c>
      <c r="P324" s="150">
        <f t="shared" si="28"/>
        <v>-9.0833637659999744E-2</v>
      </c>
      <c r="Q324" s="153">
        <v>321.26404468085701</v>
      </c>
      <c r="R324" s="127">
        <f t="shared" si="25"/>
        <v>6.2013788955961324E-4</v>
      </c>
      <c r="S324" s="127">
        <f t="shared" si="27"/>
        <v>-6.183306715686343E-3</v>
      </c>
      <c r="T324" s="127">
        <f t="shared" si="29"/>
        <v>1.324432396923414E-2</v>
      </c>
    </row>
    <row r="325" spans="11:20" x14ac:dyDescent="0.25">
      <c r="K325" s="26">
        <v>45535</v>
      </c>
      <c r="L325" s="29">
        <v>310.01799778018398</v>
      </c>
      <c r="M325" s="149">
        <v>240.298469725372</v>
      </c>
      <c r="N325" s="150">
        <f t="shared" si="24"/>
        <v>-2.0948755558079735E-2</v>
      </c>
      <c r="O325" s="150">
        <f t="shared" si="26"/>
        <v>-3.7205488706375967E-2</v>
      </c>
      <c r="P325" s="150">
        <f t="shared" si="28"/>
        <v>-8.1461588209807756E-2</v>
      </c>
      <c r="Q325" s="153">
        <v>323.56114906663697</v>
      </c>
      <c r="R325" s="127">
        <f t="shared" si="25"/>
        <v>7.1502068899802484E-3</v>
      </c>
      <c r="S325" s="127">
        <f t="shared" si="27"/>
        <v>2.1722372477872565E-3</v>
      </c>
      <c r="T325" s="127">
        <f t="shared" si="29"/>
        <v>1.5164854813767059E-2</v>
      </c>
    </row>
    <row r="326" spans="11:20" x14ac:dyDescent="0.25">
      <c r="K326" s="26">
        <v>45565</v>
      </c>
      <c r="L326" s="29">
        <v>313.98883638836901</v>
      </c>
      <c r="M326" s="149">
        <v>244.355556825435</v>
      </c>
      <c r="N326" s="150">
        <f t="shared" si="24"/>
        <v>1.6883532819412794E-2</v>
      </c>
      <c r="O326" s="150">
        <f t="shared" si="26"/>
        <v>6.8089599261824674E-3</v>
      </c>
      <c r="P326" s="150">
        <f t="shared" si="28"/>
        <v>-3.1068813746519486E-2</v>
      </c>
      <c r="Q326" s="153">
        <v>328.05704319846302</v>
      </c>
      <c r="R326" s="127">
        <f t="shared" si="25"/>
        <v>1.3895036980784425E-2</v>
      </c>
      <c r="S326" s="127">
        <f t="shared" si="27"/>
        <v>2.1777846714780891E-2</v>
      </c>
      <c r="T326" s="127">
        <f t="shared" si="29"/>
        <v>1.8411521325977676E-2</v>
      </c>
    </row>
    <row r="327" spans="11:20" x14ac:dyDescent="0.25">
      <c r="K327" s="26">
        <v>45596</v>
      </c>
      <c r="L327" s="29">
        <v>315.49781693639898</v>
      </c>
      <c r="M327" s="149">
        <v>239.01260405686</v>
      </c>
      <c r="N327" s="150">
        <f t="shared" si="24"/>
        <v>-2.1865485025134745E-2</v>
      </c>
      <c r="O327" s="150">
        <f t="shared" si="26"/>
        <v>-2.6187775117299639E-2</v>
      </c>
      <c r="P327" s="150">
        <f t="shared" si="28"/>
        <v>1.4090132106398201E-2</v>
      </c>
      <c r="Q327" s="153">
        <v>331.25537008202002</v>
      </c>
      <c r="R327" s="127">
        <f t="shared" si="25"/>
        <v>9.7493010739053698E-3</v>
      </c>
      <c r="S327" s="127">
        <f t="shared" si="27"/>
        <v>3.1100042368850778E-2</v>
      </c>
      <c r="T327" s="127">
        <f t="shared" si="29"/>
        <v>2.5967785023802925E-2</v>
      </c>
    </row>
    <row r="328" spans="11:20" x14ac:dyDescent="0.25">
      <c r="K328" s="26">
        <v>45626</v>
      </c>
      <c r="L328" s="29">
        <v>313.03653599823298</v>
      </c>
      <c r="M328" s="149">
        <v>239.538627268505</v>
      </c>
      <c r="N328" s="150">
        <f t="shared" ref="N328:N332" si="30">M328/M327-1</f>
        <v>2.2008178761980801E-3</v>
      </c>
      <c r="O328" s="150">
        <f t="shared" si="26"/>
        <v>-3.1620778015581941E-3</v>
      </c>
      <c r="P328" s="150">
        <f t="shared" si="28"/>
        <v>1.4858958679961232E-2</v>
      </c>
      <c r="Q328" s="153">
        <v>328.86133046996002</v>
      </c>
      <c r="R328" s="127">
        <f t="shared" ref="R328:R331" si="31">Q328/Q327-1</f>
        <v>-7.2271722311013642E-3</v>
      </c>
      <c r="S328" s="127">
        <f t="shared" si="27"/>
        <v>1.638077197652521E-2</v>
      </c>
      <c r="T328" s="127">
        <f t="shared" si="29"/>
        <v>2.0255100194910503E-2</v>
      </c>
    </row>
    <row r="329" spans="11:20" x14ac:dyDescent="0.25">
      <c r="K329" s="26">
        <v>45657</v>
      </c>
      <c r="L329" s="29">
        <v>308.41541796098602</v>
      </c>
      <c r="M329" s="149">
        <v>232.67976733907901</v>
      </c>
      <c r="N329" s="150">
        <f t="shared" si="30"/>
        <v>-2.8633627935663708E-2</v>
      </c>
      <c r="O329" s="150">
        <f t="shared" si="26"/>
        <v>-4.7781968366273131E-2</v>
      </c>
      <c r="P329" s="150">
        <f t="shared" si="28"/>
        <v>1.4266094886687952E-3</v>
      </c>
      <c r="Q329" s="153">
        <v>324.74367975087603</v>
      </c>
      <c r="R329" s="127">
        <f t="shared" si="31"/>
        <v>-1.2520933103322474E-2</v>
      </c>
      <c r="S329" s="127">
        <f t="shared" si="27"/>
        <v>-1.0099961321612394E-2</v>
      </c>
      <c r="T329" s="127">
        <f t="shared" si="29"/>
        <v>1.4798116032961772E-2</v>
      </c>
    </row>
    <row r="330" spans="11:20" x14ac:dyDescent="0.25">
      <c r="K330" s="26">
        <v>45688</v>
      </c>
      <c r="L330" s="29">
        <v>307.540151356114</v>
      </c>
      <c r="M330" s="149">
        <v>240.02121476991701</v>
      </c>
      <c r="N330" s="150">
        <f t="shared" si="30"/>
        <v>3.1551722415724681E-2</v>
      </c>
      <c r="O330" s="150">
        <f t="shared" ref="O330:O332" si="32">M330/M327-1</f>
        <v>4.2199059628549307E-3</v>
      </c>
      <c r="P330" s="150">
        <f t="shared" si="28"/>
        <v>-1.8629230203352942E-2</v>
      </c>
      <c r="Q330" s="153">
        <v>322.48737585785301</v>
      </c>
      <c r="R330" s="127">
        <f t="shared" si="31"/>
        <v>-6.9479532126811572E-3</v>
      </c>
      <c r="S330" s="127">
        <f t="shared" ref="S330:S332" si="33">Q330/Q327-1</f>
        <v>-2.646898742198811E-2</v>
      </c>
      <c r="T330" s="127">
        <f t="shared" si="29"/>
        <v>-2.7224367082423484E-4</v>
      </c>
    </row>
    <row r="331" spans="11:20" x14ac:dyDescent="0.25">
      <c r="K331" s="26">
        <v>45716</v>
      </c>
      <c r="L331" s="29">
        <v>312.01261072883199</v>
      </c>
      <c r="M331" s="149">
        <v>241.11173031323199</v>
      </c>
      <c r="N331" s="150">
        <f t="shared" si="30"/>
        <v>4.5434131493766738E-3</v>
      </c>
      <c r="O331" s="150">
        <f t="shared" si="32"/>
        <v>6.5672207554385853E-3</v>
      </c>
      <c r="P331" s="150">
        <f t="shared" si="28"/>
        <v>-5.7105933675649645E-4</v>
      </c>
      <c r="Q331" s="153">
        <v>326.03235837772303</v>
      </c>
      <c r="R331" s="127">
        <f t="shared" si="31"/>
        <v>1.0992624162232678E-2</v>
      </c>
      <c r="S331" s="127">
        <f t="shared" si="33"/>
        <v>-8.6023251447479021E-3</v>
      </c>
      <c r="T331" s="127">
        <f t="shared" si="29"/>
        <v>1.2124305621416864E-2</v>
      </c>
    </row>
    <row r="332" spans="11:20" x14ac:dyDescent="0.25">
      <c r="K332" s="26">
        <v>45747</v>
      </c>
      <c r="L332" s="29">
        <v>316.32634025044098</v>
      </c>
      <c r="M332" s="149">
        <v>244.61335041759801</v>
      </c>
      <c r="N332" s="150">
        <f t="shared" si="30"/>
        <v>1.452281106280906E-2</v>
      </c>
      <c r="O332" s="150">
        <f t="shared" si="32"/>
        <v>5.1287583853943275E-2</v>
      </c>
      <c r="P332" s="150">
        <f t="shared" ref="P332" si="34">M332/M320-1</f>
        <v>-2.3766420122123155E-2</v>
      </c>
      <c r="Q332" s="153">
        <v>329.67010100696598</v>
      </c>
      <c r="R332" s="127">
        <f t="shared" ref="R332" si="35">Q332/Q331-1</f>
        <v>1.1157612230097813E-2</v>
      </c>
      <c r="S332" s="127">
        <f t="shared" si="33"/>
        <v>1.5170183634887646E-2</v>
      </c>
      <c r="T332" s="127">
        <f t="shared" ref="T332" si="36">Q332/Q320-1</f>
        <v>2.0454423591156567E-2</v>
      </c>
    </row>
    <row r="333" spans="11:20" x14ac:dyDescent="0.25">
      <c r="L333" s="31"/>
    </row>
    <row r="334" spans="11:20" x14ac:dyDescent="0.25">
      <c r="K334" s="76"/>
      <c r="L334" s="155" t="s">
        <v>114</v>
      </c>
      <c r="M334" s="156" t="s">
        <v>115</v>
      </c>
      <c r="N334" s="28"/>
      <c r="O334" s="28"/>
      <c r="P334" s="28"/>
      <c r="Q334" s="156" t="s">
        <v>116</v>
      </c>
    </row>
    <row r="335" spans="11:20" x14ac:dyDescent="0.25">
      <c r="K335" s="76" t="s">
        <v>103</v>
      </c>
      <c r="L335" s="157">
        <f>MIN($L$138:$L$173)</f>
        <v>119.52593604172</v>
      </c>
      <c r="M335" s="157">
        <f>MIN($M$138:$M$173)</f>
        <v>100.974506106809</v>
      </c>
      <c r="N335" s="26">
        <f>INDEX($K$138:$K$173,MATCH(M335,$M$138:$M$173,0),1)</f>
        <v>40237</v>
      </c>
      <c r="O335" s="28"/>
      <c r="P335" s="28"/>
      <c r="Q335" s="157">
        <f>MIN($Q$138:$Q$173)</f>
        <v>122.56071647544501</v>
      </c>
      <c r="R335" s="26">
        <f>INDEX($K$138:$K$173,MATCH(Q335,$Q$138:$Q$173,0),1)</f>
        <v>40755</v>
      </c>
    </row>
    <row r="336" spans="11:20" x14ac:dyDescent="0.25">
      <c r="K336" s="76" t="s">
        <v>104</v>
      </c>
      <c r="L336" s="147">
        <f>L332/L335-1</f>
        <v>1.6465079523830597</v>
      </c>
      <c r="M336" s="147">
        <f>M332/M335-1</f>
        <v>1.4225258419075648</v>
      </c>
      <c r="N336" s="28"/>
      <c r="O336" s="28"/>
      <c r="P336" s="28"/>
      <c r="Q336" s="147">
        <f>Q332/Q335-1</f>
        <v>1.689851287488314</v>
      </c>
    </row>
    <row r="337" spans="11:17" x14ac:dyDescent="0.25">
      <c r="K337" s="76" t="s">
        <v>105</v>
      </c>
      <c r="L337" s="147">
        <f>L332/L320-1</f>
        <v>1.5246021898807527E-2</v>
      </c>
      <c r="M337" s="147">
        <f>M332/M320-1</f>
        <v>-2.3766420122123155E-2</v>
      </c>
      <c r="N337" s="28"/>
      <c r="O337" s="28"/>
      <c r="P337" s="28"/>
      <c r="Q337" s="147">
        <f>Q332/Q320-1</f>
        <v>2.0454423591156567E-2</v>
      </c>
    </row>
    <row r="338" spans="11:17" x14ac:dyDescent="0.25">
      <c r="K338" s="76" t="s">
        <v>106</v>
      </c>
      <c r="L338" s="147">
        <f>L332/L329-1</f>
        <v>2.5650216651800672E-2</v>
      </c>
      <c r="M338" s="147">
        <f>M332/M329-1</f>
        <v>5.1287583853943275E-2</v>
      </c>
      <c r="N338" s="28"/>
      <c r="O338" s="28"/>
      <c r="P338" s="28"/>
      <c r="Q338" s="147">
        <f>Q332/Q329-1</f>
        <v>1.5170183634887646E-2</v>
      </c>
    </row>
    <row r="339" spans="11:17" x14ac:dyDescent="0.25">
      <c r="K339" s="76" t="s">
        <v>107</v>
      </c>
      <c r="L339" s="147">
        <f>L332/L331-1</f>
        <v>1.3825497346189097E-2</v>
      </c>
      <c r="M339" s="147">
        <f>M332/M331-1</f>
        <v>1.452281106280906E-2</v>
      </c>
      <c r="N339" s="28"/>
      <c r="O339" s="28"/>
      <c r="P339" s="28"/>
      <c r="Q339" s="147">
        <f>Q332/Q331-1</f>
        <v>1.1157612230097813E-2</v>
      </c>
    </row>
    <row r="340" spans="11:17" x14ac:dyDescent="0.25">
      <c r="L340" s="31"/>
    </row>
    <row r="341" spans="11:17" x14ac:dyDescent="0.25">
      <c r="L341" s="31"/>
    </row>
    <row r="342" spans="11:17" x14ac:dyDescent="0.25">
      <c r="L342" s="31"/>
    </row>
    <row r="343" spans="11:17" x14ac:dyDescent="0.25">
      <c r="L343" s="31"/>
    </row>
    <row r="344" spans="11:17" x14ac:dyDescent="0.25">
      <c r="L344" s="31"/>
    </row>
    <row r="345" spans="11:17" x14ac:dyDescent="0.25">
      <c r="L345" s="31"/>
    </row>
    <row r="346" spans="11:17" x14ac:dyDescent="0.25">
      <c r="L346" s="31"/>
    </row>
    <row r="347" spans="11:17" x14ac:dyDescent="0.25">
      <c r="L347" s="31"/>
    </row>
    <row r="348" spans="11:17" x14ac:dyDescent="0.25">
      <c r="L348" s="31"/>
    </row>
    <row r="349" spans="11:17" x14ac:dyDescent="0.25">
      <c r="L349" s="31"/>
    </row>
    <row r="350" spans="11:17" x14ac:dyDescent="0.25">
      <c r="L350" s="31"/>
    </row>
    <row r="351" spans="11:17" x14ac:dyDescent="0.25">
      <c r="L351" s="31"/>
    </row>
    <row r="352" spans="11:17" x14ac:dyDescent="0.25">
      <c r="L352" s="31"/>
    </row>
    <row r="353" spans="12:12" x14ac:dyDescent="0.25">
      <c r="L353" s="31"/>
    </row>
    <row r="354" spans="12:12" x14ac:dyDescent="0.25">
      <c r="L354" s="31"/>
    </row>
    <row r="355" spans="12:12" x14ac:dyDescent="0.25">
      <c r="L355" s="31"/>
    </row>
    <row r="356" spans="12:12" x14ac:dyDescent="0.25">
      <c r="L356" s="31"/>
    </row>
    <row r="357" spans="12:12" x14ac:dyDescent="0.25">
      <c r="L357" s="31"/>
    </row>
    <row r="358" spans="12:12" x14ac:dyDescent="0.25">
      <c r="L358" s="31"/>
    </row>
    <row r="359" spans="12:12" x14ac:dyDescent="0.25">
      <c r="L359" s="31"/>
    </row>
    <row r="360" spans="12:12" x14ac:dyDescent="0.25">
      <c r="L360" s="31"/>
    </row>
    <row r="361" spans="12:12" x14ac:dyDescent="0.25">
      <c r="L361" s="31"/>
    </row>
    <row r="362" spans="12:12" x14ac:dyDescent="0.25">
      <c r="L362" s="31"/>
    </row>
    <row r="363" spans="12:12" x14ac:dyDescent="0.25">
      <c r="L363" s="31"/>
    </row>
    <row r="364" spans="12:12" x14ac:dyDescent="0.25">
      <c r="L364" s="31"/>
    </row>
    <row r="365" spans="12:12" x14ac:dyDescent="0.25">
      <c r="L365" s="31"/>
    </row>
    <row r="366" spans="12:12" x14ac:dyDescent="0.25">
      <c r="L366" s="31"/>
    </row>
    <row r="367" spans="12:12" x14ac:dyDescent="0.25">
      <c r="L367" s="31"/>
    </row>
    <row r="368" spans="12:12" x14ac:dyDescent="0.25">
      <c r="L368" s="31"/>
    </row>
    <row r="369" spans="12:12" x14ac:dyDescent="0.25">
      <c r="L369" s="31"/>
    </row>
    <row r="370" spans="12:12" x14ac:dyDescent="0.25">
      <c r="L370" s="31"/>
    </row>
    <row r="371" spans="12:12" x14ac:dyDescent="0.25">
      <c r="L371" s="31"/>
    </row>
    <row r="372" spans="12:12" x14ac:dyDescent="0.25">
      <c r="L372" s="31"/>
    </row>
    <row r="373" spans="12:12" x14ac:dyDescent="0.25">
      <c r="L373" s="31"/>
    </row>
    <row r="374" spans="12:12" x14ac:dyDescent="0.25">
      <c r="L374" s="31"/>
    </row>
    <row r="375" spans="12:12" x14ac:dyDescent="0.25">
      <c r="L375" s="31"/>
    </row>
    <row r="376" spans="12:12" x14ac:dyDescent="0.25">
      <c r="L376" s="31"/>
    </row>
    <row r="377" spans="12:12" x14ac:dyDescent="0.25">
      <c r="L377" s="31"/>
    </row>
    <row r="378" spans="12:12" x14ac:dyDescent="0.25">
      <c r="L378" s="31"/>
    </row>
    <row r="379" spans="12:12" x14ac:dyDescent="0.25">
      <c r="L379" s="31"/>
    </row>
    <row r="380" spans="12:12" x14ac:dyDescent="0.25">
      <c r="L380" s="31"/>
    </row>
    <row r="381" spans="12:12" x14ac:dyDescent="0.25">
      <c r="L381" s="31"/>
    </row>
    <row r="382" spans="12:12" x14ac:dyDescent="0.25">
      <c r="L382" s="31"/>
    </row>
    <row r="383" spans="12:12" x14ac:dyDescent="0.25">
      <c r="L383" s="31"/>
    </row>
    <row r="384" spans="12:12" x14ac:dyDescent="0.25">
      <c r="L384" s="31"/>
    </row>
    <row r="385" spans="12:12" x14ac:dyDescent="0.25">
      <c r="L385" s="31"/>
    </row>
    <row r="386" spans="12:12" x14ac:dyDescent="0.25">
      <c r="L386" s="31"/>
    </row>
    <row r="387" spans="12:12" x14ac:dyDescent="0.25">
      <c r="L387" s="31"/>
    </row>
    <row r="388" spans="12:12" x14ac:dyDescent="0.25">
      <c r="L388" s="31"/>
    </row>
    <row r="389" spans="12:12" x14ac:dyDescent="0.25">
      <c r="L389" s="31"/>
    </row>
    <row r="390" spans="12:12" x14ac:dyDescent="0.25">
      <c r="L390" s="31"/>
    </row>
    <row r="391" spans="12:12" x14ac:dyDescent="0.25">
      <c r="L391" s="31"/>
    </row>
    <row r="392" spans="12:12" x14ac:dyDescent="0.25">
      <c r="L392" s="31"/>
    </row>
    <row r="393" spans="12:12" x14ac:dyDescent="0.25">
      <c r="L393" s="31"/>
    </row>
    <row r="394" spans="12:12" x14ac:dyDescent="0.25">
      <c r="L394" s="31"/>
    </row>
    <row r="395" spans="12:12" x14ac:dyDescent="0.25">
      <c r="L395" s="31"/>
    </row>
    <row r="396" spans="12:12" x14ac:dyDescent="0.25">
      <c r="L396" s="31"/>
    </row>
    <row r="397" spans="12:12" x14ac:dyDescent="0.25">
      <c r="L397" s="31"/>
    </row>
    <row r="398" spans="12:12" x14ac:dyDescent="0.25">
      <c r="L398" s="31"/>
    </row>
    <row r="399" spans="12:12" x14ac:dyDescent="0.25">
      <c r="L399" s="31"/>
    </row>
    <row r="400" spans="12:12" x14ac:dyDescent="0.25">
      <c r="L400" s="31"/>
    </row>
    <row r="401" spans="12:12" x14ac:dyDescent="0.25">
      <c r="L401" s="31"/>
    </row>
    <row r="402" spans="12:12" x14ac:dyDescent="0.25">
      <c r="L402" s="31"/>
    </row>
    <row r="403" spans="12:12" x14ac:dyDescent="0.25">
      <c r="L403" s="31"/>
    </row>
    <row r="404" spans="12:12" x14ac:dyDescent="0.25">
      <c r="L404" s="31"/>
    </row>
    <row r="405" spans="12:12" x14ac:dyDescent="0.25">
      <c r="L405" s="31"/>
    </row>
    <row r="406" spans="12:12" x14ac:dyDescent="0.25">
      <c r="L406" s="31"/>
    </row>
    <row r="407" spans="12:12" x14ac:dyDescent="0.25">
      <c r="L407" s="31"/>
    </row>
    <row r="408" spans="12:12" x14ac:dyDescent="0.25">
      <c r="L408" s="31"/>
    </row>
    <row r="409" spans="12:12" x14ac:dyDescent="0.25">
      <c r="L409" s="31"/>
    </row>
    <row r="410" spans="12:12" x14ac:dyDescent="0.25">
      <c r="L410" s="31"/>
    </row>
    <row r="411" spans="12:12" x14ac:dyDescent="0.25">
      <c r="L411" s="31"/>
    </row>
    <row r="412" spans="12:12" x14ac:dyDescent="0.25">
      <c r="L412" s="31"/>
    </row>
    <row r="413" spans="12:12" x14ac:dyDescent="0.25">
      <c r="L413" s="31"/>
    </row>
    <row r="414" spans="12:12" x14ac:dyDescent="0.25">
      <c r="L414" s="31"/>
    </row>
    <row r="415" spans="12:12" x14ac:dyDescent="0.25">
      <c r="L415" s="31"/>
    </row>
    <row r="416" spans="12:12" x14ac:dyDescent="0.25">
      <c r="L416" s="31"/>
    </row>
    <row r="417" spans="12:12" x14ac:dyDescent="0.25">
      <c r="L417" s="31"/>
    </row>
    <row r="418" spans="12:12" x14ac:dyDescent="0.25">
      <c r="L418" s="31"/>
    </row>
    <row r="419" spans="12:12" x14ac:dyDescent="0.25">
      <c r="L419" s="31"/>
    </row>
    <row r="420" spans="12:12" x14ac:dyDescent="0.25">
      <c r="L420" s="31"/>
    </row>
    <row r="421" spans="12:12" x14ac:dyDescent="0.25">
      <c r="L421" s="31"/>
    </row>
    <row r="422" spans="12:12" x14ac:dyDescent="0.25">
      <c r="L422" s="31"/>
    </row>
    <row r="423" spans="12:12" x14ac:dyDescent="0.25">
      <c r="L423" s="31"/>
    </row>
    <row r="424" spans="12:12" x14ac:dyDescent="0.25">
      <c r="L424" s="31"/>
    </row>
    <row r="425" spans="12:12" x14ac:dyDescent="0.25">
      <c r="L425" s="31"/>
    </row>
    <row r="426" spans="12:12" x14ac:dyDescent="0.25">
      <c r="L426" s="31"/>
    </row>
    <row r="427" spans="12:12" x14ac:dyDescent="0.25">
      <c r="L427" s="31"/>
    </row>
    <row r="428" spans="12:12" x14ac:dyDescent="0.25">
      <c r="L428" s="31"/>
    </row>
    <row r="429" spans="12:12" x14ac:dyDescent="0.25">
      <c r="L429" s="31"/>
    </row>
    <row r="430" spans="12:12" x14ac:dyDescent="0.25">
      <c r="L430" s="31"/>
    </row>
    <row r="431" spans="12:12" x14ac:dyDescent="0.25">
      <c r="L431" s="31"/>
    </row>
    <row r="432" spans="12:12" x14ac:dyDescent="0.25">
      <c r="L432" s="31"/>
    </row>
    <row r="433" spans="12:12" x14ac:dyDescent="0.25">
      <c r="L433" s="31"/>
    </row>
    <row r="434" spans="12:12" x14ac:dyDescent="0.25">
      <c r="L434" s="31"/>
    </row>
    <row r="435" spans="12:12" x14ac:dyDescent="0.25">
      <c r="L435" s="31"/>
    </row>
    <row r="436" spans="12:12" x14ac:dyDescent="0.25">
      <c r="L436" s="31"/>
    </row>
    <row r="437" spans="12:12" x14ac:dyDescent="0.25">
      <c r="L437" s="31"/>
    </row>
    <row r="438" spans="12:12" x14ac:dyDescent="0.25">
      <c r="L438" s="31"/>
    </row>
    <row r="439" spans="12:12" x14ac:dyDescent="0.25">
      <c r="L439" s="31"/>
    </row>
    <row r="440" spans="12:12" x14ac:dyDescent="0.25">
      <c r="L440" s="31"/>
    </row>
    <row r="441" spans="12:12" x14ac:dyDescent="0.25">
      <c r="L441" s="31"/>
    </row>
    <row r="442" spans="12:12" x14ac:dyDescent="0.25">
      <c r="L442" s="31"/>
    </row>
    <row r="443" spans="12:12" x14ac:dyDescent="0.25">
      <c r="L443" s="31"/>
    </row>
    <row r="444" spans="12:12" x14ac:dyDescent="0.25">
      <c r="L444" s="31"/>
    </row>
    <row r="445" spans="12:12" x14ac:dyDescent="0.25">
      <c r="L445" s="31"/>
    </row>
    <row r="446" spans="12:12" x14ac:dyDescent="0.25">
      <c r="L446" s="31"/>
    </row>
    <row r="447" spans="12:12" x14ac:dyDescent="0.25">
      <c r="L447" s="31"/>
    </row>
    <row r="448" spans="12:12" x14ac:dyDescent="0.25">
      <c r="L448" s="31"/>
    </row>
    <row r="449" spans="12:12" x14ac:dyDescent="0.25">
      <c r="L449" s="31"/>
    </row>
    <row r="450" spans="12:12" x14ac:dyDescent="0.25">
      <c r="L450" s="31"/>
    </row>
    <row r="451" spans="12:12" x14ac:dyDescent="0.25">
      <c r="L451" s="31"/>
    </row>
    <row r="452" spans="12:12" x14ac:dyDescent="0.25">
      <c r="L452" s="31"/>
    </row>
    <row r="453" spans="12:12" x14ac:dyDescent="0.25">
      <c r="L453" s="31"/>
    </row>
    <row r="454" spans="12:12" x14ac:dyDescent="0.25">
      <c r="L454" s="31"/>
    </row>
    <row r="455" spans="12:12" x14ac:dyDescent="0.25">
      <c r="L455" s="31"/>
    </row>
    <row r="456" spans="12:12" x14ac:dyDescent="0.25">
      <c r="L456" s="31"/>
    </row>
    <row r="457" spans="12:12" x14ac:dyDescent="0.25">
      <c r="L457" s="31"/>
    </row>
    <row r="458" spans="12:12" x14ac:dyDescent="0.25">
      <c r="L458" s="31"/>
    </row>
    <row r="459" spans="12:12" x14ac:dyDescent="0.25">
      <c r="L459" s="31"/>
    </row>
    <row r="460" spans="12:12" x14ac:dyDescent="0.25">
      <c r="L460" s="31"/>
    </row>
    <row r="461" spans="12:12" x14ac:dyDescent="0.25">
      <c r="L461" s="31"/>
    </row>
    <row r="462" spans="12:12" x14ac:dyDescent="0.25">
      <c r="L462" s="31"/>
    </row>
    <row r="463" spans="12:12" x14ac:dyDescent="0.25">
      <c r="L463" s="31"/>
    </row>
    <row r="464" spans="12:12" x14ac:dyDescent="0.25">
      <c r="L464" s="31"/>
    </row>
    <row r="465" spans="12:12" x14ac:dyDescent="0.25">
      <c r="L465" s="31"/>
    </row>
    <row r="466" spans="12:12" x14ac:dyDescent="0.25">
      <c r="L466" s="31"/>
    </row>
    <row r="467" spans="12:12" x14ac:dyDescent="0.25">
      <c r="L467" s="31"/>
    </row>
    <row r="468" spans="12:12" x14ac:dyDescent="0.25">
      <c r="L468" s="31"/>
    </row>
    <row r="469" spans="12:12" x14ac:dyDescent="0.25">
      <c r="L469" s="31"/>
    </row>
    <row r="470" spans="12:12" x14ac:dyDescent="0.25">
      <c r="L470" s="31"/>
    </row>
    <row r="471" spans="12:12" x14ac:dyDescent="0.25">
      <c r="L471" s="31"/>
    </row>
    <row r="472" spans="12:12" x14ac:dyDescent="0.25">
      <c r="L472" s="31"/>
    </row>
    <row r="473" spans="12:12" x14ac:dyDescent="0.25">
      <c r="L473" s="31"/>
    </row>
    <row r="474" spans="12:12" x14ac:dyDescent="0.25">
      <c r="L474" s="31"/>
    </row>
    <row r="475" spans="12:12" x14ac:dyDescent="0.25">
      <c r="L475" s="31"/>
    </row>
    <row r="476" spans="12:12" x14ac:dyDescent="0.25">
      <c r="L476" s="31"/>
    </row>
    <row r="477" spans="12:12" x14ac:dyDescent="0.25">
      <c r="L477" s="31"/>
    </row>
    <row r="478" spans="12:12" x14ac:dyDescent="0.25">
      <c r="L478" s="31"/>
    </row>
    <row r="479" spans="12:12" x14ac:dyDescent="0.25">
      <c r="L479" s="31"/>
    </row>
    <row r="480" spans="12:12" x14ac:dyDescent="0.25">
      <c r="L480" s="31"/>
    </row>
    <row r="481" spans="12:12" x14ac:dyDescent="0.25">
      <c r="L481" s="31"/>
    </row>
    <row r="482" spans="12:12" x14ac:dyDescent="0.25">
      <c r="L482" s="31"/>
    </row>
    <row r="483" spans="12:12" x14ac:dyDescent="0.25">
      <c r="L483" s="31"/>
    </row>
    <row r="484" spans="12:12" x14ac:dyDescent="0.25">
      <c r="L484" s="31"/>
    </row>
    <row r="485" spans="12:12" x14ac:dyDescent="0.25">
      <c r="L485" s="31"/>
    </row>
    <row r="486" spans="12:12" x14ac:dyDescent="0.25">
      <c r="L486" s="31"/>
    </row>
    <row r="487" spans="12:12" x14ac:dyDescent="0.25">
      <c r="L487" s="31"/>
    </row>
    <row r="488" spans="12:12" x14ac:dyDescent="0.25">
      <c r="L488" s="31"/>
    </row>
    <row r="489" spans="12:12" x14ac:dyDescent="0.25">
      <c r="L489" s="31"/>
    </row>
    <row r="490" spans="12:12" x14ac:dyDescent="0.25">
      <c r="L490" s="31"/>
    </row>
    <row r="491" spans="12:12" x14ac:dyDescent="0.25">
      <c r="L491" s="31"/>
    </row>
    <row r="492" spans="12:12" x14ac:dyDescent="0.25">
      <c r="L492" s="31"/>
    </row>
    <row r="493" spans="12:12" x14ac:dyDescent="0.25">
      <c r="L493" s="31"/>
    </row>
    <row r="494" spans="12:12" x14ac:dyDescent="0.25">
      <c r="L494" s="31"/>
    </row>
    <row r="495" spans="12:12" x14ac:dyDescent="0.25">
      <c r="L495" s="31"/>
    </row>
    <row r="496" spans="12:12" x14ac:dyDescent="0.25">
      <c r="L496" s="31"/>
    </row>
    <row r="497" spans="12:12" x14ac:dyDescent="0.25">
      <c r="L497" s="31"/>
    </row>
    <row r="498" spans="12:12" x14ac:dyDescent="0.25">
      <c r="L498" s="31"/>
    </row>
    <row r="499" spans="12:12" x14ac:dyDescent="0.25">
      <c r="L499" s="31"/>
    </row>
    <row r="500" spans="12:12" x14ac:dyDescent="0.25">
      <c r="L500" s="31"/>
    </row>
    <row r="501" spans="12:12" x14ac:dyDescent="0.25">
      <c r="L501" s="31"/>
    </row>
    <row r="502" spans="12:12" x14ac:dyDescent="0.25">
      <c r="L502" s="31"/>
    </row>
    <row r="503" spans="12:12" x14ac:dyDescent="0.25">
      <c r="L503" s="31"/>
    </row>
    <row r="504" spans="12:12" x14ac:dyDescent="0.25">
      <c r="L504" s="31"/>
    </row>
    <row r="505" spans="12:12" x14ac:dyDescent="0.25">
      <c r="L505" s="31"/>
    </row>
    <row r="506" spans="12:12" x14ac:dyDescent="0.25">
      <c r="L506" s="31"/>
    </row>
    <row r="507" spans="12:12" x14ac:dyDescent="0.25">
      <c r="L507" s="31"/>
    </row>
    <row r="508" spans="12:12" x14ac:dyDescent="0.25">
      <c r="L508" s="31"/>
    </row>
  </sheetData>
  <mergeCells count="2">
    <mergeCell ref="A7:J7"/>
    <mergeCell ref="A8:J8"/>
  </mergeCells>
  <conditionalFormatting sqref="K6:K332">
    <cfRule type="expression" dxfId="25" priority="5">
      <formula>$L6=""</formula>
    </cfRule>
  </conditionalFormatting>
  <conditionalFormatting sqref="K334:K336">
    <cfRule type="expression" dxfId="24" priority="4">
      <formula>$L334=""</formula>
    </cfRule>
  </conditionalFormatting>
  <conditionalFormatting sqref="K337:K339">
    <cfRule type="expression" dxfId="23" priority="3">
      <formula>$L336=""</formula>
    </cfRule>
  </conditionalFormatting>
  <conditionalFormatting sqref="N335">
    <cfRule type="expression" dxfId="22" priority="2">
      <formula>$L335=""</formula>
    </cfRule>
  </conditionalFormatting>
  <conditionalFormatting sqref="R335">
    <cfRule type="expression" dxfId="21" priority="1">
      <formula>$L335=""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3486-17F9-4B40-8874-EECD79C02A4D}">
  <sheetPr codeName="Sheet4"/>
  <dimension ref="A1:S364"/>
  <sheetViews>
    <sheetView workbookViewId="0">
      <selection activeCell="Y32" sqref="Y32"/>
    </sheetView>
  </sheetViews>
  <sheetFormatPr defaultColWidth="9.140625" defaultRowHeight="15.75" x14ac:dyDescent="0.25"/>
  <cols>
    <col min="1" max="10" width="13.7109375" style="25" customWidth="1"/>
    <col min="11" max="11" width="23.85546875" style="43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5"/>
  </cols>
  <sheetData>
    <row r="1" spans="1:19" s="32" customFormat="1" ht="15.95" customHeight="1" x14ac:dyDescent="0.25">
      <c r="K1" s="33"/>
      <c r="L1" s="2"/>
      <c r="M1" s="2"/>
      <c r="N1" s="2"/>
      <c r="O1" s="2"/>
      <c r="P1" s="2"/>
      <c r="Q1" s="1"/>
    </row>
    <row r="2" spans="1:19" s="34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4" customFormat="1" ht="15.95" customHeight="1" x14ac:dyDescent="0.25">
      <c r="K3" s="35"/>
      <c r="L3" s="5"/>
      <c r="M3" s="5"/>
      <c r="N3" s="5"/>
      <c r="O3" s="5"/>
      <c r="P3" s="5"/>
      <c r="Q3" s="4"/>
    </row>
    <row r="4" spans="1:19" s="36" customFormat="1" ht="15.95" customHeight="1" x14ac:dyDescent="0.25">
      <c r="K4" s="37"/>
      <c r="L4" s="8"/>
      <c r="M4" s="8"/>
      <c r="N4" s="8"/>
      <c r="O4" s="8"/>
      <c r="P4" s="8"/>
      <c r="Q4" s="7"/>
    </row>
    <row r="5" spans="1:19" s="38" customFormat="1" ht="45.75" customHeight="1" x14ac:dyDescent="0.25">
      <c r="K5" s="39" t="s">
        <v>0</v>
      </c>
      <c r="L5" s="148" t="s">
        <v>5</v>
      </c>
      <c r="M5" s="148" t="s">
        <v>117</v>
      </c>
      <c r="N5" s="148" t="s">
        <v>118</v>
      </c>
      <c r="O5" s="148" t="s">
        <v>119</v>
      </c>
      <c r="P5" s="154" t="s">
        <v>6</v>
      </c>
      <c r="Q5" s="160" t="s">
        <v>120</v>
      </c>
      <c r="R5" s="160" t="s">
        <v>121</v>
      </c>
      <c r="S5" s="160" t="s">
        <v>122</v>
      </c>
    </row>
    <row r="6" spans="1:19" x14ac:dyDescent="0.25">
      <c r="A6" s="41"/>
      <c r="K6" s="42">
        <v>35079</v>
      </c>
      <c r="L6" s="158">
        <v>64.494513175446301</v>
      </c>
      <c r="M6" s="158"/>
      <c r="N6" s="158"/>
      <c r="O6" s="158"/>
      <c r="P6" s="136">
        <v>69.8582777524325</v>
      </c>
      <c r="Q6" s="161"/>
      <c r="R6" s="152"/>
      <c r="S6" s="152"/>
    </row>
    <row r="7" spans="1:19" x14ac:dyDescent="0.25">
      <c r="A7" s="17" t="s">
        <v>76</v>
      </c>
      <c r="B7" s="17"/>
      <c r="C7" s="17"/>
      <c r="D7" s="17"/>
      <c r="E7" s="17"/>
      <c r="F7" s="17"/>
      <c r="G7" s="17"/>
      <c r="H7" s="17"/>
      <c r="I7" s="17"/>
      <c r="J7" s="17"/>
      <c r="K7" s="42">
        <v>35110</v>
      </c>
      <c r="L7" s="158">
        <v>63.970485919568098</v>
      </c>
      <c r="M7" s="159">
        <f>L7/L6-1</f>
        <v>-8.1251447615811045E-3</v>
      </c>
      <c r="N7" s="158"/>
      <c r="O7" s="158"/>
      <c r="P7" s="136">
        <v>67.695807787401407</v>
      </c>
      <c r="Q7" s="162">
        <f>P7/P6-1</f>
        <v>-3.0955099876561087E-2</v>
      </c>
      <c r="R7" s="136"/>
      <c r="S7" s="136"/>
    </row>
    <row r="8" spans="1:19" x14ac:dyDescent="0.25">
      <c r="A8" s="17" t="s">
        <v>74</v>
      </c>
      <c r="B8" s="17"/>
      <c r="C8" s="17"/>
      <c r="D8" s="17"/>
      <c r="E8" s="17"/>
      <c r="F8" s="17"/>
      <c r="G8" s="17"/>
      <c r="H8" s="17"/>
      <c r="I8" s="17"/>
      <c r="J8" s="17"/>
      <c r="K8" s="42">
        <v>35139</v>
      </c>
      <c r="L8" s="158">
        <v>63.635329158033798</v>
      </c>
      <c r="M8" s="159">
        <f t="shared" ref="M8:M71" si="0">L8/L7-1</f>
        <v>-5.2392405140662124E-3</v>
      </c>
      <c r="N8" s="158"/>
      <c r="O8" s="158"/>
      <c r="P8" s="136">
        <v>65.928544235203105</v>
      </c>
      <c r="Q8" s="162">
        <f t="shared" ref="Q8:Q71" si="1">P8/P7-1</f>
        <v>-2.6105952642568209E-2</v>
      </c>
      <c r="R8" s="136"/>
      <c r="S8" s="136"/>
    </row>
    <row r="9" spans="1:19" ht="15" x14ac:dyDescent="0.25">
      <c r="K9" s="42">
        <v>35170</v>
      </c>
      <c r="L9" s="158">
        <v>63.646687753259997</v>
      </c>
      <c r="M9" s="159">
        <f t="shared" si="0"/>
        <v>1.7849511232959081E-4</v>
      </c>
      <c r="N9" s="159">
        <f>L9/L6-1</f>
        <v>-1.3145698454687715E-2</v>
      </c>
      <c r="O9" s="158"/>
      <c r="P9" s="136">
        <v>65.298579179888307</v>
      </c>
      <c r="Q9" s="162">
        <f t="shared" si="1"/>
        <v>-9.5552702190324634E-3</v>
      </c>
      <c r="R9" s="162">
        <f>P9/P6-1</f>
        <v>-6.5270698323011911E-2</v>
      </c>
      <c r="S9" s="136"/>
    </row>
    <row r="10" spans="1:19" ht="15" x14ac:dyDescent="0.25">
      <c r="K10" s="42">
        <v>35200</v>
      </c>
      <c r="L10" s="158">
        <v>63.412448767163802</v>
      </c>
      <c r="M10" s="159">
        <f t="shared" si="0"/>
        <v>-3.6803012751310815E-3</v>
      </c>
      <c r="N10" s="159">
        <f t="shared" ref="N10:N73" si="2">L10/L7-1</f>
        <v>-8.7233533461967827E-3</v>
      </c>
      <c r="O10" s="158"/>
      <c r="P10" s="136">
        <v>64.305541733998098</v>
      </c>
      <c r="Q10" s="162">
        <f t="shared" si="1"/>
        <v>-1.520764246882822E-2</v>
      </c>
      <c r="R10" s="162">
        <f t="shared" ref="R10:R73" si="3">P10/P7-1</f>
        <v>-5.0080886309096684E-2</v>
      </c>
      <c r="S10" s="136"/>
    </row>
    <row r="11" spans="1:19" ht="15" x14ac:dyDescent="0.25">
      <c r="K11" s="42">
        <v>35231</v>
      </c>
      <c r="L11" s="158">
        <v>63.589119014394001</v>
      </c>
      <c r="M11" s="159">
        <f t="shared" si="0"/>
        <v>2.786049910781685E-3</v>
      </c>
      <c r="N11" s="159">
        <f t="shared" si="2"/>
        <v>-7.2617120475704233E-4</v>
      </c>
      <c r="O11" s="158"/>
      <c r="P11" s="136">
        <v>65.377324348371303</v>
      </c>
      <c r="Q11" s="162">
        <f t="shared" si="1"/>
        <v>1.6667033438683587E-2</v>
      </c>
      <c r="R11" s="162">
        <f t="shared" si="3"/>
        <v>-8.3608684709509662E-3</v>
      </c>
      <c r="S11" s="136"/>
    </row>
    <row r="12" spans="1:19" ht="15" x14ac:dyDescent="0.25">
      <c r="K12" s="42">
        <v>35261</v>
      </c>
      <c r="L12" s="158">
        <v>63.702290892650197</v>
      </c>
      <c r="M12" s="159">
        <f t="shared" si="0"/>
        <v>1.7797365337075544E-3</v>
      </c>
      <c r="N12" s="159">
        <f t="shared" si="2"/>
        <v>8.7362188596151746E-4</v>
      </c>
      <c r="O12" s="158"/>
      <c r="P12" s="136">
        <v>66.598686468077005</v>
      </c>
      <c r="Q12" s="162">
        <f t="shared" si="1"/>
        <v>1.8681739148538989E-2</v>
      </c>
      <c r="R12" s="162">
        <f t="shared" si="3"/>
        <v>1.9910192603227905E-2</v>
      </c>
      <c r="S12" s="136"/>
    </row>
    <row r="13" spans="1:19" ht="15" x14ac:dyDescent="0.25">
      <c r="K13" s="42">
        <v>35292</v>
      </c>
      <c r="L13" s="158">
        <v>63.476992730580903</v>
      </c>
      <c r="M13" s="159">
        <f t="shared" si="0"/>
        <v>-3.5367356324588206E-3</v>
      </c>
      <c r="N13" s="159">
        <f t="shared" si="2"/>
        <v>1.0178437305596866E-3</v>
      </c>
      <c r="O13" s="158"/>
      <c r="P13" s="136">
        <v>68.207405283206299</v>
      </c>
      <c r="Q13" s="162">
        <f t="shared" si="1"/>
        <v>2.4155413574116213E-2</v>
      </c>
      <c r="R13" s="162">
        <f t="shared" si="3"/>
        <v>6.067694080470365E-2</v>
      </c>
      <c r="S13" s="136"/>
    </row>
    <row r="14" spans="1:19" ht="15" x14ac:dyDescent="0.25">
      <c r="K14" s="42">
        <v>35323</v>
      </c>
      <c r="L14" s="158">
        <v>63.237787225052799</v>
      </c>
      <c r="M14" s="159">
        <f t="shared" si="0"/>
        <v>-3.7683811919599908E-3</v>
      </c>
      <c r="N14" s="159">
        <f t="shared" si="2"/>
        <v>-5.5250299860527541E-3</v>
      </c>
      <c r="O14" s="158"/>
      <c r="P14" s="136">
        <v>68.242376976471604</v>
      </c>
      <c r="Q14" s="162">
        <f t="shared" si="1"/>
        <v>5.1272575345895355E-4</v>
      </c>
      <c r="R14" s="162">
        <f t="shared" si="3"/>
        <v>4.3823338698192993E-2</v>
      </c>
      <c r="S14" s="136"/>
    </row>
    <row r="15" spans="1:19" ht="15" x14ac:dyDescent="0.25">
      <c r="K15" s="42">
        <v>35353</v>
      </c>
      <c r="L15" s="158">
        <v>62.797626164455103</v>
      </c>
      <c r="M15" s="159">
        <f t="shared" si="0"/>
        <v>-6.9604121192797797E-3</v>
      </c>
      <c r="N15" s="159">
        <f t="shared" si="2"/>
        <v>-1.4201447318741067E-2</v>
      </c>
      <c r="O15" s="158"/>
      <c r="P15" s="136">
        <v>68.0361551918662</v>
      </c>
      <c r="Q15" s="162">
        <f t="shared" si="1"/>
        <v>-3.0219021338676599E-3</v>
      </c>
      <c r="R15" s="162">
        <f t="shared" si="3"/>
        <v>2.1584040166891638E-2</v>
      </c>
      <c r="S15" s="136"/>
    </row>
    <row r="16" spans="1:19" ht="15" x14ac:dyDescent="0.25">
      <c r="K16" s="42">
        <v>35384</v>
      </c>
      <c r="L16" s="158">
        <v>64.425358311035097</v>
      </c>
      <c r="M16" s="159">
        <f t="shared" si="0"/>
        <v>2.5920281481934815E-2</v>
      </c>
      <c r="N16" s="159">
        <f t="shared" si="2"/>
        <v>1.4940304189888121E-2</v>
      </c>
      <c r="O16" s="158"/>
      <c r="P16" s="136">
        <v>67.216389599316699</v>
      </c>
      <c r="Q16" s="162">
        <f t="shared" si="1"/>
        <v>-1.2048969995992698E-2</v>
      </c>
      <c r="R16" s="162">
        <f t="shared" si="3"/>
        <v>-1.4529444123768775E-2</v>
      </c>
      <c r="S16" s="136"/>
    </row>
    <row r="17" spans="11:19" ht="15" x14ac:dyDescent="0.25">
      <c r="K17" s="42">
        <v>35414</v>
      </c>
      <c r="L17" s="158">
        <v>67.175007927318404</v>
      </c>
      <c r="M17" s="159">
        <f t="shared" si="0"/>
        <v>4.2679616976415424E-2</v>
      </c>
      <c r="N17" s="159">
        <f t="shared" si="2"/>
        <v>6.2260570381023728E-2</v>
      </c>
      <c r="O17" s="158"/>
      <c r="P17" s="136">
        <v>67.651373139582105</v>
      </c>
      <c r="Q17" s="162">
        <f t="shared" si="1"/>
        <v>6.4713910232070404E-3</v>
      </c>
      <c r="R17" s="162">
        <f t="shared" si="3"/>
        <v>-8.6603641765476969E-3</v>
      </c>
      <c r="S17" s="136"/>
    </row>
    <row r="18" spans="11:19" ht="15" x14ac:dyDescent="0.25">
      <c r="K18" s="42">
        <v>35445</v>
      </c>
      <c r="L18" s="158">
        <v>70.653070890106207</v>
      </c>
      <c r="M18" s="159">
        <f t="shared" si="0"/>
        <v>5.1776145178143773E-2</v>
      </c>
      <c r="N18" s="159">
        <f t="shared" si="2"/>
        <v>0.1250914279001436</v>
      </c>
      <c r="O18" s="159">
        <f>L18/L6-1</f>
        <v>9.5489637977522301E-2</v>
      </c>
      <c r="P18" s="136">
        <v>67.636904340904707</v>
      </c>
      <c r="Q18" s="162">
        <f t="shared" si="1"/>
        <v>-2.1387294900199194E-4</v>
      </c>
      <c r="R18" s="162">
        <f t="shared" si="3"/>
        <v>-5.8682159483525176E-3</v>
      </c>
      <c r="S18" s="162">
        <f>P18/P6-1</f>
        <v>-3.179828479883251E-2</v>
      </c>
    </row>
    <row r="19" spans="11:19" ht="15" x14ac:dyDescent="0.25">
      <c r="K19" s="42">
        <v>35476</v>
      </c>
      <c r="L19" s="158">
        <v>72.103877812188102</v>
      </c>
      <c r="M19" s="159">
        <f t="shared" si="0"/>
        <v>2.0534237278072132E-2</v>
      </c>
      <c r="N19" s="159">
        <f t="shared" si="2"/>
        <v>0.11918473878068903</v>
      </c>
      <c r="O19" s="159">
        <f t="shared" ref="O19:O82" si="4">L19/L7-1</f>
        <v>0.12714288121629003</v>
      </c>
      <c r="P19" s="136">
        <v>68.7995664101025</v>
      </c>
      <c r="Q19" s="162">
        <f t="shared" si="1"/>
        <v>1.7189758764501128E-2</v>
      </c>
      <c r="R19" s="162">
        <f t="shared" si="3"/>
        <v>2.3553434217804092E-2</v>
      </c>
      <c r="S19" s="162">
        <f t="shared" ref="S19:S82" si="5">P19/P7-1</f>
        <v>1.6304682059004927E-2</v>
      </c>
    </row>
    <row r="20" spans="11:19" ht="15" x14ac:dyDescent="0.25">
      <c r="K20" s="42">
        <v>35504</v>
      </c>
      <c r="L20" s="158">
        <v>72.338360281813095</v>
      </c>
      <c r="M20" s="159">
        <f t="shared" si="0"/>
        <v>3.2520091393108963E-3</v>
      </c>
      <c r="N20" s="159">
        <f t="shared" si="2"/>
        <v>7.6864186753521579E-2</v>
      </c>
      <c r="O20" s="159">
        <f t="shared" si="4"/>
        <v>0.13676414090930433</v>
      </c>
      <c r="P20" s="136">
        <v>68.623025819705006</v>
      </c>
      <c r="Q20" s="162">
        <f t="shared" si="1"/>
        <v>-2.566013124925326E-3</v>
      </c>
      <c r="R20" s="162">
        <f t="shared" si="3"/>
        <v>1.4362645354117687E-2</v>
      </c>
      <c r="S20" s="162">
        <f t="shared" si="5"/>
        <v>4.0869726698184339E-2</v>
      </c>
    </row>
    <row r="21" spans="11:19" ht="15" x14ac:dyDescent="0.25">
      <c r="K21" s="42">
        <v>35535</v>
      </c>
      <c r="L21" s="158">
        <v>71.731882736411706</v>
      </c>
      <c r="M21" s="159">
        <f t="shared" si="0"/>
        <v>-8.3838995387606197E-3</v>
      </c>
      <c r="N21" s="159">
        <f t="shared" si="2"/>
        <v>1.5269143049471801E-2</v>
      </c>
      <c r="O21" s="159">
        <f t="shared" si="4"/>
        <v>0.12703245476804215</v>
      </c>
      <c r="P21" s="136">
        <v>69.146685068476103</v>
      </c>
      <c r="Q21" s="162">
        <f t="shared" si="1"/>
        <v>7.6309553902056404E-3</v>
      </c>
      <c r="R21" s="162">
        <f t="shared" si="3"/>
        <v>2.2321848438860759E-2</v>
      </c>
      <c r="S21" s="162">
        <f t="shared" si="5"/>
        <v>5.8930928312954656E-2</v>
      </c>
    </row>
    <row r="22" spans="11:19" ht="15" x14ac:dyDescent="0.25">
      <c r="K22" s="42">
        <v>35565</v>
      </c>
      <c r="L22" s="158">
        <v>71.956833632364805</v>
      </c>
      <c r="M22" s="159">
        <f t="shared" si="0"/>
        <v>3.135995980751094E-3</v>
      </c>
      <c r="N22" s="159">
        <f t="shared" si="2"/>
        <v>-2.0393380257065497E-3</v>
      </c>
      <c r="O22" s="159">
        <f t="shared" si="4"/>
        <v>0.13474302020056128</v>
      </c>
      <c r="P22" s="136">
        <v>69.617429133117199</v>
      </c>
      <c r="Q22" s="162">
        <f t="shared" si="1"/>
        <v>6.8079050235729799E-3</v>
      </c>
      <c r="R22" s="162">
        <f t="shared" si="3"/>
        <v>1.1887614496573384E-2</v>
      </c>
      <c r="S22" s="162">
        <f t="shared" si="5"/>
        <v>8.2603882276458984E-2</v>
      </c>
    </row>
    <row r="23" spans="11:19" ht="15" x14ac:dyDescent="0.25">
      <c r="K23" s="42">
        <v>35596</v>
      </c>
      <c r="L23" s="158">
        <v>72.489381424729501</v>
      </c>
      <c r="M23" s="159">
        <f t="shared" si="0"/>
        <v>7.4009342196119654E-3</v>
      </c>
      <c r="N23" s="159">
        <f t="shared" si="2"/>
        <v>2.0877048128828957E-3</v>
      </c>
      <c r="O23" s="159">
        <f t="shared" si="4"/>
        <v>0.1399651787646381</v>
      </c>
      <c r="P23" s="136">
        <v>70.135000008900505</v>
      </c>
      <c r="Q23" s="162">
        <f t="shared" si="1"/>
        <v>7.434501420522821E-3</v>
      </c>
      <c r="R23" s="162">
        <f t="shared" si="3"/>
        <v>2.2033044610535679E-2</v>
      </c>
      <c r="S23" s="162">
        <f t="shared" si="5"/>
        <v>7.2772566145064665E-2</v>
      </c>
    </row>
    <row r="24" spans="11:19" ht="15" x14ac:dyDescent="0.25">
      <c r="K24" s="42">
        <v>35626</v>
      </c>
      <c r="L24" s="158">
        <v>73.462489762488602</v>
      </c>
      <c r="M24" s="159">
        <f t="shared" si="0"/>
        <v>1.3424150111827737E-2</v>
      </c>
      <c r="N24" s="159">
        <f t="shared" si="2"/>
        <v>2.4126050510011599E-2</v>
      </c>
      <c r="O24" s="159">
        <f t="shared" si="4"/>
        <v>0.1532158221167601</v>
      </c>
      <c r="P24" s="136">
        <v>70.883574092084103</v>
      </c>
      <c r="Q24" s="162">
        <f t="shared" si="1"/>
        <v>1.0673331191111357E-2</v>
      </c>
      <c r="R24" s="162">
        <f t="shared" si="3"/>
        <v>2.5118905149074777E-2</v>
      </c>
      <c r="S24" s="162">
        <f t="shared" si="5"/>
        <v>6.4338920949454259E-2</v>
      </c>
    </row>
    <row r="25" spans="11:19" ht="15" x14ac:dyDescent="0.25">
      <c r="K25" s="42">
        <v>35657</v>
      </c>
      <c r="L25" s="158">
        <v>73.686274199967102</v>
      </c>
      <c r="M25" s="159">
        <f t="shared" si="0"/>
        <v>3.0462408530125273E-3</v>
      </c>
      <c r="N25" s="159">
        <f t="shared" si="2"/>
        <v>2.403441730688427E-2</v>
      </c>
      <c r="O25" s="159">
        <f t="shared" si="4"/>
        <v>0.16083435950909086</v>
      </c>
      <c r="P25" s="136">
        <v>71.391425010789604</v>
      </c>
      <c r="Q25" s="162">
        <f t="shared" si="1"/>
        <v>7.1645783273535102E-3</v>
      </c>
      <c r="R25" s="162">
        <f t="shared" si="3"/>
        <v>2.5482065335683535E-2</v>
      </c>
      <c r="S25" s="162">
        <f t="shared" si="5"/>
        <v>4.6681437511994828E-2</v>
      </c>
    </row>
    <row r="26" spans="11:19" ht="15" x14ac:dyDescent="0.25">
      <c r="K26" s="42">
        <v>35688</v>
      </c>
      <c r="L26" s="158">
        <v>74.702148580037004</v>
      </c>
      <c r="M26" s="159">
        <f t="shared" si="0"/>
        <v>1.3786480468710671E-2</v>
      </c>
      <c r="N26" s="159">
        <f t="shared" si="2"/>
        <v>3.0525397124614218E-2</v>
      </c>
      <c r="O26" s="159">
        <f t="shared" si="4"/>
        <v>0.18128972973365509</v>
      </c>
      <c r="P26" s="136">
        <v>73.595341566101396</v>
      </c>
      <c r="Q26" s="162">
        <f t="shared" si="1"/>
        <v>3.0870886174056755E-2</v>
      </c>
      <c r="R26" s="162">
        <f t="shared" si="3"/>
        <v>4.9338298378295509E-2</v>
      </c>
      <c r="S26" s="162">
        <f t="shared" si="5"/>
        <v>7.8440476823885774E-2</v>
      </c>
    </row>
    <row r="27" spans="11:19" ht="15" x14ac:dyDescent="0.25">
      <c r="K27" s="42">
        <v>35718</v>
      </c>
      <c r="L27" s="158">
        <v>75.527385019541398</v>
      </c>
      <c r="M27" s="159">
        <f t="shared" si="0"/>
        <v>1.1047024151122242E-2</v>
      </c>
      <c r="N27" s="159">
        <f t="shared" si="2"/>
        <v>2.8108157833049319E-2</v>
      </c>
      <c r="O27" s="159">
        <f t="shared" si="4"/>
        <v>0.20271082893721903</v>
      </c>
      <c r="P27" s="136">
        <v>75.298523328671095</v>
      </c>
      <c r="Q27" s="162">
        <f t="shared" si="1"/>
        <v>2.3142521337983668E-2</v>
      </c>
      <c r="R27" s="162">
        <f t="shared" si="3"/>
        <v>6.2284517860958566E-2</v>
      </c>
      <c r="S27" s="162">
        <f t="shared" si="5"/>
        <v>0.10674277692977463</v>
      </c>
    </row>
    <row r="28" spans="11:19" ht="15" x14ac:dyDescent="0.25">
      <c r="K28" s="42">
        <v>35749</v>
      </c>
      <c r="L28" s="158">
        <v>78.922287841898296</v>
      </c>
      <c r="M28" s="159">
        <f t="shared" si="0"/>
        <v>4.4949296489988688E-2</v>
      </c>
      <c r="N28" s="159">
        <f t="shared" si="2"/>
        <v>7.1058195013658842E-2</v>
      </c>
      <c r="O28" s="159">
        <f t="shared" si="4"/>
        <v>0.22501899734688924</v>
      </c>
      <c r="P28" s="136">
        <v>76.319212601387306</v>
      </c>
      <c r="Q28" s="162">
        <f t="shared" si="1"/>
        <v>1.3555236246280744E-2</v>
      </c>
      <c r="R28" s="162">
        <f t="shared" si="3"/>
        <v>6.9024922668975419E-2</v>
      </c>
      <c r="S28" s="162">
        <f t="shared" si="5"/>
        <v>0.13542564627962617</v>
      </c>
    </row>
    <row r="29" spans="11:19" ht="15" x14ac:dyDescent="0.25">
      <c r="K29" s="42">
        <v>35779</v>
      </c>
      <c r="L29" s="158">
        <v>81.436782726945097</v>
      </c>
      <c r="M29" s="159">
        <f t="shared" si="0"/>
        <v>3.1860390186406962E-2</v>
      </c>
      <c r="N29" s="159">
        <f t="shared" si="2"/>
        <v>9.0153151882806926E-2</v>
      </c>
      <c r="O29" s="159">
        <f t="shared" si="4"/>
        <v>0.21230775015400916</v>
      </c>
      <c r="P29" s="136">
        <v>77.203431068365603</v>
      </c>
      <c r="Q29" s="162">
        <f t="shared" si="1"/>
        <v>1.1585791268530876E-2</v>
      </c>
      <c r="R29" s="162">
        <f t="shared" si="3"/>
        <v>4.9026058246139259E-2</v>
      </c>
      <c r="S29" s="162">
        <f t="shared" si="5"/>
        <v>0.1411953296066164</v>
      </c>
    </row>
    <row r="30" spans="11:19" ht="15" x14ac:dyDescent="0.25">
      <c r="K30" s="42">
        <v>35810</v>
      </c>
      <c r="L30" s="158">
        <v>85.5763804875331</v>
      </c>
      <c r="M30" s="159">
        <f t="shared" si="0"/>
        <v>5.0832039552298314E-2</v>
      </c>
      <c r="N30" s="159">
        <f t="shared" si="2"/>
        <v>0.13305101805645325</v>
      </c>
      <c r="O30" s="159">
        <f t="shared" si="4"/>
        <v>0.21121954657340525</v>
      </c>
      <c r="P30" s="136">
        <v>78.002478063291207</v>
      </c>
      <c r="Q30" s="162">
        <f t="shared" si="1"/>
        <v>1.0349889685835612E-2</v>
      </c>
      <c r="R30" s="162">
        <f t="shared" si="3"/>
        <v>3.5909797630659934E-2</v>
      </c>
      <c r="S30" s="162">
        <f t="shared" si="5"/>
        <v>0.15325322504622263</v>
      </c>
    </row>
    <row r="31" spans="11:19" ht="15" x14ac:dyDescent="0.25">
      <c r="K31" s="42">
        <v>35841</v>
      </c>
      <c r="L31" s="158">
        <v>84.404165479092995</v>
      </c>
      <c r="M31" s="159">
        <f t="shared" si="0"/>
        <v>-1.3697880206687163E-2</v>
      </c>
      <c r="N31" s="159">
        <f t="shared" si="2"/>
        <v>6.9459183040617267E-2</v>
      </c>
      <c r="O31" s="159">
        <f t="shared" si="4"/>
        <v>0.17059120868566802</v>
      </c>
      <c r="P31" s="136">
        <v>79.572580481822996</v>
      </c>
      <c r="Q31" s="162">
        <f t="shared" si="1"/>
        <v>2.0128878690979679E-2</v>
      </c>
      <c r="R31" s="162">
        <f t="shared" si="3"/>
        <v>4.2628425655121926E-2</v>
      </c>
      <c r="S31" s="162">
        <f t="shared" si="5"/>
        <v>0.15658549368617236</v>
      </c>
    </row>
    <row r="32" spans="11:19" ht="15" x14ac:dyDescent="0.25">
      <c r="K32" s="42">
        <v>35869</v>
      </c>
      <c r="L32" s="158">
        <v>82.914200747622402</v>
      </c>
      <c r="M32" s="159">
        <f t="shared" si="0"/>
        <v>-1.7652739328838707E-2</v>
      </c>
      <c r="N32" s="159">
        <f t="shared" si="2"/>
        <v>1.8141900640046726E-2</v>
      </c>
      <c r="O32" s="159">
        <f t="shared" si="4"/>
        <v>0.14619961559272765</v>
      </c>
      <c r="P32" s="136">
        <v>79.521908742793201</v>
      </c>
      <c r="Q32" s="162">
        <f t="shared" si="1"/>
        <v>-6.3679899185087319E-4</v>
      </c>
      <c r="R32" s="162">
        <f t="shared" si="3"/>
        <v>3.0030759544540597E-2</v>
      </c>
      <c r="S32" s="162">
        <f t="shared" si="5"/>
        <v>0.15882253504418631</v>
      </c>
    </row>
    <row r="33" spans="11:19" ht="15" x14ac:dyDescent="0.25">
      <c r="K33" s="42">
        <v>35900</v>
      </c>
      <c r="L33" s="158">
        <v>81.020342967114104</v>
      </c>
      <c r="M33" s="159">
        <f t="shared" si="0"/>
        <v>-2.2841175135642877E-2</v>
      </c>
      <c r="N33" s="159">
        <f t="shared" si="2"/>
        <v>-5.3239427683935858E-2</v>
      </c>
      <c r="O33" s="159">
        <f t="shared" si="4"/>
        <v>0.12948858828694165</v>
      </c>
      <c r="P33" s="136">
        <v>79.466094848893704</v>
      </c>
      <c r="Q33" s="162">
        <f t="shared" si="1"/>
        <v>-7.0186813649086854E-4</v>
      </c>
      <c r="R33" s="162">
        <f t="shared" si="3"/>
        <v>1.8763721639906361E-2</v>
      </c>
      <c r="S33" s="162">
        <f t="shared" si="5"/>
        <v>0.14923939983815959</v>
      </c>
    </row>
    <row r="34" spans="11:19" ht="15" x14ac:dyDescent="0.25">
      <c r="K34" s="42">
        <v>35930</v>
      </c>
      <c r="L34" s="158">
        <v>83.155614555692495</v>
      </c>
      <c r="M34" s="159">
        <f t="shared" si="0"/>
        <v>2.6354758698628133E-2</v>
      </c>
      <c r="N34" s="159">
        <f t="shared" si="2"/>
        <v>-1.4792527315607096E-2</v>
      </c>
      <c r="O34" s="159">
        <f t="shared" si="4"/>
        <v>0.15563193039515144</v>
      </c>
      <c r="P34" s="136">
        <v>78.753614114798097</v>
      </c>
      <c r="Q34" s="162">
        <f t="shared" si="1"/>
        <v>-8.9658455653370828E-3</v>
      </c>
      <c r="R34" s="162">
        <f t="shared" si="3"/>
        <v>-1.0292067469295896E-2</v>
      </c>
      <c r="S34" s="162">
        <f t="shared" si="5"/>
        <v>0.13123416212643213</v>
      </c>
    </row>
    <row r="35" spans="11:19" ht="15" x14ac:dyDescent="0.25">
      <c r="K35" s="42">
        <v>35961</v>
      </c>
      <c r="L35" s="158">
        <v>86.356165781024998</v>
      </c>
      <c r="M35" s="159">
        <f t="shared" si="0"/>
        <v>3.8488696673499634E-2</v>
      </c>
      <c r="N35" s="159">
        <f t="shared" si="2"/>
        <v>4.1512370647814434E-2</v>
      </c>
      <c r="O35" s="159">
        <f t="shared" si="4"/>
        <v>0.19129400863620694</v>
      </c>
      <c r="P35" s="136">
        <v>79.196439377316693</v>
      </c>
      <c r="Q35" s="162">
        <f t="shared" si="1"/>
        <v>5.622919881151045E-3</v>
      </c>
      <c r="R35" s="162">
        <f t="shared" si="3"/>
        <v>-4.0928263747945781E-3</v>
      </c>
      <c r="S35" s="162">
        <f t="shared" si="5"/>
        <v>0.12919996246191268</v>
      </c>
    </row>
    <row r="36" spans="11:19" ht="15" x14ac:dyDescent="0.25">
      <c r="K36" s="42">
        <v>35991</v>
      </c>
      <c r="L36" s="158">
        <v>87.052556260634603</v>
      </c>
      <c r="M36" s="159">
        <f t="shared" si="0"/>
        <v>8.0641662736098407E-3</v>
      </c>
      <c r="N36" s="159">
        <f t="shared" si="2"/>
        <v>7.4453070335297911E-2</v>
      </c>
      <c r="O36" s="159">
        <f t="shared" si="4"/>
        <v>0.18499327401077759</v>
      </c>
      <c r="P36" s="136">
        <v>80.317240765949705</v>
      </c>
      <c r="Q36" s="162">
        <f t="shared" si="1"/>
        <v>1.415216892887261E-2</v>
      </c>
      <c r="R36" s="162">
        <f t="shared" si="3"/>
        <v>1.0710805893689335E-2</v>
      </c>
      <c r="S36" s="162">
        <f t="shared" si="5"/>
        <v>0.13308678060745671</v>
      </c>
    </row>
    <row r="37" spans="11:19" ht="15" x14ac:dyDescent="0.25">
      <c r="K37" s="42">
        <v>36022</v>
      </c>
      <c r="L37" s="158">
        <v>87.096152454792403</v>
      </c>
      <c r="M37" s="159">
        <f t="shared" si="0"/>
        <v>5.0080314732259268E-4</v>
      </c>
      <c r="N37" s="159">
        <f t="shared" si="2"/>
        <v>4.7387514603247638E-2</v>
      </c>
      <c r="O37" s="159">
        <f t="shared" si="4"/>
        <v>0.18198610800206927</v>
      </c>
      <c r="P37" s="136">
        <v>81.759626575366298</v>
      </c>
      <c r="Q37" s="162">
        <f t="shared" si="1"/>
        <v>1.7958607587377218E-2</v>
      </c>
      <c r="R37" s="162">
        <f t="shared" si="3"/>
        <v>3.8169835052730194E-2</v>
      </c>
      <c r="S37" s="162">
        <f t="shared" si="5"/>
        <v>0.14523034892509457</v>
      </c>
    </row>
    <row r="38" spans="11:19" ht="15" x14ac:dyDescent="0.25">
      <c r="K38" s="42">
        <v>36053</v>
      </c>
      <c r="L38" s="158">
        <v>86.423809448417202</v>
      </c>
      <c r="M38" s="159">
        <f t="shared" si="0"/>
        <v>-7.7195488827612735E-3</v>
      </c>
      <c r="N38" s="159">
        <f t="shared" si="2"/>
        <v>7.8331022203714795E-4</v>
      </c>
      <c r="O38" s="159">
        <f t="shared" si="4"/>
        <v>0.15691196426326925</v>
      </c>
      <c r="P38" s="136">
        <v>81.747713062268303</v>
      </c>
      <c r="Q38" s="162">
        <f t="shared" si="1"/>
        <v>-1.4571388834572208E-4</v>
      </c>
      <c r="R38" s="162">
        <f t="shared" si="3"/>
        <v>3.2214499856446199E-2</v>
      </c>
      <c r="S38" s="162">
        <f t="shared" si="5"/>
        <v>0.11077292832243546</v>
      </c>
    </row>
    <row r="39" spans="11:19" ht="15" x14ac:dyDescent="0.25">
      <c r="K39" s="42">
        <v>36083</v>
      </c>
      <c r="L39" s="158">
        <v>87.690865837676398</v>
      </c>
      <c r="M39" s="159">
        <f t="shared" si="0"/>
        <v>1.4660964349360706E-2</v>
      </c>
      <c r="N39" s="159">
        <f t="shared" si="2"/>
        <v>7.3324621867587592E-3</v>
      </c>
      <c r="O39" s="159">
        <f t="shared" si="4"/>
        <v>0.16104729185298705</v>
      </c>
      <c r="P39" s="136">
        <v>79.998596057595094</v>
      </c>
      <c r="Q39" s="162">
        <f t="shared" si="1"/>
        <v>-2.1396525225615637E-2</v>
      </c>
      <c r="R39" s="162">
        <f t="shared" si="3"/>
        <v>-3.9673263836734751E-3</v>
      </c>
      <c r="S39" s="162">
        <f t="shared" si="5"/>
        <v>6.2419188599603936E-2</v>
      </c>
    </row>
    <row r="40" spans="11:19" ht="15" x14ac:dyDescent="0.25">
      <c r="K40" s="42">
        <v>36114</v>
      </c>
      <c r="L40" s="158">
        <v>87.997643338138602</v>
      </c>
      <c r="M40" s="159">
        <f t="shared" si="0"/>
        <v>3.4983974389086736E-3</v>
      </c>
      <c r="N40" s="159">
        <f t="shared" si="2"/>
        <v>1.0350524769898728E-2</v>
      </c>
      <c r="O40" s="159">
        <f t="shared" si="4"/>
        <v>0.11499103414767431</v>
      </c>
      <c r="P40" s="136">
        <v>80.310366988596797</v>
      </c>
      <c r="Q40" s="162">
        <f t="shared" si="1"/>
        <v>3.8972050306638195E-3</v>
      </c>
      <c r="R40" s="162">
        <f t="shared" si="3"/>
        <v>-1.772585868446408E-2</v>
      </c>
      <c r="S40" s="162">
        <f t="shared" si="5"/>
        <v>5.2295539369033639E-2</v>
      </c>
    </row>
    <row r="41" spans="11:19" ht="15" x14ac:dyDescent="0.25">
      <c r="K41" s="42">
        <v>36144</v>
      </c>
      <c r="L41" s="158">
        <v>88.038631822891801</v>
      </c>
      <c r="M41" s="159">
        <f t="shared" si="0"/>
        <v>4.6579070982266657E-4</v>
      </c>
      <c r="N41" s="159">
        <f t="shared" si="2"/>
        <v>1.8684924730590913E-2</v>
      </c>
      <c r="O41" s="159">
        <f t="shared" si="4"/>
        <v>8.1067164920825663E-2</v>
      </c>
      <c r="P41" s="136">
        <v>81.002208665672995</v>
      </c>
      <c r="Q41" s="162">
        <f t="shared" si="1"/>
        <v>8.6145998707045646E-3</v>
      </c>
      <c r="R41" s="162">
        <f t="shared" si="3"/>
        <v>-9.1195749540717852E-3</v>
      </c>
      <c r="S41" s="162">
        <f t="shared" si="5"/>
        <v>4.9204776843965403E-2</v>
      </c>
    </row>
    <row r="42" spans="11:19" ht="15" x14ac:dyDescent="0.25">
      <c r="K42" s="42">
        <v>36175</v>
      </c>
      <c r="L42" s="158">
        <v>87.580920420817193</v>
      </c>
      <c r="M42" s="159">
        <f t="shared" si="0"/>
        <v>-5.1989835893336833E-3</v>
      </c>
      <c r="N42" s="159">
        <f t="shared" si="2"/>
        <v>-1.253784140559433E-3</v>
      </c>
      <c r="O42" s="159">
        <f t="shared" si="4"/>
        <v>2.3423985939392766E-2</v>
      </c>
      <c r="P42" s="136">
        <v>83.228588448642796</v>
      </c>
      <c r="Q42" s="162">
        <f t="shared" si="1"/>
        <v>2.748542070203186E-2</v>
      </c>
      <c r="R42" s="162">
        <f t="shared" si="3"/>
        <v>4.0375613451044456E-2</v>
      </c>
      <c r="S42" s="162">
        <f t="shared" si="5"/>
        <v>6.6999286626651999E-2</v>
      </c>
    </row>
    <row r="43" spans="11:19" ht="15" x14ac:dyDescent="0.25">
      <c r="K43" s="42">
        <v>36206</v>
      </c>
      <c r="L43" s="158">
        <v>86.594921414808397</v>
      </c>
      <c r="M43" s="159">
        <f t="shared" si="0"/>
        <v>-1.1258148478814456E-2</v>
      </c>
      <c r="N43" s="159">
        <f t="shared" si="2"/>
        <v>-1.5940448745202507E-2</v>
      </c>
      <c r="O43" s="159">
        <f t="shared" si="4"/>
        <v>2.5955542872561743E-2</v>
      </c>
      <c r="P43" s="136">
        <v>81.635104104413202</v>
      </c>
      <c r="Q43" s="162">
        <f t="shared" si="1"/>
        <v>-1.9145877323305527E-2</v>
      </c>
      <c r="R43" s="162">
        <f t="shared" si="3"/>
        <v>1.6495219303436892E-2</v>
      </c>
      <c r="S43" s="162">
        <f t="shared" si="5"/>
        <v>2.5920029363146746E-2</v>
      </c>
    </row>
    <row r="44" spans="11:19" ht="15" x14ac:dyDescent="0.25">
      <c r="K44" s="42">
        <v>36234</v>
      </c>
      <c r="L44" s="158">
        <v>84.900816617416297</v>
      </c>
      <c r="M44" s="159">
        <f t="shared" si="0"/>
        <v>-1.9563558343993037E-2</v>
      </c>
      <c r="N44" s="159">
        <f t="shared" si="2"/>
        <v>-3.5641344492811755E-2</v>
      </c>
      <c r="O44" s="159">
        <f t="shared" si="4"/>
        <v>2.3959898930230761E-2</v>
      </c>
      <c r="P44" s="136">
        <v>81.062049713566196</v>
      </c>
      <c r="Q44" s="162">
        <f t="shared" si="1"/>
        <v>-7.0197055192586788E-3</v>
      </c>
      <c r="R44" s="162">
        <f t="shared" si="3"/>
        <v>7.3875822497870836E-4</v>
      </c>
      <c r="S44" s="162">
        <f t="shared" si="5"/>
        <v>1.9367505070262414E-2</v>
      </c>
    </row>
    <row r="45" spans="11:19" ht="15" x14ac:dyDescent="0.25">
      <c r="K45" s="42">
        <v>36265</v>
      </c>
      <c r="L45" s="158">
        <v>83.399504483847593</v>
      </c>
      <c r="M45" s="159">
        <f t="shared" si="0"/>
        <v>-1.7683129484301396E-2</v>
      </c>
      <c r="N45" s="159">
        <f t="shared" si="2"/>
        <v>-4.7743457329271433E-2</v>
      </c>
      <c r="O45" s="159">
        <f t="shared" si="4"/>
        <v>2.9364989453317669E-2</v>
      </c>
      <c r="P45" s="136">
        <v>80.5471008963804</v>
      </c>
      <c r="Q45" s="162">
        <f t="shared" si="1"/>
        <v>-6.352526478239473E-3</v>
      </c>
      <c r="R45" s="162">
        <f t="shared" si="3"/>
        <v>-3.2218347111786505E-2</v>
      </c>
      <c r="S45" s="162">
        <f t="shared" si="5"/>
        <v>1.3603361906008526E-2</v>
      </c>
    </row>
    <row r="46" spans="11:19" ht="15" x14ac:dyDescent="0.25">
      <c r="K46" s="42">
        <v>36295</v>
      </c>
      <c r="L46" s="158">
        <v>83.113202711256704</v>
      </c>
      <c r="M46" s="159">
        <f t="shared" si="0"/>
        <v>-3.4328953674579443E-3</v>
      </c>
      <c r="N46" s="159">
        <f t="shared" si="2"/>
        <v>-4.0206961871049107E-2</v>
      </c>
      <c r="O46" s="159">
        <f t="shared" si="4"/>
        <v>-5.1002983577719263E-4</v>
      </c>
      <c r="P46" s="136">
        <v>81.621106763993197</v>
      </c>
      <c r="Q46" s="162">
        <f t="shared" si="1"/>
        <v>1.3333886082311563E-2</v>
      </c>
      <c r="R46" s="162">
        <f t="shared" si="3"/>
        <v>-1.7146227194253516E-4</v>
      </c>
      <c r="S46" s="162">
        <f t="shared" si="5"/>
        <v>3.6410934043169085E-2</v>
      </c>
    </row>
    <row r="47" spans="11:19" ht="15" x14ac:dyDescent="0.25">
      <c r="K47" s="42">
        <v>36326</v>
      </c>
      <c r="L47" s="158">
        <v>84.794803999113796</v>
      </c>
      <c r="M47" s="159">
        <f t="shared" si="0"/>
        <v>2.0232661394353091E-2</v>
      </c>
      <c r="N47" s="159">
        <f t="shared" si="2"/>
        <v>-1.24866429471715E-3</v>
      </c>
      <c r="O47" s="159">
        <f t="shared" si="4"/>
        <v>-1.8080489884999995E-2</v>
      </c>
      <c r="P47" s="136">
        <v>83.000174316808994</v>
      </c>
      <c r="Q47" s="162">
        <f t="shared" si="1"/>
        <v>1.6895967323787398E-2</v>
      </c>
      <c r="R47" s="162">
        <f t="shared" si="3"/>
        <v>2.390914873348482E-2</v>
      </c>
      <c r="S47" s="162">
        <f t="shared" si="5"/>
        <v>4.8029115568821501E-2</v>
      </c>
    </row>
    <row r="48" spans="11:19" ht="15" x14ac:dyDescent="0.25">
      <c r="K48" s="42">
        <v>36356</v>
      </c>
      <c r="L48" s="158">
        <v>86.604768376697905</v>
      </c>
      <c r="M48" s="159">
        <f t="shared" si="0"/>
        <v>2.1345227445811688E-2</v>
      </c>
      <c r="N48" s="159">
        <f t="shared" si="2"/>
        <v>3.8432649122886575E-2</v>
      </c>
      <c r="O48" s="159">
        <f t="shared" si="4"/>
        <v>-5.143879779888616E-3</v>
      </c>
      <c r="P48" s="136">
        <v>84.847970208234102</v>
      </c>
      <c r="Q48" s="162">
        <f t="shared" si="1"/>
        <v>2.2262554345634733E-2</v>
      </c>
      <c r="R48" s="162">
        <f t="shared" si="3"/>
        <v>5.3395705916052139E-2</v>
      </c>
      <c r="S48" s="162">
        <f t="shared" si="5"/>
        <v>5.6410421960177537E-2</v>
      </c>
    </row>
    <row r="49" spans="11:19" ht="15" x14ac:dyDescent="0.25">
      <c r="K49" s="42">
        <v>36387</v>
      </c>
      <c r="L49" s="158">
        <v>88.675087956941695</v>
      </c>
      <c r="M49" s="159">
        <f t="shared" si="0"/>
        <v>2.3905376332613582E-2</v>
      </c>
      <c r="N49" s="159">
        <f t="shared" si="2"/>
        <v>6.6919395044942709E-2</v>
      </c>
      <c r="O49" s="159">
        <f t="shared" si="4"/>
        <v>1.8128648139409398E-2</v>
      </c>
      <c r="P49" s="136">
        <v>88.889004562594593</v>
      </c>
      <c r="Q49" s="162">
        <f t="shared" si="1"/>
        <v>4.7626765194771048E-2</v>
      </c>
      <c r="R49" s="162">
        <f t="shared" si="3"/>
        <v>8.9044342655343556E-2</v>
      </c>
      <c r="S49" s="162">
        <f t="shared" si="5"/>
        <v>8.7199248404790763E-2</v>
      </c>
    </row>
    <row r="50" spans="11:19" ht="15" x14ac:dyDescent="0.25">
      <c r="K50" s="42">
        <v>36418</v>
      </c>
      <c r="L50" s="158">
        <v>89.334745887216997</v>
      </c>
      <c r="M50" s="159">
        <f t="shared" si="0"/>
        <v>7.4390445555081453E-3</v>
      </c>
      <c r="N50" s="159">
        <f t="shared" si="2"/>
        <v>5.3540331175842448E-2</v>
      </c>
      <c r="O50" s="159">
        <f t="shared" si="4"/>
        <v>3.3682112109825635E-2</v>
      </c>
      <c r="P50" s="136">
        <v>92.607666963049596</v>
      </c>
      <c r="Q50" s="162">
        <f t="shared" si="1"/>
        <v>4.1834897564145379E-2</v>
      </c>
      <c r="R50" s="162">
        <f t="shared" si="3"/>
        <v>0.11575268034461117</v>
      </c>
      <c r="S50" s="162">
        <f t="shared" si="5"/>
        <v>0.13284718916245541</v>
      </c>
    </row>
    <row r="51" spans="11:19" ht="15" x14ac:dyDescent="0.25">
      <c r="K51" s="42">
        <v>36448</v>
      </c>
      <c r="L51" s="158">
        <v>90.098660864442095</v>
      </c>
      <c r="M51" s="159">
        <f t="shared" si="0"/>
        <v>8.5511518462202396E-3</v>
      </c>
      <c r="N51" s="159">
        <f t="shared" si="2"/>
        <v>4.0342957474894359E-2</v>
      </c>
      <c r="O51" s="159">
        <f t="shared" si="4"/>
        <v>2.7457763174818517E-2</v>
      </c>
      <c r="P51" s="136">
        <v>94.877528115789403</v>
      </c>
      <c r="Q51" s="162">
        <f t="shared" si="1"/>
        <v>2.4510510060095525E-2</v>
      </c>
      <c r="R51" s="162">
        <f t="shared" si="3"/>
        <v>0.11820622087883459</v>
      </c>
      <c r="S51" s="162">
        <f t="shared" si="5"/>
        <v>0.1859899147165307</v>
      </c>
    </row>
    <row r="52" spans="11:19" ht="15" x14ac:dyDescent="0.25">
      <c r="K52" s="42">
        <v>36479</v>
      </c>
      <c r="L52" s="158">
        <v>90.264586630913399</v>
      </c>
      <c r="M52" s="159">
        <f t="shared" si="0"/>
        <v>1.8416008060424538E-3</v>
      </c>
      <c r="N52" s="159">
        <f t="shared" si="2"/>
        <v>1.7924974314584619E-2</v>
      </c>
      <c r="O52" s="159">
        <f t="shared" si="4"/>
        <v>2.5761409133013613E-2</v>
      </c>
      <c r="P52" s="136">
        <v>94.402006467190901</v>
      </c>
      <c r="Q52" s="162">
        <f t="shared" si="1"/>
        <v>-5.0119523352060158E-3</v>
      </c>
      <c r="R52" s="162">
        <f t="shared" si="3"/>
        <v>6.2021190716722741E-2</v>
      </c>
      <c r="S52" s="162">
        <f t="shared" si="5"/>
        <v>0.17546476260773369</v>
      </c>
    </row>
    <row r="53" spans="11:19" ht="15" x14ac:dyDescent="0.25">
      <c r="K53" s="42">
        <v>36509</v>
      </c>
      <c r="L53" s="158">
        <v>90.524238247381206</v>
      </c>
      <c r="M53" s="159">
        <f t="shared" si="0"/>
        <v>2.8765612978376431E-3</v>
      </c>
      <c r="N53" s="159">
        <f t="shared" si="2"/>
        <v>1.3315002447825908E-2</v>
      </c>
      <c r="O53" s="159">
        <f t="shared" si="4"/>
        <v>2.8233133262335564E-2</v>
      </c>
      <c r="P53" s="136">
        <v>93.221763954411799</v>
      </c>
      <c r="Q53" s="162">
        <f t="shared" si="1"/>
        <v>-1.2502303255485292E-2</v>
      </c>
      <c r="R53" s="162">
        <f t="shared" si="3"/>
        <v>6.6311679313466598E-3</v>
      </c>
      <c r="S53" s="162">
        <f t="shared" si="5"/>
        <v>0.15085459384414523</v>
      </c>
    </row>
    <row r="54" spans="11:19" ht="15" x14ac:dyDescent="0.25">
      <c r="K54" s="42">
        <v>36540</v>
      </c>
      <c r="L54" s="158">
        <v>91.190733909843601</v>
      </c>
      <c r="M54" s="159">
        <f t="shared" si="0"/>
        <v>7.3626210544961435E-3</v>
      </c>
      <c r="N54" s="159">
        <f t="shared" si="2"/>
        <v>1.2120857678945773E-2</v>
      </c>
      <c r="O54" s="159">
        <f t="shared" si="4"/>
        <v>4.1216893721619074E-2</v>
      </c>
      <c r="P54" s="136">
        <v>93.033806525705501</v>
      </c>
      <c r="Q54" s="162">
        <f t="shared" si="1"/>
        <v>-2.0162397784944108E-3</v>
      </c>
      <c r="R54" s="162">
        <f t="shared" si="3"/>
        <v>-1.943264782187204E-2</v>
      </c>
      <c r="S54" s="162">
        <f t="shared" si="5"/>
        <v>0.11781069774015362</v>
      </c>
    </row>
    <row r="55" spans="11:19" ht="15" x14ac:dyDescent="0.25">
      <c r="K55" s="42">
        <v>36571</v>
      </c>
      <c r="L55" s="158">
        <v>88.319537625043594</v>
      </c>
      <c r="M55" s="159">
        <f t="shared" si="0"/>
        <v>-3.148561440067621E-2</v>
      </c>
      <c r="N55" s="159">
        <f t="shared" si="2"/>
        <v>-2.1548306799686556E-2</v>
      </c>
      <c r="O55" s="159">
        <f t="shared" si="4"/>
        <v>1.9915904790465788E-2</v>
      </c>
      <c r="P55" s="136">
        <v>93.361711875911496</v>
      </c>
      <c r="Q55" s="162">
        <f t="shared" si="1"/>
        <v>3.5245827560048681E-3</v>
      </c>
      <c r="R55" s="162">
        <f t="shared" si="3"/>
        <v>-1.101983559683084E-2</v>
      </c>
      <c r="S55" s="162">
        <f t="shared" si="5"/>
        <v>0.14364663217063689</v>
      </c>
    </row>
    <row r="56" spans="11:19" ht="15" x14ac:dyDescent="0.25">
      <c r="K56" s="42">
        <v>36600</v>
      </c>
      <c r="L56" s="158">
        <v>86.008894281356206</v>
      </c>
      <c r="M56" s="159">
        <f t="shared" si="0"/>
        <v>-2.6162312505496943E-2</v>
      </c>
      <c r="N56" s="159">
        <f t="shared" si="2"/>
        <v>-4.9879944349110583E-2</v>
      </c>
      <c r="O56" s="159">
        <f t="shared" si="4"/>
        <v>1.3051437054288684E-2</v>
      </c>
      <c r="P56" s="136">
        <v>94.613817185889701</v>
      </c>
      <c r="Q56" s="162">
        <f t="shared" si="1"/>
        <v>1.3411336240732208E-2</v>
      </c>
      <c r="R56" s="162">
        <f t="shared" si="3"/>
        <v>1.4932706402752238E-2</v>
      </c>
      <c r="S56" s="162">
        <f t="shared" si="5"/>
        <v>0.16717770547634614</v>
      </c>
    </row>
    <row r="57" spans="11:19" ht="15" x14ac:dyDescent="0.25">
      <c r="K57" s="42">
        <v>36631</v>
      </c>
      <c r="L57" s="158">
        <v>84.198436975202199</v>
      </c>
      <c r="M57" s="159">
        <f t="shared" si="0"/>
        <v>-2.1049652146806541E-2</v>
      </c>
      <c r="N57" s="159">
        <f t="shared" si="2"/>
        <v>-7.6677713127677904E-2</v>
      </c>
      <c r="O57" s="159">
        <f t="shared" si="4"/>
        <v>9.5795831917602214E-3</v>
      </c>
      <c r="P57" s="136">
        <v>94.488773128020597</v>
      </c>
      <c r="Q57" s="162">
        <f t="shared" si="1"/>
        <v>-1.3216257581429858E-3</v>
      </c>
      <c r="R57" s="162">
        <f t="shared" si="3"/>
        <v>1.5639117183849471E-2</v>
      </c>
      <c r="S57" s="162">
        <f t="shared" si="5"/>
        <v>0.17308720086121321</v>
      </c>
    </row>
    <row r="58" spans="11:19" ht="15" x14ac:dyDescent="0.25">
      <c r="K58" s="42">
        <v>36661</v>
      </c>
      <c r="L58" s="158">
        <v>87.788903996799505</v>
      </c>
      <c r="M58" s="159">
        <f t="shared" si="0"/>
        <v>4.2642917737947483E-2</v>
      </c>
      <c r="N58" s="159">
        <f t="shared" si="2"/>
        <v>-6.0081114837451377E-3</v>
      </c>
      <c r="O58" s="159">
        <f t="shared" si="4"/>
        <v>5.6257022145887348E-2</v>
      </c>
      <c r="P58" s="136">
        <v>94.254580766124505</v>
      </c>
      <c r="Q58" s="162">
        <f t="shared" si="1"/>
        <v>-2.4785205071801153E-3</v>
      </c>
      <c r="R58" s="162">
        <f t="shared" si="3"/>
        <v>9.5635445438246869E-3</v>
      </c>
      <c r="S58" s="162">
        <f t="shared" si="5"/>
        <v>0.15478194921640664</v>
      </c>
    </row>
    <row r="59" spans="11:19" ht="15" x14ac:dyDescent="0.25">
      <c r="K59" s="42">
        <v>36692</v>
      </c>
      <c r="L59" s="158">
        <v>92.060336663971597</v>
      </c>
      <c r="M59" s="159">
        <f t="shared" si="0"/>
        <v>4.8655723818215257E-2</v>
      </c>
      <c r="N59" s="159">
        <f t="shared" si="2"/>
        <v>7.0358332509422139E-2</v>
      </c>
      <c r="O59" s="159">
        <f t="shared" si="4"/>
        <v>8.568370138497805E-2</v>
      </c>
      <c r="P59" s="136">
        <v>93.277623650501994</v>
      </c>
      <c r="Q59" s="162">
        <f t="shared" si="1"/>
        <v>-1.036508897160815E-2</v>
      </c>
      <c r="R59" s="162">
        <f t="shared" si="3"/>
        <v>-1.4122604658920568E-2</v>
      </c>
      <c r="S59" s="162">
        <f t="shared" si="5"/>
        <v>0.12382443071100435</v>
      </c>
    </row>
    <row r="60" spans="11:19" ht="15" x14ac:dyDescent="0.25">
      <c r="K60" s="42">
        <v>36722</v>
      </c>
      <c r="L60" s="158">
        <v>95.186955786373801</v>
      </c>
      <c r="M60" s="159">
        <f t="shared" si="0"/>
        <v>3.3962716580264507E-2</v>
      </c>
      <c r="N60" s="159">
        <f t="shared" si="2"/>
        <v>0.13050739664452315</v>
      </c>
      <c r="O60" s="159">
        <f t="shared" si="4"/>
        <v>9.9096014810023281E-2</v>
      </c>
      <c r="P60" s="136">
        <v>94.010797151919505</v>
      </c>
      <c r="Q60" s="162">
        <f t="shared" si="1"/>
        <v>7.8601219962957103E-3</v>
      </c>
      <c r="R60" s="162">
        <f t="shared" si="3"/>
        <v>-5.0585478070870327E-3</v>
      </c>
      <c r="S60" s="162">
        <f t="shared" si="5"/>
        <v>0.1079911154173514</v>
      </c>
    </row>
    <row r="61" spans="11:19" ht="15" x14ac:dyDescent="0.25">
      <c r="K61" s="42">
        <v>36753</v>
      </c>
      <c r="L61" s="158">
        <v>96.710370350199</v>
      </c>
      <c r="M61" s="159">
        <f t="shared" si="0"/>
        <v>1.6004446735791822E-2</v>
      </c>
      <c r="N61" s="159">
        <f t="shared" si="2"/>
        <v>0.10162407715814226</v>
      </c>
      <c r="O61" s="159">
        <f t="shared" si="4"/>
        <v>9.0614879312654661E-2</v>
      </c>
      <c r="P61" s="136">
        <v>94.925228867906597</v>
      </c>
      <c r="Q61" s="162">
        <f t="shared" si="1"/>
        <v>9.7268797169052235E-3</v>
      </c>
      <c r="R61" s="162">
        <f t="shared" si="3"/>
        <v>7.1152839080170782E-3</v>
      </c>
      <c r="S61" s="162">
        <f t="shared" si="5"/>
        <v>6.7907435064832544E-2</v>
      </c>
    </row>
    <row r="62" spans="11:19" ht="15" x14ac:dyDescent="0.25">
      <c r="K62" s="42">
        <v>36784</v>
      </c>
      <c r="L62" s="158">
        <v>98.168966385580504</v>
      </c>
      <c r="M62" s="159">
        <f t="shared" si="0"/>
        <v>1.5082105777278754E-2</v>
      </c>
      <c r="N62" s="159">
        <f t="shared" si="2"/>
        <v>6.6354631570661571E-2</v>
      </c>
      <c r="O62" s="159">
        <f t="shared" si="4"/>
        <v>9.8888964317607186E-2</v>
      </c>
      <c r="P62" s="136">
        <v>96.2393053794666</v>
      </c>
      <c r="Q62" s="162">
        <f t="shared" si="1"/>
        <v>1.3843279887042481E-2</v>
      </c>
      <c r="R62" s="162">
        <f t="shared" si="3"/>
        <v>3.1751256229056724E-2</v>
      </c>
      <c r="S62" s="162">
        <f t="shared" si="5"/>
        <v>3.9215310519225444E-2</v>
      </c>
    </row>
    <row r="63" spans="11:19" ht="15" x14ac:dyDescent="0.25">
      <c r="K63" s="42">
        <v>36814</v>
      </c>
      <c r="L63" s="158">
        <v>99.5685090260626</v>
      </c>
      <c r="M63" s="159">
        <f t="shared" si="0"/>
        <v>1.4256467109830639E-2</v>
      </c>
      <c r="N63" s="159">
        <f t="shared" si="2"/>
        <v>4.6031026031783551E-2</v>
      </c>
      <c r="O63" s="159">
        <f t="shared" si="4"/>
        <v>0.10510531533724299</v>
      </c>
      <c r="P63" s="136">
        <v>97.460634288406496</v>
      </c>
      <c r="Q63" s="162">
        <f t="shared" si="1"/>
        <v>1.2690541604849059E-2</v>
      </c>
      <c r="R63" s="162">
        <f t="shared" si="3"/>
        <v>3.6696180024004432E-2</v>
      </c>
      <c r="S63" s="162">
        <f t="shared" si="5"/>
        <v>2.722569004395492E-2</v>
      </c>
    </row>
    <row r="64" spans="11:19" ht="15" x14ac:dyDescent="0.25">
      <c r="K64" s="42">
        <v>36845</v>
      </c>
      <c r="L64" s="158">
        <v>100.390587027953</v>
      </c>
      <c r="M64" s="159">
        <f t="shared" si="0"/>
        <v>8.2564056641163397E-3</v>
      </c>
      <c r="N64" s="159">
        <f t="shared" si="2"/>
        <v>3.8054002527624808E-2</v>
      </c>
      <c r="O64" s="159">
        <f t="shared" si="4"/>
        <v>0.11218131910850304</v>
      </c>
      <c r="P64" s="136">
        <v>98.653333090059704</v>
      </c>
      <c r="Q64" s="162">
        <f t="shared" si="1"/>
        <v>1.2237749224202288E-2</v>
      </c>
      <c r="R64" s="162">
        <f t="shared" si="3"/>
        <v>3.9274113600936911E-2</v>
      </c>
      <c r="S64" s="162">
        <f t="shared" si="5"/>
        <v>4.5034282447654617E-2</v>
      </c>
    </row>
    <row r="65" spans="11:19" ht="15" x14ac:dyDescent="0.25">
      <c r="K65" s="42">
        <v>36875</v>
      </c>
      <c r="L65" s="158">
        <v>100</v>
      </c>
      <c r="M65" s="159">
        <f t="shared" si="0"/>
        <v>-3.890673812319112E-3</v>
      </c>
      <c r="N65" s="159">
        <f t="shared" si="2"/>
        <v>1.8651857932655558E-2</v>
      </c>
      <c r="O65" s="159">
        <f t="shared" si="4"/>
        <v>0.1046765146669757</v>
      </c>
      <c r="P65" s="136">
        <v>100</v>
      </c>
      <c r="Q65" s="162">
        <f t="shared" si="1"/>
        <v>1.3650495809512497E-2</v>
      </c>
      <c r="R65" s="162">
        <f t="shared" si="3"/>
        <v>3.9076493805781043E-2</v>
      </c>
      <c r="S65" s="162">
        <f t="shared" si="5"/>
        <v>7.2710875208314762E-2</v>
      </c>
    </row>
    <row r="66" spans="11:19" ht="15" x14ac:dyDescent="0.25">
      <c r="K66" s="42">
        <v>36906</v>
      </c>
      <c r="L66" s="158">
        <v>99.748412541564093</v>
      </c>
      <c r="M66" s="159">
        <f t="shared" si="0"/>
        <v>-2.5158745843590902E-3</v>
      </c>
      <c r="N66" s="159">
        <f t="shared" si="2"/>
        <v>1.8068314697210486E-3</v>
      </c>
      <c r="O66" s="159">
        <f t="shared" si="4"/>
        <v>9.3843730221330413E-2</v>
      </c>
      <c r="P66" s="136">
        <v>100.548699910205</v>
      </c>
      <c r="Q66" s="162">
        <f t="shared" si="1"/>
        <v>5.486999102050083E-3</v>
      </c>
      <c r="R66" s="162">
        <f t="shared" si="3"/>
        <v>3.1685260868098419E-2</v>
      </c>
      <c r="S66" s="162">
        <f t="shared" si="5"/>
        <v>8.0775942263773937E-2</v>
      </c>
    </row>
    <row r="67" spans="11:19" ht="15" x14ac:dyDescent="0.25">
      <c r="K67" s="42">
        <v>36937</v>
      </c>
      <c r="L67" s="158">
        <v>98.938173467064701</v>
      </c>
      <c r="M67" s="159">
        <f t="shared" si="0"/>
        <v>-8.1228267583884906E-3</v>
      </c>
      <c r="N67" s="159">
        <f t="shared" si="2"/>
        <v>-1.4467626934822952E-2</v>
      </c>
      <c r="O67" s="159">
        <f t="shared" si="4"/>
        <v>0.12022974901773176</v>
      </c>
      <c r="P67" s="136">
        <v>101.07030735757</v>
      </c>
      <c r="Q67" s="162">
        <f t="shared" si="1"/>
        <v>5.1876100618986065E-3</v>
      </c>
      <c r="R67" s="162">
        <f t="shared" si="3"/>
        <v>2.4499671646206478E-2</v>
      </c>
      <c r="S67" s="162">
        <f t="shared" si="5"/>
        <v>8.2566989473201957E-2</v>
      </c>
    </row>
    <row r="68" spans="11:19" ht="15" x14ac:dyDescent="0.25">
      <c r="K68" s="42">
        <v>36965</v>
      </c>
      <c r="L68" s="158">
        <v>98.813273940526201</v>
      </c>
      <c r="M68" s="159">
        <f t="shared" si="0"/>
        <v>-1.2623997609989557E-3</v>
      </c>
      <c r="N68" s="159">
        <f t="shared" si="2"/>
        <v>-1.1867260594737972E-2</v>
      </c>
      <c r="O68" s="159">
        <f t="shared" si="4"/>
        <v>0.14887273887376962</v>
      </c>
      <c r="P68" s="136">
        <v>100.683735239333</v>
      </c>
      <c r="Q68" s="162">
        <f t="shared" si="1"/>
        <v>-3.8247842352885364E-3</v>
      </c>
      <c r="R68" s="162">
        <f t="shared" si="3"/>
        <v>6.837352393330054E-3</v>
      </c>
      <c r="S68" s="162">
        <f t="shared" si="5"/>
        <v>6.4154668250173241E-2</v>
      </c>
    </row>
    <row r="69" spans="11:19" ht="15" x14ac:dyDescent="0.25">
      <c r="K69" s="42">
        <v>36996</v>
      </c>
      <c r="L69" s="158">
        <v>98.875018195986598</v>
      </c>
      <c r="M69" s="159">
        <f t="shared" si="0"/>
        <v>6.2485790621158444E-4</v>
      </c>
      <c r="N69" s="159">
        <f t="shared" si="2"/>
        <v>-8.7559723841575954E-3</v>
      </c>
      <c r="O69" s="159">
        <f t="shared" si="4"/>
        <v>0.17430942601828692</v>
      </c>
      <c r="P69" s="136">
        <v>100.329814009842</v>
      </c>
      <c r="Q69" s="162">
        <f t="shared" si="1"/>
        <v>-3.5151777856642363E-3</v>
      </c>
      <c r="R69" s="162">
        <f t="shared" si="3"/>
        <v>-2.1769142769472172E-3</v>
      </c>
      <c r="S69" s="162">
        <f t="shared" si="5"/>
        <v>6.1817300494604988E-2</v>
      </c>
    </row>
    <row r="70" spans="11:19" ht="15" x14ac:dyDescent="0.25">
      <c r="K70" s="42">
        <v>37026</v>
      </c>
      <c r="L70" s="158">
        <v>99.3807810217601</v>
      </c>
      <c r="M70" s="159">
        <f t="shared" si="0"/>
        <v>5.1151730234930692E-3</v>
      </c>
      <c r="N70" s="159">
        <f t="shared" si="2"/>
        <v>4.4735771763841914E-3</v>
      </c>
      <c r="O70" s="159">
        <f t="shared" si="4"/>
        <v>0.13204262152974588</v>
      </c>
      <c r="P70" s="136">
        <v>100.836249151768</v>
      </c>
      <c r="Q70" s="162">
        <f t="shared" si="1"/>
        <v>5.0477033863167708E-3</v>
      </c>
      <c r="R70" s="162">
        <f t="shared" si="3"/>
        <v>-2.315795923860664E-3</v>
      </c>
      <c r="S70" s="162">
        <f t="shared" si="5"/>
        <v>6.9828631480253422E-2</v>
      </c>
    </row>
    <row r="71" spans="11:19" ht="15" x14ac:dyDescent="0.25">
      <c r="K71" s="42">
        <v>37057</v>
      </c>
      <c r="L71" s="158">
        <v>99.816396542920799</v>
      </c>
      <c r="M71" s="159">
        <f t="shared" si="0"/>
        <v>4.3832974211113207E-3</v>
      </c>
      <c r="N71" s="159">
        <f t="shared" si="2"/>
        <v>1.0151698880034754E-2</v>
      </c>
      <c r="O71" s="159">
        <f t="shared" si="4"/>
        <v>8.4249744895671164E-2</v>
      </c>
      <c r="P71" s="136">
        <v>102.146696037148</v>
      </c>
      <c r="Q71" s="162">
        <f t="shared" si="1"/>
        <v>1.2995791656308597E-2</v>
      </c>
      <c r="R71" s="162">
        <f t="shared" si="3"/>
        <v>1.4530259473761298E-2</v>
      </c>
      <c r="S71" s="162">
        <f t="shared" si="5"/>
        <v>9.5082529330690946E-2</v>
      </c>
    </row>
    <row r="72" spans="11:19" ht="15" x14ac:dyDescent="0.25">
      <c r="K72" s="42">
        <v>37087</v>
      </c>
      <c r="L72" s="158">
        <v>100.500185788229</v>
      </c>
      <c r="M72" s="159">
        <f t="shared" ref="M72:M135" si="6">L72/L71-1</f>
        <v>6.8504701531093559E-3</v>
      </c>
      <c r="N72" s="159">
        <f t="shared" si="2"/>
        <v>1.6436584507332874E-2</v>
      </c>
      <c r="O72" s="159">
        <f t="shared" si="4"/>
        <v>5.5818887766298397E-2</v>
      </c>
      <c r="P72" s="136">
        <v>103.430510973149</v>
      </c>
      <c r="Q72" s="162">
        <f t="shared" ref="Q72:Q135" si="7">P72/P71-1</f>
        <v>1.256834519184169E-2</v>
      </c>
      <c r="R72" s="162">
        <f t="shared" si="3"/>
        <v>3.0905040479820123E-2</v>
      </c>
      <c r="S72" s="162">
        <f t="shared" si="5"/>
        <v>0.10019821240327786</v>
      </c>
    </row>
    <row r="73" spans="11:19" ht="15" x14ac:dyDescent="0.25">
      <c r="K73" s="42">
        <v>37118</v>
      </c>
      <c r="L73" s="158">
        <v>100.705727797902</v>
      </c>
      <c r="M73" s="159">
        <f t="shared" si="6"/>
        <v>2.045190345280723E-3</v>
      </c>
      <c r="N73" s="159">
        <f t="shared" si="2"/>
        <v>1.3332022172896751E-2</v>
      </c>
      <c r="O73" s="159">
        <f t="shared" si="4"/>
        <v>4.1312606220360593E-2</v>
      </c>
      <c r="P73" s="136">
        <v>103.861331913272</v>
      </c>
      <c r="Q73" s="162">
        <f t="shared" si="7"/>
        <v>4.1653177197862323E-3</v>
      </c>
      <c r="R73" s="162">
        <f t="shared" si="3"/>
        <v>2.9999953260369416E-2</v>
      </c>
      <c r="S73" s="162">
        <f t="shared" si="5"/>
        <v>9.4138335529329709E-2</v>
      </c>
    </row>
    <row r="74" spans="11:19" ht="15" x14ac:dyDescent="0.25">
      <c r="K74" s="42">
        <v>37149</v>
      </c>
      <c r="L74" s="158">
        <v>100.43376151894201</v>
      </c>
      <c r="M74" s="159">
        <f t="shared" si="6"/>
        <v>-2.7006038773264018E-3</v>
      </c>
      <c r="N74" s="159">
        <f t="shared" ref="N74:N137" si="8">L74/L71-1</f>
        <v>6.1850056443957246E-3</v>
      </c>
      <c r="O74" s="159">
        <f t="shared" si="4"/>
        <v>2.3070377704355272E-2</v>
      </c>
      <c r="P74" s="136">
        <v>104.11789945263401</v>
      </c>
      <c r="Q74" s="162">
        <f t="shared" si="7"/>
        <v>2.4702893236170365E-3</v>
      </c>
      <c r="R74" s="162">
        <f t="shared" ref="R74:R137" si="9">P74/P71-1</f>
        <v>1.9297769697505629E-2</v>
      </c>
      <c r="S74" s="162">
        <f t="shared" si="5"/>
        <v>8.1864619056657872E-2</v>
      </c>
    </row>
    <row r="75" spans="11:19" ht="15" x14ac:dyDescent="0.25">
      <c r="K75" s="42">
        <v>37179</v>
      </c>
      <c r="L75" s="158">
        <v>98.605527883555595</v>
      </c>
      <c r="M75" s="159">
        <f t="shared" si="6"/>
        <v>-1.8203377108818142E-2</v>
      </c>
      <c r="N75" s="159">
        <f t="shared" si="8"/>
        <v>-1.8852282608370241E-2</v>
      </c>
      <c r="O75" s="159">
        <f t="shared" si="4"/>
        <v>-9.6715432612829444E-3</v>
      </c>
      <c r="P75" s="136">
        <v>104.205646135592</v>
      </c>
      <c r="Q75" s="162">
        <f t="shared" si="7"/>
        <v>8.427627086149414E-4</v>
      </c>
      <c r="R75" s="162">
        <f t="shared" si="9"/>
        <v>7.4942602057166408E-3</v>
      </c>
      <c r="S75" s="162">
        <f t="shared" si="5"/>
        <v>6.9207551299385273E-2</v>
      </c>
    </row>
    <row r="76" spans="11:19" ht="15" x14ac:dyDescent="0.25">
      <c r="K76" s="42">
        <v>37210</v>
      </c>
      <c r="L76" s="158">
        <v>96.921631009041704</v>
      </c>
      <c r="M76" s="159">
        <f t="shared" si="6"/>
        <v>-1.7077104201525306E-2</v>
      </c>
      <c r="N76" s="159">
        <f t="shared" si="8"/>
        <v>-3.7575785127677008E-2</v>
      </c>
      <c r="O76" s="159">
        <f t="shared" si="4"/>
        <v>-3.4554594425724394E-2</v>
      </c>
      <c r="P76" s="136">
        <v>104.199320903697</v>
      </c>
      <c r="Q76" s="162">
        <f t="shared" si="7"/>
        <v>-6.0699512258399757E-5</v>
      </c>
      <c r="R76" s="162">
        <f t="shared" si="9"/>
        <v>3.2542331606841834E-3</v>
      </c>
      <c r="S76" s="162">
        <f t="shared" si="5"/>
        <v>5.6216932970469591E-2</v>
      </c>
    </row>
    <row r="77" spans="11:19" ht="15" x14ac:dyDescent="0.25">
      <c r="K77" s="42">
        <v>37240</v>
      </c>
      <c r="L77" s="158">
        <v>95.411474464573004</v>
      </c>
      <c r="M77" s="159">
        <f t="shared" si="6"/>
        <v>-1.5581212663742905E-2</v>
      </c>
      <c r="N77" s="159">
        <f t="shared" si="8"/>
        <v>-5.0005963915050522E-2</v>
      </c>
      <c r="O77" s="159">
        <f t="shared" si="4"/>
        <v>-4.5885255354269905E-2</v>
      </c>
      <c r="P77" s="136">
        <v>104.429713748456</v>
      </c>
      <c r="Q77" s="162">
        <f t="shared" si="7"/>
        <v>2.2110781794051348E-3</v>
      </c>
      <c r="R77" s="162">
        <f t="shared" si="9"/>
        <v>2.994819310236263E-3</v>
      </c>
      <c r="S77" s="162">
        <f t="shared" si="5"/>
        <v>4.429713748455999E-2</v>
      </c>
    </row>
    <row r="78" spans="11:19" ht="15" x14ac:dyDescent="0.25">
      <c r="K78" s="42">
        <v>37271</v>
      </c>
      <c r="L78" s="158">
        <v>96.099931953364404</v>
      </c>
      <c r="M78" s="159">
        <f t="shared" si="6"/>
        <v>7.2156676401331499E-3</v>
      </c>
      <c r="N78" s="159">
        <f t="shared" si="8"/>
        <v>-2.541029883385526E-2</v>
      </c>
      <c r="O78" s="159">
        <f t="shared" si="4"/>
        <v>-3.657682859543665E-2</v>
      </c>
      <c r="P78" s="136">
        <v>105.65808968276301</v>
      </c>
      <c r="Q78" s="162">
        <f t="shared" si="7"/>
        <v>1.1762705174753751E-2</v>
      </c>
      <c r="R78" s="162">
        <f t="shared" si="9"/>
        <v>1.3938242322120376E-2</v>
      </c>
      <c r="S78" s="162">
        <f t="shared" si="5"/>
        <v>5.0815075452203207E-2</v>
      </c>
    </row>
    <row r="79" spans="11:19" ht="15" x14ac:dyDescent="0.25">
      <c r="K79" s="42">
        <v>37302</v>
      </c>
      <c r="L79" s="158">
        <v>97.187179043317101</v>
      </c>
      <c r="M79" s="159">
        <f t="shared" si="6"/>
        <v>1.1313713421569505E-2</v>
      </c>
      <c r="N79" s="159">
        <f t="shared" si="8"/>
        <v>2.7398221791234967E-3</v>
      </c>
      <c r="O79" s="159">
        <f t="shared" si="4"/>
        <v>-1.7697864862347479E-2</v>
      </c>
      <c r="P79" s="136">
        <v>107.63549814326601</v>
      </c>
      <c r="Q79" s="162">
        <f t="shared" si="7"/>
        <v>1.8715163850114402E-2</v>
      </c>
      <c r="R79" s="162">
        <f t="shared" si="9"/>
        <v>3.2976963858956321E-2</v>
      </c>
      <c r="S79" s="162">
        <f t="shared" si="5"/>
        <v>6.4956671819246026E-2</v>
      </c>
    </row>
    <row r="80" spans="11:19" ht="15" x14ac:dyDescent="0.25">
      <c r="K80" s="42">
        <v>37330</v>
      </c>
      <c r="L80" s="158">
        <v>98.148173286352502</v>
      </c>
      <c r="M80" s="159">
        <f t="shared" si="6"/>
        <v>9.8880763131017346E-3</v>
      </c>
      <c r="N80" s="159">
        <f t="shared" si="8"/>
        <v>2.868312052755928E-2</v>
      </c>
      <c r="O80" s="159">
        <f t="shared" si="4"/>
        <v>-6.730883692549372E-3</v>
      </c>
      <c r="P80" s="136">
        <v>108.880514180807</v>
      </c>
      <c r="Q80" s="162">
        <f t="shared" si="7"/>
        <v>1.156696497919163E-2</v>
      </c>
      <c r="R80" s="162">
        <f t="shared" si="9"/>
        <v>4.2620057765089925E-2</v>
      </c>
      <c r="S80" s="162">
        <f t="shared" si="5"/>
        <v>8.1411152675152643E-2</v>
      </c>
    </row>
    <row r="81" spans="11:19" ht="15" x14ac:dyDescent="0.25">
      <c r="K81" s="42">
        <v>37361</v>
      </c>
      <c r="L81" s="158">
        <v>97.274358341315093</v>
      </c>
      <c r="M81" s="159">
        <f t="shared" si="6"/>
        <v>-8.9030179144343746E-3</v>
      </c>
      <c r="N81" s="159">
        <f t="shared" si="8"/>
        <v>1.222088677982236E-2</v>
      </c>
      <c r="O81" s="159">
        <f t="shared" si="4"/>
        <v>-1.6188718686238168E-2</v>
      </c>
      <c r="P81" s="136">
        <v>110.51128115861501</v>
      </c>
      <c r="Q81" s="162">
        <f t="shared" si="7"/>
        <v>1.4977583363538827E-2</v>
      </c>
      <c r="R81" s="162">
        <f t="shared" si="9"/>
        <v>4.593298525861722E-2</v>
      </c>
      <c r="S81" s="162">
        <f t="shared" si="5"/>
        <v>0.10147997630867978</v>
      </c>
    </row>
    <row r="82" spans="11:19" ht="15" x14ac:dyDescent="0.25">
      <c r="K82" s="42">
        <v>37391</v>
      </c>
      <c r="L82" s="158">
        <v>96.801039927978593</v>
      </c>
      <c r="M82" s="159">
        <f t="shared" si="6"/>
        <v>-4.8658086407080692E-3</v>
      </c>
      <c r="N82" s="159">
        <f t="shared" si="8"/>
        <v>-3.9731487130252319E-3</v>
      </c>
      <c r="O82" s="159">
        <f t="shared" si="4"/>
        <v>-2.5958148721095808E-2</v>
      </c>
      <c r="P82" s="136">
        <v>110.65036207267801</v>
      </c>
      <c r="Q82" s="162">
        <f t="shared" si="7"/>
        <v>1.2585223210233032E-3</v>
      </c>
      <c r="R82" s="162">
        <f t="shared" si="9"/>
        <v>2.8009940785512333E-2</v>
      </c>
      <c r="S82" s="162">
        <f t="shared" si="5"/>
        <v>9.7327231064880726E-2</v>
      </c>
    </row>
    <row r="83" spans="11:19" ht="15" x14ac:dyDescent="0.25">
      <c r="K83" s="42">
        <v>37422</v>
      </c>
      <c r="L83" s="158">
        <v>96.862239555646298</v>
      </c>
      <c r="M83" s="159">
        <f t="shared" si="6"/>
        <v>6.3222076656654913E-4</v>
      </c>
      <c r="N83" s="159">
        <f t="shared" si="8"/>
        <v>-1.3101962957114077E-2</v>
      </c>
      <c r="O83" s="159">
        <f t="shared" ref="O83:O146" si="10">L83/L71-1</f>
        <v>-2.9595908984795138E-2</v>
      </c>
      <c r="P83" s="136">
        <v>111.511940904467</v>
      </c>
      <c r="Q83" s="162">
        <f t="shared" si="7"/>
        <v>7.7864980796273908E-3</v>
      </c>
      <c r="R83" s="162">
        <f t="shared" si="9"/>
        <v>2.4168022565454139E-2</v>
      </c>
      <c r="S83" s="162">
        <f t="shared" ref="S83:S146" si="11">P83/P71-1</f>
        <v>9.1684266164743233E-2</v>
      </c>
    </row>
    <row r="84" spans="11:19" ht="15" x14ac:dyDescent="0.25">
      <c r="K84" s="42">
        <v>37452</v>
      </c>
      <c r="L84" s="158">
        <v>97.783150744999602</v>
      </c>
      <c r="M84" s="159">
        <f t="shared" si="6"/>
        <v>9.5074323449257925E-3</v>
      </c>
      <c r="N84" s="159">
        <f t="shared" si="8"/>
        <v>5.2304884078420155E-3</v>
      </c>
      <c r="O84" s="159">
        <f t="shared" si="10"/>
        <v>-2.7035124581308301E-2</v>
      </c>
      <c r="P84" s="136">
        <v>110.225668881243</v>
      </c>
      <c r="Q84" s="162">
        <f t="shared" si="7"/>
        <v>-1.1534836653286806E-2</v>
      </c>
      <c r="R84" s="162">
        <f t="shared" si="9"/>
        <v>-2.5844626392673709E-3</v>
      </c>
      <c r="S84" s="162">
        <f t="shared" si="11"/>
        <v>6.569780854952989E-2</v>
      </c>
    </row>
    <row r="85" spans="11:19" ht="15" x14ac:dyDescent="0.25">
      <c r="K85" s="42">
        <v>37483</v>
      </c>
      <c r="L85" s="158">
        <v>98.241838173339403</v>
      </c>
      <c r="M85" s="159">
        <f t="shared" si="6"/>
        <v>4.690863659486455E-3</v>
      </c>
      <c r="N85" s="159">
        <f t="shared" si="8"/>
        <v>1.4884119493269843E-2</v>
      </c>
      <c r="O85" s="159">
        <f t="shared" si="10"/>
        <v>-2.4466231250591552E-2</v>
      </c>
      <c r="P85" s="136">
        <v>109.844008302687</v>
      </c>
      <c r="Q85" s="162">
        <f t="shared" si="7"/>
        <v>-3.4625381041433201E-3</v>
      </c>
      <c r="R85" s="162">
        <f t="shared" si="9"/>
        <v>-7.2874029048487499E-3</v>
      </c>
      <c r="S85" s="162">
        <f t="shared" si="11"/>
        <v>5.7602538685049387E-2</v>
      </c>
    </row>
    <row r="86" spans="11:19" ht="15" x14ac:dyDescent="0.25">
      <c r="K86" s="42">
        <v>37514</v>
      </c>
      <c r="L86" s="158">
        <v>98.590400054653301</v>
      </c>
      <c r="M86" s="159">
        <f t="shared" si="6"/>
        <v>3.5479983660209324E-3</v>
      </c>
      <c r="N86" s="159">
        <f t="shared" si="8"/>
        <v>1.7841426204214361E-2</v>
      </c>
      <c r="O86" s="159">
        <f t="shared" si="10"/>
        <v>-1.8354002044830731E-2</v>
      </c>
      <c r="P86" s="136">
        <v>109.07651322950301</v>
      </c>
      <c r="Q86" s="162">
        <f t="shared" si="7"/>
        <v>-6.9871364405155179E-3</v>
      </c>
      <c r="R86" s="162">
        <f t="shared" si="9"/>
        <v>-2.1840061747740891E-2</v>
      </c>
      <c r="S86" s="162">
        <f t="shared" si="11"/>
        <v>4.7624988622871678E-2</v>
      </c>
    </row>
    <row r="87" spans="11:19" ht="15" x14ac:dyDescent="0.25">
      <c r="K87" s="42">
        <v>37544</v>
      </c>
      <c r="L87" s="158">
        <v>98.985159543021396</v>
      </c>
      <c r="M87" s="159">
        <f t="shared" si="6"/>
        <v>4.0040357697024298E-3</v>
      </c>
      <c r="N87" s="159">
        <f t="shared" si="8"/>
        <v>1.2292596309934956E-2</v>
      </c>
      <c r="O87" s="159">
        <f t="shared" si="10"/>
        <v>3.8500038244724255E-3</v>
      </c>
      <c r="P87" s="136">
        <v>110.383508165744</v>
      </c>
      <c r="Q87" s="162">
        <f t="shared" si="7"/>
        <v>1.1982368133559573E-2</v>
      </c>
      <c r="R87" s="162">
        <f t="shared" si="9"/>
        <v>1.4319648599372403E-3</v>
      </c>
      <c r="S87" s="162">
        <f t="shared" si="11"/>
        <v>5.9285290761629028E-2</v>
      </c>
    </row>
    <row r="88" spans="11:19" ht="15" x14ac:dyDescent="0.25">
      <c r="K88" s="42">
        <v>37575</v>
      </c>
      <c r="L88" s="158">
        <v>100.45639637478899</v>
      </c>
      <c r="M88" s="159">
        <f t="shared" si="6"/>
        <v>1.4863206146858321E-2</v>
      </c>
      <c r="N88" s="159">
        <f t="shared" si="8"/>
        <v>2.2541905186486799E-2</v>
      </c>
      <c r="O88" s="159">
        <f t="shared" si="10"/>
        <v>3.647034546310457E-2</v>
      </c>
      <c r="P88" s="136">
        <v>112.212167146466</v>
      </c>
      <c r="Q88" s="162">
        <f t="shared" si="7"/>
        <v>1.6566414776165717E-2</v>
      </c>
      <c r="R88" s="162">
        <f t="shared" si="9"/>
        <v>2.155929012762603E-2</v>
      </c>
      <c r="S88" s="162">
        <f t="shared" si="11"/>
        <v>7.6899217511932072E-2</v>
      </c>
    </row>
    <row r="89" spans="11:19" ht="15" x14ac:dyDescent="0.25">
      <c r="K89" s="42">
        <v>37605</v>
      </c>
      <c r="L89" s="158">
        <v>102.390988547332</v>
      </c>
      <c r="M89" s="159">
        <f t="shared" si="6"/>
        <v>1.9258028780221315E-2</v>
      </c>
      <c r="N89" s="159">
        <f t="shared" si="8"/>
        <v>3.8549275493068746E-2</v>
      </c>
      <c r="O89" s="159">
        <f t="shared" si="10"/>
        <v>7.3151726476573309E-2</v>
      </c>
      <c r="P89" s="136">
        <v>114.72907484938101</v>
      </c>
      <c r="Q89" s="162">
        <f t="shared" si="7"/>
        <v>2.242990013400048E-2</v>
      </c>
      <c r="R89" s="162">
        <f t="shared" si="9"/>
        <v>5.182198671848548E-2</v>
      </c>
      <c r="S89" s="162">
        <f t="shared" si="11"/>
        <v>9.8624814061383903E-2</v>
      </c>
    </row>
    <row r="90" spans="11:19" ht="15" x14ac:dyDescent="0.25">
      <c r="K90" s="42">
        <v>37636</v>
      </c>
      <c r="L90" s="158">
        <v>105.238848308602</v>
      </c>
      <c r="M90" s="159">
        <f t="shared" si="6"/>
        <v>2.7813578144658013E-2</v>
      </c>
      <c r="N90" s="159">
        <f t="shared" si="8"/>
        <v>6.3178044006309886E-2</v>
      </c>
      <c r="O90" s="159">
        <f t="shared" si="10"/>
        <v>9.5098052303226988E-2</v>
      </c>
      <c r="P90" s="136">
        <v>116.208058285151</v>
      </c>
      <c r="Q90" s="162">
        <f t="shared" si="7"/>
        <v>1.2891095284361276E-2</v>
      </c>
      <c r="R90" s="162">
        <f t="shared" si="9"/>
        <v>5.2766488547014267E-2</v>
      </c>
      <c r="S90" s="162">
        <f t="shared" si="11"/>
        <v>9.9850079005442183E-2</v>
      </c>
    </row>
    <row r="91" spans="11:19" ht="15" x14ac:dyDescent="0.25">
      <c r="K91" s="42">
        <v>37667</v>
      </c>
      <c r="L91" s="158">
        <v>106.305226730077</v>
      </c>
      <c r="M91" s="159">
        <f t="shared" si="6"/>
        <v>1.0132935114872677E-2</v>
      </c>
      <c r="N91" s="159">
        <f t="shared" si="8"/>
        <v>5.8222577818408006E-2</v>
      </c>
      <c r="O91" s="159">
        <f t="shared" si="10"/>
        <v>9.3819450019183126E-2</v>
      </c>
      <c r="P91" s="136">
        <v>117.35858504853501</v>
      </c>
      <c r="Q91" s="162">
        <f t="shared" si="7"/>
        <v>9.900576434732633E-3</v>
      </c>
      <c r="R91" s="162">
        <f t="shared" si="9"/>
        <v>4.5863278759705306E-2</v>
      </c>
      <c r="S91" s="162">
        <f t="shared" si="11"/>
        <v>9.033345943479798E-2</v>
      </c>
    </row>
    <row r="92" spans="11:19" ht="15" x14ac:dyDescent="0.25">
      <c r="K92" s="42">
        <v>37695</v>
      </c>
      <c r="L92" s="158">
        <v>106.530180634383</v>
      </c>
      <c r="M92" s="159">
        <f t="shared" si="6"/>
        <v>2.1161133015330513E-3</v>
      </c>
      <c r="N92" s="159">
        <f t="shared" si="8"/>
        <v>4.0425355256118012E-2</v>
      </c>
      <c r="O92" s="159">
        <f t="shared" si="10"/>
        <v>8.5401562427204203E-2</v>
      </c>
      <c r="P92" s="136">
        <v>117.82624853256701</v>
      </c>
      <c r="Q92" s="162">
        <f t="shared" si="7"/>
        <v>3.984910723306534E-3</v>
      </c>
      <c r="R92" s="162">
        <f t="shared" si="9"/>
        <v>2.6995543084889606E-2</v>
      </c>
      <c r="S92" s="162">
        <f t="shared" si="11"/>
        <v>8.2161022282689844E-2</v>
      </c>
    </row>
    <row r="93" spans="11:19" ht="15" x14ac:dyDescent="0.25">
      <c r="K93" s="42">
        <v>37726</v>
      </c>
      <c r="L93" s="158">
        <v>104.93729288888299</v>
      </c>
      <c r="M93" s="159">
        <f t="shared" si="6"/>
        <v>-1.495245512599741E-2</v>
      </c>
      <c r="N93" s="159">
        <f t="shared" si="8"/>
        <v>-2.8654382346976481E-3</v>
      </c>
      <c r="O93" s="159">
        <f t="shared" si="10"/>
        <v>7.8776510873300065E-2</v>
      </c>
      <c r="P93" s="136">
        <v>118.876258329004</v>
      </c>
      <c r="Q93" s="162">
        <f t="shared" si="7"/>
        <v>8.9115100371439659E-3</v>
      </c>
      <c r="R93" s="162">
        <f t="shared" si="9"/>
        <v>2.2960542351596613E-2</v>
      </c>
      <c r="S93" s="162">
        <f t="shared" si="11"/>
        <v>7.5693423175348773E-2</v>
      </c>
    </row>
    <row r="94" spans="11:19" ht="15" x14ac:dyDescent="0.25">
      <c r="K94" s="42">
        <v>37756</v>
      </c>
      <c r="L94" s="158">
        <v>105.438783641556</v>
      </c>
      <c r="M94" s="159">
        <f t="shared" si="6"/>
        <v>4.7789564497726644E-3</v>
      </c>
      <c r="N94" s="159">
        <f t="shared" si="8"/>
        <v>-8.150521993815163E-3</v>
      </c>
      <c r="O94" s="159">
        <f t="shared" si="10"/>
        <v>8.9231930979295493E-2</v>
      </c>
      <c r="P94" s="136">
        <v>119.73659216828899</v>
      </c>
      <c r="Q94" s="162">
        <f t="shared" si="7"/>
        <v>7.237221724323728E-3</v>
      </c>
      <c r="R94" s="162">
        <f t="shared" si="9"/>
        <v>2.0262745318295527E-2</v>
      </c>
      <c r="S94" s="162">
        <f t="shared" si="11"/>
        <v>8.2116587107441408E-2</v>
      </c>
    </row>
    <row r="95" spans="11:19" ht="15" x14ac:dyDescent="0.25">
      <c r="K95" s="42">
        <v>37787</v>
      </c>
      <c r="L95" s="158">
        <v>105.477936765693</v>
      </c>
      <c r="M95" s="159">
        <f t="shared" si="6"/>
        <v>3.7133512721565509E-4</v>
      </c>
      <c r="N95" s="159">
        <f t="shared" si="8"/>
        <v>-9.8774249928417213E-3</v>
      </c>
      <c r="O95" s="159">
        <f t="shared" si="10"/>
        <v>8.8947945552064978E-2</v>
      </c>
      <c r="P95" s="136">
        <v>121.05404732014701</v>
      </c>
      <c r="Q95" s="162">
        <f t="shared" si="7"/>
        <v>1.1002945114776175E-2</v>
      </c>
      <c r="R95" s="162">
        <f t="shared" si="9"/>
        <v>2.7394564689784184E-2</v>
      </c>
      <c r="S95" s="162">
        <f t="shared" si="11"/>
        <v>8.5570265733736939E-2</v>
      </c>
    </row>
    <row r="96" spans="11:19" ht="15" x14ac:dyDescent="0.25">
      <c r="K96" s="42">
        <v>37817</v>
      </c>
      <c r="L96" s="158">
        <v>106.00857407248</v>
      </c>
      <c r="M96" s="159">
        <f t="shared" si="6"/>
        <v>5.030789595038776E-3</v>
      </c>
      <c r="N96" s="159">
        <f t="shared" si="8"/>
        <v>1.0208774727316294E-2</v>
      </c>
      <c r="O96" s="159">
        <f t="shared" si="10"/>
        <v>8.4119025259584701E-2</v>
      </c>
      <c r="P96" s="136">
        <v>121.729425160248</v>
      </c>
      <c r="Q96" s="162">
        <f t="shared" si="7"/>
        <v>5.5791429948215399E-3</v>
      </c>
      <c r="R96" s="162">
        <f t="shared" si="9"/>
        <v>2.4001149357742335E-2</v>
      </c>
      <c r="S96" s="162">
        <f t="shared" si="11"/>
        <v>0.10436549304499243</v>
      </c>
    </row>
    <row r="97" spans="11:19" ht="15" x14ac:dyDescent="0.25">
      <c r="K97" s="42">
        <v>37848</v>
      </c>
      <c r="L97" s="158">
        <v>103.75948986412</v>
      </c>
      <c r="M97" s="159">
        <f t="shared" si="6"/>
        <v>-2.1216059437062729E-2</v>
      </c>
      <c r="N97" s="159">
        <f t="shared" si="8"/>
        <v>-1.592671803901724E-2</v>
      </c>
      <c r="O97" s="159">
        <f t="shared" si="10"/>
        <v>5.616397039563914E-2</v>
      </c>
      <c r="P97" s="136">
        <v>122.115939106517</v>
      </c>
      <c r="Q97" s="162">
        <f t="shared" si="7"/>
        <v>3.1751891193125825E-3</v>
      </c>
      <c r="R97" s="162">
        <f t="shared" si="9"/>
        <v>1.9871510414158466E-2</v>
      </c>
      <c r="S97" s="162">
        <f t="shared" si="11"/>
        <v>0.11172144019010455</v>
      </c>
    </row>
    <row r="98" spans="11:19" ht="15" x14ac:dyDescent="0.25">
      <c r="K98" s="42">
        <v>37879</v>
      </c>
      <c r="L98" s="158">
        <v>102.580538473743</v>
      </c>
      <c r="M98" s="159">
        <f t="shared" si="6"/>
        <v>-1.136234759751531E-2</v>
      </c>
      <c r="N98" s="159">
        <f t="shared" si="8"/>
        <v>-2.7469235565218075E-2</v>
      </c>
      <c r="O98" s="159">
        <f t="shared" si="10"/>
        <v>4.0471875729054529E-2</v>
      </c>
      <c r="P98" s="136">
        <v>121.388088594119</v>
      </c>
      <c r="Q98" s="162">
        <f t="shared" si="7"/>
        <v>-5.9603235885786754E-3</v>
      </c>
      <c r="R98" s="162">
        <f t="shared" si="9"/>
        <v>2.7594391213419112E-3</v>
      </c>
      <c r="S98" s="162">
        <f t="shared" si="11"/>
        <v>0.11287100219927049</v>
      </c>
    </row>
    <row r="99" spans="11:19" ht="15" x14ac:dyDescent="0.25">
      <c r="K99" s="42">
        <v>37909</v>
      </c>
      <c r="L99" s="158">
        <v>102.25861142509601</v>
      </c>
      <c r="M99" s="159">
        <f t="shared" si="6"/>
        <v>-3.1382858136331793E-3</v>
      </c>
      <c r="N99" s="159">
        <f t="shared" si="8"/>
        <v>-3.5374144782101102E-2</v>
      </c>
      <c r="O99" s="159">
        <f t="shared" si="10"/>
        <v>3.3070127857417697E-2</v>
      </c>
      <c r="P99" s="136">
        <v>120.781630935415</v>
      </c>
      <c r="Q99" s="162">
        <f t="shared" si="7"/>
        <v>-4.9960228036195486E-3</v>
      </c>
      <c r="R99" s="162">
        <f t="shared" si="9"/>
        <v>-7.7860732816679157E-3</v>
      </c>
      <c r="S99" s="162">
        <f t="shared" si="11"/>
        <v>9.4199966484648234E-2</v>
      </c>
    </row>
    <row r="100" spans="11:19" ht="15" x14ac:dyDescent="0.25">
      <c r="K100" s="42">
        <v>37940</v>
      </c>
      <c r="L100" s="158">
        <v>103.143590384349</v>
      </c>
      <c r="M100" s="159">
        <f t="shared" si="6"/>
        <v>8.6543220851500458E-3</v>
      </c>
      <c r="N100" s="159">
        <f t="shared" si="8"/>
        <v>-5.9358375853385548E-3</v>
      </c>
      <c r="O100" s="159">
        <f t="shared" si="10"/>
        <v>2.6749854728358446E-2</v>
      </c>
      <c r="P100" s="136">
        <v>121.017949933807</v>
      </c>
      <c r="Q100" s="162">
        <f t="shared" si="7"/>
        <v>1.956580620428694E-3</v>
      </c>
      <c r="R100" s="162">
        <f t="shared" si="9"/>
        <v>-8.9913665713389213E-3</v>
      </c>
      <c r="S100" s="162">
        <f t="shared" si="11"/>
        <v>7.8474402654100439E-2</v>
      </c>
    </row>
    <row r="101" spans="11:19" ht="15" x14ac:dyDescent="0.25">
      <c r="K101" s="42">
        <v>37970</v>
      </c>
      <c r="L101" s="158">
        <v>104.230717562099</v>
      </c>
      <c r="M101" s="159">
        <f t="shared" si="6"/>
        <v>1.0539939260393982E-2</v>
      </c>
      <c r="N101" s="159">
        <f t="shared" si="8"/>
        <v>1.6086668220974376E-2</v>
      </c>
      <c r="O101" s="159">
        <f t="shared" si="10"/>
        <v>1.7967684860436206E-2</v>
      </c>
      <c r="P101" s="136">
        <v>122.556292827984</v>
      </c>
      <c r="Q101" s="162">
        <f t="shared" si="7"/>
        <v>1.271169190205601E-2</v>
      </c>
      <c r="R101" s="162">
        <f t="shared" si="9"/>
        <v>9.6237138865500338E-3</v>
      </c>
      <c r="S101" s="162">
        <f t="shared" si="11"/>
        <v>6.8223490766213812E-2</v>
      </c>
    </row>
    <row r="102" spans="11:19" ht="15" x14ac:dyDescent="0.25">
      <c r="K102" s="42">
        <v>38001</v>
      </c>
      <c r="L102" s="158">
        <v>104.865635491642</v>
      </c>
      <c r="M102" s="159">
        <f t="shared" si="6"/>
        <v>6.091466550297131E-3</v>
      </c>
      <c r="N102" s="159">
        <f t="shared" si="8"/>
        <v>2.5494420765292958E-2</v>
      </c>
      <c r="O102" s="159">
        <f t="shared" si="10"/>
        <v>-3.5463407568429028E-3</v>
      </c>
      <c r="P102" s="136">
        <v>123.585065839433</v>
      </c>
      <c r="Q102" s="162">
        <f t="shared" si="7"/>
        <v>8.3942895767332715E-3</v>
      </c>
      <c r="R102" s="162">
        <f t="shared" si="9"/>
        <v>2.3210772054544249E-2</v>
      </c>
      <c r="S102" s="162">
        <f t="shared" si="11"/>
        <v>6.3481032754030942E-2</v>
      </c>
    </row>
    <row r="103" spans="11:19" ht="15" x14ac:dyDescent="0.25">
      <c r="K103" s="42">
        <v>38032</v>
      </c>
      <c r="L103" s="158">
        <v>108.367330788522</v>
      </c>
      <c r="M103" s="159">
        <f t="shared" si="6"/>
        <v>3.3392209759307567E-2</v>
      </c>
      <c r="N103" s="159">
        <f t="shared" si="8"/>
        <v>5.0645322551867045E-2</v>
      </c>
      <c r="O103" s="159">
        <f t="shared" si="10"/>
        <v>1.9397955508631437E-2</v>
      </c>
      <c r="P103" s="136">
        <v>123.828324583906</v>
      </c>
      <c r="Q103" s="162">
        <f t="shared" si="7"/>
        <v>1.96835064836276E-3</v>
      </c>
      <c r="R103" s="162">
        <f t="shared" si="9"/>
        <v>2.3222791756397854E-2</v>
      </c>
      <c r="S103" s="162">
        <f t="shared" si="11"/>
        <v>5.5127961305049489E-2</v>
      </c>
    </row>
    <row r="104" spans="11:19" ht="15" x14ac:dyDescent="0.25">
      <c r="K104" s="42">
        <v>38061</v>
      </c>
      <c r="L104" s="158">
        <v>110.547329945765</v>
      </c>
      <c r="M104" s="159">
        <f t="shared" si="6"/>
        <v>2.0116756049821438E-2</v>
      </c>
      <c r="N104" s="159">
        <f t="shared" si="8"/>
        <v>6.0602215272121285E-2</v>
      </c>
      <c r="O104" s="159">
        <f t="shared" si="10"/>
        <v>3.7709025625039194E-2</v>
      </c>
      <c r="P104" s="136">
        <v>124.0208998311</v>
      </c>
      <c r="Q104" s="162">
        <f t="shared" si="7"/>
        <v>1.5551793003829584E-3</v>
      </c>
      <c r="R104" s="162">
        <f t="shared" si="9"/>
        <v>1.1950483890465602E-2</v>
      </c>
      <c r="S104" s="162">
        <f t="shared" si="11"/>
        <v>5.2574459220101399E-2</v>
      </c>
    </row>
    <row r="105" spans="11:19" ht="15" x14ac:dyDescent="0.25">
      <c r="K105" s="42">
        <v>38092</v>
      </c>
      <c r="L105" s="158">
        <v>113.35222388874899</v>
      </c>
      <c r="M105" s="159">
        <f t="shared" si="6"/>
        <v>2.5372787785648887E-2</v>
      </c>
      <c r="N105" s="159">
        <f t="shared" si="8"/>
        <v>8.0928212157579393E-2</v>
      </c>
      <c r="O105" s="159">
        <f t="shared" si="10"/>
        <v>8.0190090369269162E-2</v>
      </c>
      <c r="P105" s="136">
        <v>125.197056267585</v>
      </c>
      <c r="Q105" s="162">
        <f t="shared" si="7"/>
        <v>9.483534130834137E-3</v>
      </c>
      <c r="R105" s="162">
        <f t="shared" si="9"/>
        <v>1.3043569764702445E-2</v>
      </c>
      <c r="S105" s="162">
        <f t="shared" si="11"/>
        <v>5.3171238962513856E-2</v>
      </c>
    </row>
    <row r="106" spans="11:19" ht="15" x14ac:dyDescent="0.25">
      <c r="K106" s="42">
        <v>38122</v>
      </c>
      <c r="L106" s="158">
        <v>113.753115867714</v>
      </c>
      <c r="M106" s="159">
        <f t="shared" si="6"/>
        <v>3.5366926665547638E-3</v>
      </c>
      <c r="N106" s="159">
        <f t="shared" si="8"/>
        <v>4.969934241254248E-2</v>
      </c>
      <c r="O106" s="159">
        <f t="shared" si="10"/>
        <v>7.8854591631319915E-2</v>
      </c>
      <c r="P106" s="136">
        <v>127.005596098791</v>
      </c>
      <c r="Q106" s="162">
        <f t="shared" si="7"/>
        <v>1.4445545966676576E-2</v>
      </c>
      <c r="R106" s="162">
        <f t="shared" si="9"/>
        <v>2.5658681287673346E-2</v>
      </c>
      <c r="S106" s="162">
        <f t="shared" si="11"/>
        <v>6.0708291415922933E-2</v>
      </c>
    </row>
    <row r="107" spans="11:19" ht="15" x14ac:dyDescent="0.25">
      <c r="K107" s="42">
        <v>38153</v>
      </c>
      <c r="L107" s="158">
        <v>116.473475661685</v>
      </c>
      <c r="M107" s="159">
        <f t="shared" si="6"/>
        <v>2.3914595861572296E-2</v>
      </c>
      <c r="N107" s="159">
        <f t="shared" si="8"/>
        <v>5.3607316602105159E-2</v>
      </c>
      <c r="O107" s="159">
        <f t="shared" si="10"/>
        <v>0.10424491825638671</v>
      </c>
      <c r="P107" s="136">
        <v>128.49828798718201</v>
      </c>
      <c r="Q107" s="162">
        <f t="shared" si="7"/>
        <v>1.1752961556354746E-2</v>
      </c>
      <c r="R107" s="162">
        <f t="shared" si="9"/>
        <v>3.6101884135493423E-2</v>
      </c>
      <c r="S107" s="162">
        <f t="shared" si="11"/>
        <v>6.1495181960727896E-2</v>
      </c>
    </row>
    <row r="108" spans="11:19" ht="15" x14ac:dyDescent="0.25">
      <c r="K108" s="42">
        <v>38183</v>
      </c>
      <c r="L108" s="158">
        <v>119.245316771868</v>
      </c>
      <c r="M108" s="159">
        <f t="shared" si="6"/>
        <v>2.3798045816321611E-2</v>
      </c>
      <c r="N108" s="159">
        <f t="shared" si="8"/>
        <v>5.1989212747187485E-2</v>
      </c>
      <c r="O108" s="159">
        <f t="shared" si="10"/>
        <v>0.12486483112524271</v>
      </c>
      <c r="P108" s="136">
        <v>130.875583419295</v>
      </c>
      <c r="Q108" s="162">
        <f t="shared" si="7"/>
        <v>1.8500600041847504E-2</v>
      </c>
      <c r="R108" s="162">
        <f t="shared" si="9"/>
        <v>4.5356714614545046E-2</v>
      </c>
      <c r="S108" s="162">
        <f t="shared" si="11"/>
        <v>7.5135147044412154E-2</v>
      </c>
    </row>
    <row r="109" spans="11:19" ht="15" x14ac:dyDescent="0.25">
      <c r="K109" s="42">
        <v>38214</v>
      </c>
      <c r="L109" s="158">
        <v>121.97033222751401</v>
      </c>
      <c r="M109" s="159">
        <f t="shared" si="6"/>
        <v>2.2852180105817688E-2</v>
      </c>
      <c r="N109" s="159">
        <f t="shared" si="8"/>
        <v>7.2237285960201625E-2</v>
      </c>
      <c r="O109" s="159">
        <f t="shared" si="10"/>
        <v>0.1755101377931052</v>
      </c>
      <c r="P109" s="136">
        <v>133.56858261671201</v>
      </c>
      <c r="Q109" s="162">
        <f t="shared" si="7"/>
        <v>2.0576788481540209E-2</v>
      </c>
      <c r="R109" s="162">
        <f t="shared" si="9"/>
        <v>5.1674782210509917E-2</v>
      </c>
      <c r="S109" s="162">
        <f t="shared" si="11"/>
        <v>9.3785001319158789E-2</v>
      </c>
    </row>
    <row r="110" spans="11:19" ht="15" x14ac:dyDescent="0.25">
      <c r="K110" s="42">
        <v>38245</v>
      </c>
      <c r="L110" s="158">
        <v>123.500246134054</v>
      </c>
      <c r="M110" s="159">
        <f t="shared" si="6"/>
        <v>1.2543328189728919E-2</v>
      </c>
      <c r="N110" s="159">
        <f t="shared" si="8"/>
        <v>6.0329361963742834E-2</v>
      </c>
      <c r="O110" s="159">
        <f t="shared" si="10"/>
        <v>0.20393446916508151</v>
      </c>
      <c r="P110" s="136">
        <v>136.50113443649701</v>
      </c>
      <c r="Q110" s="162">
        <f t="shared" si="7"/>
        <v>2.1955401205388636E-2</v>
      </c>
      <c r="R110" s="162">
        <f t="shared" si="9"/>
        <v>6.2279790452253403E-2</v>
      </c>
      <c r="S110" s="162">
        <f t="shared" si="11"/>
        <v>0.12450188496592096</v>
      </c>
    </row>
    <row r="111" spans="11:19" ht="15" x14ac:dyDescent="0.25">
      <c r="K111" s="42">
        <v>38275</v>
      </c>
      <c r="L111" s="158">
        <v>124.40003369732599</v>
      </c>
      <c r="M111" s="159">
        <f t="shared" si="6"/>
        <v>7.285714736918969E-3</v>
      </c>
      <c r="N111" s="159">
        <f t="shared" si="8"/>
        <v>4.3227835398514269E-2</v>
      </c>
      <c r="O111" s="159">
        <f t="shared" si="10"/>
        <v>0.21652379162657098</v>
      </c>
      <c r="P111" s="136">
        <v>137.16074053762301</v>
      </c>
      <c r="Q111" s="162">
        <f t="shared" si="7"/>
        <v>4.8322389689212653E-3</v>
      </c>
      <c r="R111" s="162">
        <f t="shared" si="9"/>
        <v>4.8023909075475268E-2</v>
      </c>
      <c r="S111" s="162">
        <f t="shared" si="11"/>
        <v>0.13560927663715971</v>
      </c>
    </row>
    <row r="112" spans="11:19" ht="15" x14ac:dyDescent="0.25">
      <c r="K112" s="42">
        <v>38306</v>
      </c>
      <c r="L112" s="158">
        <v>123.873435153415</v>
      </c>
      <c r="M112" s="159">
        <f t="shared" si="6"/>
        <v>-4.2331061195066688E-3</v>
      </c>
      <c r="N112" s="159">
        <f t="shared" si="8"/>
        <v>1.5602998623887476E-2</v>
      </c>
      <c r="O112" s="159">
        <f t="shared" si="10"/>
        <v>0.20098044572444462</v>
      </c>
      <c r="P112" s="136">
        <v>137.91114086791899</v>
      </c>
      <c r="Q112" s="162">
        <f t="shared" si="7"/>
        <v>5.470955663804844E-3</v>
      </c>
      <c r="R112" s="162">
        <f t="shared" si="9"/>
        <v>3.2511824009305856E-2</v>
      </c>
      <c r="S112" s="162">
        <f t="shared" si="11"/>
        <v>0.13959244015744798</v>
      </c>
    </row>
    <row r="113" spans="11:19" ht="15" x14ac:dyDescent="0.25">
      <c r="K113" s="42">
        <v>38336</v>
      </c>
      <c r="L113" s="158">
        <v>123.388211780722</v>
      </c>
      <c r="M113" s="159">
        <f t="shared" si="6"/>
        <v>-3.917089827145448E-3</v>
      </c>
      <c r="N113" s="159">
        <f t="shared" si="8"/>
        <v>-9.0715894776749462E-4</v>
      </c>
      <c r="O113" s="159">
        <f t="shared" si="10"/>
        <v>0.18379892863357927</v>
      </c>
      <c r="P113" s="136">
        <v>137.98166598086101</v>
      </c>
      <c r="Q113" s="162">
        <f t="shared" si="7"/>
        <v>5.1138082462509615E-4</v>
      </c>
      <c r="R113" s="162">
        <f t="shared" si="9"/>
        <v>1.0846294798031675E-2</v>
      </c>
      <c r="S113" s="162">
        <f t="shared" si="11"/>
        <v>0.12586357499020928</v>
      </c>
    </row>
    <row r="114" spans="11:19" ht="15" x14ac:dyDescent="0.25">
      <c r="K114" s="42">
        <v>38367</v>
      </c>
      <c r="L114" s="158">
        <v>122.73184656340101</v>
      </c>
      <c r="M114" s="159">
        <f t="shared" si="6"/>
        <v>-5.3195131678174246E-3</v>
      </c>
      <c r="N114" s="159">
        <f t="shared" si="8"/>
        <v>-1.3409860788171524E-2</v>
      </c>
      <c r="O114" s="159">
        <f t="shared" si="10"/>
        <v>0.17037241025619854</v>
      </c>
      <c r="P114" s="136">
        <v>140.11361867223999</v>
      </c>
      <c r="Q114" s="162">
        <f t="shared" si="7"/>
        <v>1.5450985290137664E-2</v>
      </c>
      <c r="R114" s="162">
        <f t="shared" si="9"/>
        <v>2.1528595741337586E-2</v>
      </c>
      <c r="S114" s="162">
        <f t="shared" si="11"/>
        <v>0.13374231522667634</v>
      </c>
    </row>
    <row r="115" spans="11:19" ht="15" x14ac:dyDescent="0.25">
      <c r="K115" s="42">
        <v>38398</v>
      </c>
      <c r="L115" s="158">
        <v>125.87721226000799</v>
      </c>
      <c r="M115" s="159">
        <f t="shared" si="6"/>
        <v>2.5627950566050828E-2</v>
      </c>
      <c r="N115" s="159">
        <f t="shared" si="8"/>
        <v>1.6176003386935589E-2</v>
      </c>
      <c r="O115" s="159">
        <f t="shared" si="10"/>
        <v>0.16157896797934779</v>
      </c>
      <c r="P115" s="136">
        <v>141.730268260836</v>
      </c>
      <c r="Q115" s="162">
        <f t="shared" si="7"/>
        <v>1.1538133151622887E-2</v>
      </c>
      <c r="R115" s="162">
        <f t="shared" si="9"/>
        <v>2.7692667676316951E-2</v>
      </c>
      <c r="S115" s="162">
        <f t="shared" si="11"/>
        <v>0.14457066860175161</v>
      </c>
    </row>
    <row r="116" spans="11:19" ht="15" x14ac:dyDescent="0.25">
      <c r="K116" s="42">
        <v>38426</v>
      </c>
      <c r="L116" s="158">
        <v>127.86704119453999</v>
      </c>
      <c r="M116" s="159">
        <f t="shared" si="6"/>
        <v>1.5807697825575229E-2</v>
      </c>
      <c r="N116" s="159">
        <f t="shared" si="8"/>
        <v>3.6298681609694627E-2</v>
      </c>
      <c r="O116" s="159">
        <f t="shared" si="10"/>
        <v>0.15667236157826814</v>
      </c>
      <c r="P116" s="136">
        <v>144.513259763626</v>
      </c>
      <c r="Q116" s="162">
        <f t="shared" si="7"/>
        <v>1.9635830348308181E-2</v>
      </c>
      <c r="R116" s="162">
        <f t="shared" si="9"/>
        <v>4.7336678654618991E-2</v>
      </c>
      <c r="S116" s="162">
        <f t="shared" si="11"/>
        <v>0.16523311764737936</v>
      </c>
    </row>
    <row r="117" spans="11:19" ht="15" x14ac:dyDescent="0.25">
      <c r="K117" s="42">
        <v>38457</v>
      </c>
      <c r="L117" s="158">
        <v>129.83078252750099</v>
      </c>
      <c r="M117" s="159">
        <f t="shared" si="6"/>
        <v>1.5357681812417256E-2</v>
      </c>
      <c r="N117" s="159">
        <f t="shared" si="8"/>
        <v>5.7841026293308451E-2</v>
      </c>
      <c r="O117" s="159">
        <f t="shared" si="10"/>
        <v>0.14537481553890896</v>
      </c>
      <c r="P117" s="136">
        <v>146.097926806646</v>
      </c>
      <c r="Q117" s="162">
        <f t="shared" si="7"/>
        <v>1.0965547698612355E-2</v>
      </c>
      <c r="R117" s="162">
        <f t="shared" si="9"/>
        <v>4.2710395970892545E-2</v>
      </c>
      <c r="S117" s="162">
        <f t="shared" si="11"/>
        <v>0.16694378575794433</v>
      </c>
    </row>
    <row r="118" spans="11:19" ht="15" x14ac:dyDescent="0.25">
      <c r="K118" s="42">
        <v>38487</v>
      </c>
      <c r="L118" s="158">
        <v>129.24723059800399</v>
      </c>
      <c r="M118" s="159">
        <f t="shared" si="6"/>
        <v>-4.4947116403105669E-3</v>
      </c>
      <c r="N118" s="159">
        <f t="shared" si="8"/>
        <v>2.6772267017122875E-2</v>
      </c>
      <c r="O118" s="159">
        <f t="shared" si="10"/>
        <v>0.13620826657889906</v>
      </c>
      <c r="P118" s="136">
        <v>147.42511188547201</v>
      </c>
      <c r="Q118" s="162">
        <f t="shared" si="7"/>
        <v>9.084215688990982E-3</v>
      </c>
      <c r="R118" s="162">
        <f t="shared" si="9"/>
        <v>4.0180856880588145E-2</v>
      </c>
      <c r="S118" s="162">
        <f t="shared" si="11"/>
        <v>0.16077650445258906</v>
      </c>
    </row>
    <row r="119" spans="11:19" ht="15" x14ac:dyDescent="0.25">
      <c r="K119" s="42">
        <v>38518</v>
      </c>
      <c r="L119" s="158">
        <v>130.03435752602999</v>
      </c>
      <c r="M119" s="159">
        <f t="shared" si="6"/>
        <v>6.0900873804730082E-3</v>
      </c>
      <c r="N119" s="159">
        <f t="shared" si="8"/>
        <v>1.6949765250238169E-2</v>
      </c>
      <c r="O119" s="159">
        <f t="shared" si="10"/>
        <v>0.11642892759321999</v>
      </c>
      <c r="P119" s="136">
        <v>149.115396159787</v>
      </c>
      <c r="Q119" s="162">
        <f t="shared" si="7"/>
        <v>1.1465375557103918E-2</v>
      </c>
      <c r="R119" s="162">
        <f t="shared" si="9"/>
        <v>3.1845772517266058E-2</v>
      </c>
      <c r="S119" s="162">
        <f t="shared" si="11"/>
        <v>0.16044655921533835</v>
      </c>
    </row>
    <row r="120" spans="11:19" ht="15" x14ac:dyDescent="0.25">
      <c r="K120" s="42">
        <v>38548</v>
      </c>
      <c r="L120" s="158">
        <v>131.81381558280401</v>
      </c>
      <c r="M120" s="159">
        <f t="shared" si="6"/>
        <v>1.3684522234193475E-2</v>
      </c>
      <c r="N120" s="159">
        <f t="shared" si="8"/>
        <v>1.5273982153523269E-2</v>
      </c>
      <c r="O120" s="159">
        <f t="shared" si="10"/>
        <v>0.10540035576391826</v>
      </c>
      <c r="P120" s="136">
        <v>151.79128052195</v>
      </c>
      <c r="Q120" s="162">
        <f t="shared" si="7"/>
        <v>1.7945057526424835E-2</v>
      </c>
      <c r="R120" s="162">
        <f t="shared" si="9"/>
        <v>3.8969435362617322E-2</v>
      </c>
      <c r="S120" s="162">
        <f t="shared" si="11"/>
        <v>0.15981359208650825</v>
      </c>
    </row>
    <row r="121" spans="11:19" ht="15" x14ac:dyDescent="0.25">
      <c r="K121" s="42">
        <v>38579</v>
      </c>
      <c r="L121" s="158">
        <v>133.65801661325301</v>
      </c>
      <c r="M121" s="159">
        <f t="shared" si="6"/>
        <v>1.3990954000496991E-2</v>
      </c>
      <c r="N121" s="159">
        <f t="shared" si="8"/>
        <v>3.4126735210039616E-2</v>
      </c>
      <c r="O121" s="159">
        <f t="shared" si="10"/>
        <v>9.5823994017969039E-2</v>
      </c>
      <c r="P121" s="136">
        <v>155.55048931641201</v>
      </c>
      <c r="Q121" s="162">
        <f t="shared" si="7"/>
        <v>2.4765643860013453E-2</v>
      </c>
      <c r="R121" s="162">
        <f t="shared" si="9"/>
        <v>5.511528753155881E-2</v>
      </c>
      <c r="S121" s="162">
        <f t="shared" si="11"/>
        <v>0.16457393100276585</v>
      </c>
    </row>
    <row r="122" spans="11:19" ht="15" x14ac:dyDescent="0.25">
      <c r="K122" s="42">
        <v>38610</v>
      </c>
      <c r="L122" s="158">
        <v>135.939080064092</v>
      </c>
      <c r="M122" s="159">
        <f t="shared" si="6"/>
        <v>1.7066417029360625E-2</v>
      </c>
      <c r="N122" s="159">
        <f t="shared" si="8"/>
        <v>4.5408941532087077E-2</v>
      </c>
      <c r="O122" s="159">
        <f t="shared" si="10"/>
        <v>0.10071910234523918</v>
      </c>
      <c r="P122" s="136">
        <v>159.292802207851</v>
      </c>
      <c r="Q122" s="162">
        <f t="shared" si="7"/>
        <v>2.4058509284574425E-2</v>
      </c>
      <c r="R122" s="162">
        <f t="shared" si="9"/>
        <v>6.8251879485054845E-2</v>
      </c>
      <c r="S122" s="162">
        <f t="shared" si="11"/>
        <v>0.16697053739108014</v>
      </c>
    </row>
    <row r="123" spans="11:19" ht="15" x14ac:dyDescent="0.25">
      <c r="K123" s="42">
        <v>38640</v>
      </c>
      <c r="L123" s="158">
        <v>137.98658537716699</v>
      </c>
      <c r="M123" s="159">
        <f t="shared" si="6"/>
        <v>1.5061932978431614E-2</v>
      </c>
      <c r="N123" s="159">
        <f t="shared" si="8"/>
        <v>4.6829459924747407E-2</v>
      </c>
      <c r="O123" s="159">
        <f t="shared" si="10"/>
        <v>0.10921662379045682</v>
      </c>
      <c r="P123" s="136">
        <v>163.90793923270701</v>
      </c>
      <c r="Q123" s="162">
        <f t="shared" si="7"/>
        <v>2.8972665185674984E-2</v>
      </c>
      <c r="R123" s="162">
        <f t="shared" si="9"/>
        <v>7.9824471267997854E-2</v>
      </c>
      <c r="S123" s="162">
        <f t="shared" si="11"/>
        <v>0.19500622838754111</v>
      </c>
    </row>
    <row r="124" spans="11:19" ht="15" x14ac:dyDescent="0.25">
      <c r="K124" s="42">
        <v>38671</v>
      </c>
      <c r="L124" s="158">
        <v>139.880374561352</v>
      </c>
      <c r="M124" s="159">
        <f t="shared" si="6"/>
        <v>1.3724444148020654E-2</v>
      </c>
      <c r="N124" s="159">
        <f t="shared" si="8"/>
        <v>4.655431904323204E-2</v>
      </c>
      <c r="O124" s="159">
        <f t="shared" si="10"/>
        <v>0.12922011396642619</v>
      </c>
      <c r="P124" s="136">
        <v>166.95940593841701</v>
      </c>
      <c r="Q124" s="162">
        <f t="shared" si="7"/>
        <v>1.861695485889614E-2</v>
      </c>
      <c r="R124" s="162">
        <f t="shared" si="9"/>
        <v>7.3345424190840225E-2</v>
      </c>
      <c r="S124" s="162">
        <f t="shared" si="11"/>
        <v>0.21063030069715882</v>
      </c>
    </row>
    <row r="125" spans="11:19" ht="15" x14ac:dyDescent="0.25">
      <c r="K125" s="42">
        <v>38701</v>
      </c>
      <c r="L125" s="158">
        <v>140.20319807247799</v>
      </c>
      <c r="M125" s="159">
        <f t="shared" si="6"/>
        <v>2.3078542085572806E-3</v>
      </c>
      <c r="N125" s="159">
        <f t="shared" si="8"/>
        <v>3.1367859826442634E-2</v>
      </c>
      <c r="O125" s="159">
        <f t="shared" si="10"/>
        <v>0.13627708878412603</v>
      </c>
      <c r="P125" s="136">
        <v>168.068630364717</v>
      </c>
      <c r="Q125" s="162">
        <f t="shared" si="7"/>
        <v>6.643677366156453E-3</v>
      </c>
      <c r="R125" s="162">
        <f t="shared" si="9"/>
        <v>5.5092433777484739E-2</v>
      </c>
      <c r="S125" s="162">
        <f t="shared" si="11"/>
        <v>0.21805045018103519</v>
      </c>
    </row>
    <row r="126" spans="11:19" ht="15" x14ac:dyDescent="0.25">
      <c r="K126" s="42">
        <v>38732</v>
      </c>
      <c r="L126" s="158">
        <v>140.44628258875699</v>
      </c>
      <c r="M126" s="159">
        <f t="shared" si="6"/>
        <v>1.7338015082462022E-3</v>
      </c>
      <c r="N126" s="159">
        <f t="shared" si="8"/>
        <v>1.7825625620539576E-2</v>
      </c>
      <c r="O126" s="159">
        <f t="shared" si="10"/>
        <v>0.14433446999597632</v>
      </c>
      <c r="P126" s="136">
        <v>165.88423228210601</v>
      </c>
      <c r="Q126" s="162">
        <f t="shared" si="7"/>
        <v>-1.2997060057374998E-2</v>
      </c>
      <c r="R126" s="162">
        <f t="shared" si="9"/>
        <v>1.2057335713270056E-2</v>
      </c>
      <c r="S126" s="162">
        <f t="shared" si="11"/>
        <v>0.18392654371556683</v>
      </c>
    </row>
    <row r="127" spans="11:19" ht="15" x14ac:dyDescent="0.25">
      <c r="K127" s="42">
        <v>38763</v>
      </c>
      <c r="L127" s="158">
        <v>141.705052979247</v>
      </c>
      <c r="M127" s="159">
        <f t="shared" si="6"/>
        <v>8.962646552745257E-3</v>
      </c>
      <c r="N127" s="159">
        <f t="shared" si="8"/>
        <v>1.3044563425119282E-2</v>
      </c>
      <c r="O127" s="159">
        <f t="shared" si="10"/>
        <v>0.12574031816454201</v>
      </c>
      <c r="P127" s="136">
        <v>164.91196555864701</v>
      </c>
      <c r="Q127" s="162">
        <f t="shared" si="7"/>
        <v>-5.8611159727679496E-3</v>
      </c>
      <c r="R127" s="162">
        <f t="shared" si="9"/>
        <v>-1.2263102927697278E-2</v>
      </c>
      <c r="S127" s="162">
        <f t="shared" si="11"/>
        <v>0.16356207874487438</v>
      </c>
    </row>
    <row r="128" spans="11:19" ht="15" x14ac:dyDescent="0.25">
      <c r="K128" s="42">
        <v>38791</v>
      </c>
      <c r="L128" s="158">
        <v>144.59937145063401</v>
      </c>
      <c r="M128" s="159">
        <f t="shared" si="6"/>
        <v>2.0424948938206899E-2</v>
      </c>
      <c r="N128" s="159">
        <f t="shared" si="8"/>
        <v>3.1355728247250303E-2</v>
      </c>
      <c r="O128" s="159">
        <f t="shared" si="10"/>
        <v>0.13085725688011385</v>
      </c>
      <c r="P128" s="136">
        <v>164.62498084208201</v>
      </c>
      <c r="Q128" s="162">
        <f t="shared" si="7"/>
        <v>-1.7402297983220016E-3</v>
      </c>
      <c r="R128" s="162">
        <f t="shared" si="9"/>
        <v>-2.0489543558260048E-2</v>
      </c>
      <c r="S128" s="162">
        <f t="shared" si="11"/>
        <v>0.13916869020428901</v>
      </c>
    </row>
    <row r="129" spans="11:19" ht="15" x14ac:dyDescent="0.25">
      <c r="K129" s="42">
        <v>38822</v>
      </c>
      <c r="L129" s="158">
        <v>147.226095785713</v>
      </c>
      <c r="M129" s="159">
        <f t="shared" si="6"/>
        <v>1.8165530795379414E-2</v>
      </c>
      <c r="N129" s="159">
        <f t="shared" si="8"/>
        <v>4.8273354566514826E-2</v>
      </c>
      <c r="O129" s="159">
        <f t="shared" si="10"/>
        <v>0.13398450598206413</v>
      </c>
      <c r="P129" s="136">
        <v>165.00745903542199</v>
      </c>
      <c r="Q129" s="162">
        <f t="shared" si="7"/>
        <v>2.323330222324449E-3</v>
      </c>
      <c r="R129" s="162">
        <f t="shared" si="9"/>
        <v>-5.285452599213647E-3</v>
      </c>
      <c r="S129" s="162">
        <f t="shared" si="11"/>
        <v>0.12943053089180312</v>
      </c>
    </row>
    <row r="130" spans="11:19" ht="15" x14ac:dyDescent="0.25">
      <c r="K130" s="42">
        <v>38852</v>
      </c>
      <c r="L130" s="158">
        <v>149.08975239456799</v>
      </c>
      <c r="M130" s="159">
        <f t="shared" si="6"/>
        <v>1.2658466550437675E-2</v>
      </c>
      <c r="N130" s="159">
        <f t="shared" si="8"/>
        <v>5.211316929116494E-2</v>
      </c>
      <c r="O130" s="159">
        <f t="shared" si="10"/>
        <v>0.15352376762547393</v>
      </c>
      <c r="P130" s="136">
        <v>164.09155023163001</v>
      </c>
      <c r="Q130" s="162">
        <f t="shared" si="7"/>
        <v>-5.5507115202311219E-3</v>
      </c>
      <c r="R130" s="162">
        <f t="shared" si="9"/>
        <v>-4.9748684047140612E-3</v>
      </c>
      <c r="S130" s="162">
        <f t="shared" si="11"/>
        <v>0.11305019974551844</v>
      </c>
    </row>
    <row r="131" spans="11:19" ht="15" x14ac:dyDescent="0.25">
      <c r="K131" s="42">
        <v>38883</v>
      </c>
      <c r="L131" s="158">
        <v>150.760533741507</v>
      </c>
      <c r="M131" s="159">
        <f t="shared" si="6"/>
        <v>1.1206547197940564E-2</v>
      </c>
      <c r="N131" s="159">
        <f t="shared" si="8"/>
        <v>4.260849980925685E-2</v>
      </c>
      <c r="O131" s="159">
        <f t="shared" si="10"/>
        <v>0.15938999976470125</v>
      </c>
      <c r="P131" s="136">
        <v>162.58110816667599</v>
      </c>
      <c r="Q131" s="162">
        <f t="shared" si="7"/>
        <v>-9.2048741255835731E-3</v>
      </c>
      <c r="R131" s="162">
        <f t="shared" si="9"/>
        <v>-1.2415325213411155E-2</v>
      </c>
      <c r="S131" s="162">
        <f t="shared" si="11"/>
        <v>9.0303968293519388E-2</v>
      </c>
    </row>
    <row r="132" spans="11:19" ht="15" x14ac:dyDescent="0.25">
      <c r="K132" s="42">
        <v>38913</v>
      </c>
      <c r="L132" s="158">
        <v>152.94563411927501</v>
      </c>
      <c r="M132" s="159">
        <f t="shared" si="6"/>
        <v>1.4493848778186047E-2</v>
      </c>
      <c r="N132" s="159">
        <f t="shared" si="8"/>
        <v>3.8848672193867007E-2</v>
      </c>
      <c r="O132" s="159">
        <f t="shared" si="10"/>
        <v>0.16031565768002687</v>
      </c>
      <c r="P132" s="136">
        <v>161.752477007571</v>
      </c>
      <c r="Q132" s="162">
        <f t="shared" si="7"/>
        <v>-5.0967247575621766E-3</v>
      </c>
      <c r="R132" s="162">
        <f t="shared" si="9"/>
        <v>-1.9726272053872673E-2</v>
      </c>
      <c r="S132" s="162">
        <f t="shared" si="11"/>
        <v>6.5624299705282052E-2</v>
      </c>
    </row>
    <row r="133" spans="11:19" ht="15" x14ac:dyDescent="0.25">
      <c r="K133" s="42">
        <v>38944</v>
      </c>
      <c r="L133" s="158">
        <v>154.76664635014299</v>
      </c>
      <c r="M133" s="159">
        <f t="shared" si="6"/>
        <v>1.1906271410453417E-2</v>
      </c>
      <c r="N133" s="159">
        <f t="shared" si="8"/>
        <v>3.8077023164885482E-2</v>
      </c>
      <c r="O133" s="159">
        <f t="shared" si="10"/>
        <v>0.15793014344937495</v>
      </c>
      <c r="P133" s="136">
        <v>161.060912411586</v>
      </c>
      <c r="Q133" s="162">
        <f t="shared" si="7"/>
        <v>-4.2754498031744026E-3</v>
      </c>
      <c r="R133" s="162">
        <f t="shared" si="9"/>
        <v>-1.8469188789830948E-2</v>
      </c>
      <c r="S133" s="162">
        <f t="shared" si="11"/>
        <v>3.5425302224315169E-2</v>
      </c>
    </row>
    <row r="134" spans="11:19" ht="15" x14ac:dyDescent="0.25">
      <c r="K134" s="42">
        <v>38975</v>
      </c>
      <c r="L134" s="158">
        <v>154.82972860406301</v>
      </c>
      <c r="M134" s="159">
        <f t="shared" si="6"/>
        <v>4.075959220393166E-4</v>
      </c>
      <c r="N134" s="159">
        <f t="shared" si="8"/>
        <v>2.69911147272337E-2</v>
      </c>
      <c r="O134" s="159">
        <f t="shared" si="10"/>
        <v>0.13896407516561471</v>
      </c>
      <c r="P134" s="136">
        <v>160.779334323185</v>
      </c>
      <c r="Q134" s="162">
        <f t="shared" si="7"/>
        <v>-1.7482707888891724E-3</v>
      </c>
      <c r="R134" s="162">
        <f t="shared" si="9"/>
        <v>-1.1082307555954407E-2</v>
      </c>
      <c r="S134" s="162">
        <f t="shared" si="11"/>
        <v>9.332073356298487E-3</v>
      </c>
    </row>
    <row r="135" spans="11:19" ht="15" x14ac:dyDescent="0.25">
      <c r="K135" s="42">
        <v>39005</v>
      </c>
      <c r="L135" s="158">
        <v>154.58940009540299</v>
      </c>
      <c r="M135" s="159">
        <f t="shared" si="6"/>
        <v>-1.5522116509975037E-3</v>
      </c>
      <c r="N135" s="159">
        <f t="shared" si="8"/>
        <v>1.0747387368024386E-2</v>
      </c>
      <c r="O135" s="159">
        <f t="shared" si="10"/>
        <v>0.12032194776654936</v>
      </c>
      <c r="P135" s="136">
        <v>167.46350654430799</v>
      </c>
      <c r="Q135" s="162">
        <f t="shared" si="7"/>
        <v>4.1573578154559643E-2</v>
      </c>
      <c r="R135" s="162">
        <f t="shared" si="9"/>
        <v>3.5307215335377284E-2</v>
      </c>
      <c r="S135" s="162">
        <f t="shared" si="11"/>
        <v>2.1692465467173072E-2</v>
      </c>
    </row>
    <row r="136" spans="11:19" ht="15" x14ac:dyDescent="0.25">
      <c r="K136" s="42">
        <v>39036</v>
      </c>
      <c r="L136" s="158">
        <v>155.65786347797399</v>
      </c>
      <c r="M136" s="159">
        <f t="shared" ref="M136:M199" si="12">L136/L135-1</f>
        <v>6.9116212490094586E-3</v>
      </c>
      <c r="N136" s="159">
        <f t="shared" si="8"/>
        <v>5.758457321706878E-3</v>
      </c>
      <c r="O136" s="159">
        <f t="shared" si="10"/>
        <v>0.112792727114853</v>
      </c>
      <c r="P136" s="136">
        <v>174.18185637550101</v>
      </c>
      <c r="Q136" s="162">
        <f t="shared" ref="Q136:Q199" si="13">P136/P135-1</f>
        <v>4.0118291858503907E-2</v>
      </c>
      <c r="R136" s="162">
        <f t="shared" si="9"/>
        <v>8.1465724783582827E-2</v>
      </c>
      <c r="S136" s="162">
        <f t="shared" si="11"/>
        <v>4.3258721462796856E-2</v>
      </c>
    </row>
    <row r="137" spans="11:19" ht="15" x14ac:dyDescent="0.25">
      <c r="K137" s="42">
        <v>39066</v>
      </c>
      <c r="L137" s="158">
        <v>158.64285023821401</v>
      </c>
      <c r="M137" s="159">
        <f t="shared" si="12"/>
        <v>1.9176588278576823E-2</v>
      </c>
      <c r="N137" s="159">
        <f t="shared" si="8"/>
        <v>2.4627839036662547E-2</v>
      </c>
      <c r="O137" s="159">
        <f t="shared" si="10"/>
        <v>0.13152090978840336</v>
      </c>
      <c r="P137" s="136">
        <v>181.80236530343899</v>
      </c>
      <c r="Q137" s="162">
        <f t="shared" si="13"/>
        <v>4.3750302623424275E-2</v>
      </c>
      <c r="R137" s="162">
        <f t="shared" si="9"/>
        <v>0.13075704703438618</v>
      </c>
      <c r="S137" s="162">
        <f t="shared" si="11"/>
        <v>8.1715040510053072E-2</v>
      </c>
    </row>
    <row r="138" spans="11:19" ht="15" x14ac:dyDescent="0.25">
      <c r="K138" s="42">
        <v>39097</v>
      </c>
      <c r="L138" s="158">
        <v>160.92213704088701</v>
      </c>
      <c r="M138" s="159">
        <f t="shared" si="12"/>
        <v>1.4367409557067834E-2</v>
      </c>
      <c r="N138" s="159">
        <f t="shared" ref="N138:N201" si="14">L138/L135-1</f>
        <v>4.0964884665933399E-2</v>
      </c>
      <c r="O138" s="159">
        <f t="shared" si="10"/>
        <v>0.14579135933476928</v>
      </c>
      <c r="P138" s="136">
        <v>177.407373374965</v>
      </c>
      <c r="Q138" s="162">
        <f t="shared" si="13"/>
        <v>-2.4174558571548155E-2</v>
      </c>
      <c r="R138" s="162">
        <f t="shared" ref="R138:R201" si="15">P138/P135-1</f>
        <v>5.9379306189471404E-2</v>
      </c>
      <c r="S138" s="162">
        <f t="shared" si="11"/>
        <v>6.946495718328749E-2</v>
      </c>
    </row>
    <row r="139" spans="11:19" ht="15" x14ac:dyDescent="0.25">
      <c r="K139" s="42">
        <v>39128</v>
      </c>
      <c r="L139" s="158">
        <v>162.748270403091</v>
      </c>
      <c r="M139" s="159">
        <f t="shared" si="12"/>
        <v>1.1347931339862782E-2</v>
      </c>
      <c r="N139" s="159">
        <f t="shared" si="14"/>
        <v>4.5551228615702488E-2</v>
      </c>
      <c r="O139" s="159">
        <f t="shared" si="10"/>
        <v>0.14850012036568527</v>
      </c>
      <c r="P139" s="136">
        <v>174.33382959054899</v>
      </c>
      <c r="Q139" s="162">
        <f t="shared" si="13"/>
        <v>-1.7324780396358319E-2</v>
      </c>
      <c r="R139" s="162">
        <f t="shared" si="15"/>
        <v>8.7249738985639702E-4</v>
      </c>
      <c r="S139" s="162">
        <f t="shared" si="11"/>
        <v>5.7132688947008514E-2</v>
      </c>
    </row>
    <row r="140" spans="11:19" ht="15" x14ac:dyDescent="0.25">
      <c r="K140" s="42">
        <v>39156</v>
      </c>
      <c r="L140" s="158">
        <v>163.11191551460101</v>
      </c>
      <c r="M140" s="159">
        <f t="shared" si="12"/>
        <v>2.2344023110620892E-3</v>
      </c>
      <c r="N140" s="159">
        <f t="shared" si="14"/>
        <v>2.8170606300103485E-2</v>
      </c>
      <c r="O140" s="159">
        <f t="shared" si="10"/>
        <v>0.12802644906577032</v>
      </c>
      <c r="P140" s="136">
        <v>170.67005016013101</v>
      </c>
      <c r="Q140" s="162">
        <f t="shared" si="13"/>
        <v>-2.1015883371706789E-2</v>
      </c>
      <c r="R140" s="162">
        <f t="shared" si="15"/>
        <v>-6.1233060002973461E-2</v>
      </c>
      <c r="S140" s="162">
        <f t="shared" si="11"/>
        <v>3.672024310725841E-2</v>
      </c>
    </row>
    <row r="141" spans="11:19" ht="15" x14ac:dyDescent="0.25">
      <c r="K141" s="42">
        <v>39187</v>
      </c>
      <c r="L141" s="158">
        <v>165.14110545251401</v>
      </c>
      <c r="M141" s="159">
        <f t="shared" si="12"/>
        <v>1.2440476414681934E-2</v>
      </c>
      <c r="N141" s="159">
        <f t="shared" si="14"/>
        <v>2.6217452049838608E-2</v>
      </c>
      <c r="O141" s="159">
        <f t="shared" si="10"/>
        <v>0.12168365649576307</v>
      </c>
      <c r="P141" s="136">
        <v>170.11850968998101</v>
      </c>
      <c r="Q141" s="162">
        <f t="shared" si="13"/>
        <v>-3.2316183749434568E-3</v>
      </c>
      <c r="R141" s="162">
        <f t="shared" si="15"/>
        <v>-4.1085460803133467E-2</v>
      </c>
      <c r="S141" s="162">
        <f t="shared" si="11"/>
        <v>3.0974664323882628E-2</v>
      </c>
    </row>
    <row r="142" spans="11:19" ht="15" x14ac:dyDescent="0.25">
      <c r="K142" s="42">
        <v>39217</v>
      </c>
      <c r="L142" s="158">
        <v>166.913229371228</v>
      </c>
      <c r="M142" s="159">
        <f t="shared" si="12"/>
        <v>1.0730968003744845E-2</v>
      </c>
      <c r="N142" s="159">
        <f t="shared" si="14"/>
        <v>2.5591417701836816E-2</v>
      </c>
      <c r="O142" s="159">
        <f t="shared" si="10"/>
        <v>0.11954863892650347</v>
      </c>
      <c r="P142" s="136">
        <v>170.43372500692001</v>
      </c>
      <c r="Q142" s="162">
        <f t="shared" si="13"/>
        <v>1.85291604960236E-3</v>
      </c>
      <c r="R142" s="162">
        <f t="shared" si="15"/>
        <v>-2.2371473125950336E-2</v>
      </c>
      <c r="S142" s="162">
        <f t="shared" si="11"/>
        <v>3.8650221576537414E-2</v>
      </c>
    </row>
    <row r="143" spans="11:19" ht="15" x14ac:dyDescent="0.25">
      <c r="K143" s="42">
        <v>39248</v>
      </c>
      <c r="L143" s="158">
        <v>169.681308690865</v>
      </c>
      <c r="M143" s="159">
        <f t="shared" si="12"/>
        <v>1.6583942028229437E-2</v>
      </c>
      <c r="N143" s="159">
        <f t="shared" si="14"/>
        <v>4.0275372620928618E-2</v>
      </c>
      <c r="O143" s="159">
        <f t="shared" si="10"/>
        <v>0.12550217540221387</v>
      </c>
      <c r="P143" s="136">
        <v>170.02160946168499</v>
      </c>
      <c r="Q143" s="162">
        <f t="shared" si="13"/>
        <v>-2.4180398874594777E-3</v>
      </c>
      <c r="R143" s="162">
        <f t="shared" si="15"/>
        <v>-3.7993818941145507E-3</v>
      </c>
      <c r="S143" s="162">
        <f t="shared" si="11"/>
        <v>4.5764857792586211E-2</v>
      </c>
    </row>
    <row r="144" spans="11:19" ht="15" x14ac:dyDescent="0.25">
      <c r="K144" s="42">
        <v>39278</v>
      </c>
      <c r="L144" s="158">
        <v>171.526977164545</v>
      </c>
      <c r="M144" s="159">
        <f t="shared" si="12"/>
        <v>1.0877264490236627E-2</v>
      </c>
      <c r="N144" s="159">
        <f t="shared" si="14"/>
        <v>3.8669183511474303E-2</v>
      </c>
      <c r="O144" s="159">
        <f t="shared" si="10"/>
        <v>0.12148985587113437</v>
      </c>
      <c r="P144" s="136">
        <v>172.159765296789</v>
      </c>
      <c r="Q144" s="162">
        <f t="shared" si="13"/>
        <v>1.257578870047027E-2</v>
      </c>
      <c r="R144" s="162">
        <f t="shared" si="15"/>
        <v>1.1999021214845529E-2</v>
      </c>
      <c r="S144" s="162">
        <f t="shared" si="11"/>
        <v>6.4340827922720889E-2</v>
      </c>
    </row>
    <row r="145" spans="11:19" ht="15" x14ac:dyDescent="0.25">
      <c r="K145" s="42">
        <v>39309</v>
      </c>
      <c r="L145" s="158">
        <v>172.627872528811</v>
      </c>
      <c r="M145" s="159">
        <f t="shared" si="12"/>
        <v>6.4182053602559463E-3</v>
      </c>
      <c r="N145" s="159">
        <f t="shared" si="14"/>
        <v>3.4237209232068633E-2</v>
      </c>
      <c r="O145" s="159">
        <f t="shared" si="10"/>
        <v>0.11540746407503644</v>
      </c>
      <c r="P145" s="136">
        <v>170.70653982488199</v>
      </c>
      <c r="Q145" s="162">
        <f t="shared" si="13"/>
        <v>-8.4411445926507733E-3</v>
      </c>
      <c r="R145" s="162">
        <f t="shared" si="15"/>
        <v>1.6007091199286005E-3</v>
      </c>
      <c r="S145" s="162">
        <f t="shared" si="11"/>
        <v>5.9888071344379901E-2</v>
      </c>
    </row>
    <row r="146" spans="11:19" ht="15" x14ac:dyDescent="0.25">
      <c r="K146" s="42">
        <v>39340</v>
      </c>
      <c r="L146" s="158">
        <v>172.94939888611799</v>
      </c>
      <c r="M146" s="159">
        <f t="shared" si="12"/>
        <v>1.862540229436771E-3</v>
      </c>
      <c r="N146" s="159">
        <f t="shared" si="14"/>
        <v>1.9260166134190904E-2</v>
      </c>
      <c r="O146" s="159">
        <f t="shared" si="10"/>
        <v>0.11702965861544179</v>
      </c>
      <c r="P146" s="136">
        <v>171.14472891793099</v>
      </c>
      <c r="Q146" s="162">
        <f t="shared" si="13"/>
        <v>2.5669145042628294E-3</v>
      </c>
      <c r="R146" s="162">
        <f t="shared" si="15"/>
        <v>6.6057453508525654E-3</v>
      </c>
      <c r="S146" s="162">
        <f t="shared" si="11"/>
        <v>6.4469694680476586E-2</v>
      </c>
    </row>
    <row r="147" spans="11:19" ht="15" x14ac:dyDescent="0.25">
      <c r="K147" s="42">
        <v>39370</v>
      </c>
      <c r="L147" s="158">
        <v>172.43917042899599</v>
      </c>
      <c r="M147" s="159">
        <f t="shared" si="12"/>
        <v>-2.9501603382731112E-3</v>
      </c>
      <c r="N147" s="159">
        <f t="shared" si="14"/>
        <v>5.3180746231884513E-3</v>
      </c>
      <c r="O147" s="159">
        <f t="shared" ref="O147:O210" si="16">L147/L135-1</f>
        <v>0.11546568084601683</v>
      </c>
      <c r="P147" s="136">
        <v>168.385675372051</v>
      </c>
      <c r="Q147" s="162">
        <f t="shared" si="13"/>
        <v>-1.6121171614949636E-2</v>
      </c>
      <c r="R147" s="162">
        <f t="shared" si="15"/>
        <v>-2.1922020619810856E-2</v>
      </c>
      <c r="S147" s="162">
        <f t="shared" ref="S147:S210" si="17">P147/P135-1</f>
        <v>5.5066852878720152E-3</v>
      </c>
    </row>
    <row r="148" spans="11:19" ht="15" x14ac:dyDescent="0.25">
      <c r="K148" s="42">
        <v>39401</v>
      </c>
      <c r="L148" s="158">
        <v>172.21450509062601</v>
      </c>
      <c r="M148" s="159">
        <f t="shared" si="12"/>
        <v>-1.302867195493107E-3</v>
      </c>
      <c r="N148" s="159">
        <f t="shared" si="14"/>
        <v>-2.3945579130971728E-3</v>
      </c>
      <c r="O148" s="159">
        <f t="shared" si="16"/>
        <v>0.10636559723174432</v>
      </c>
      <c r="P148" s="136">
        <v>167.63155853670901</v>
      </c>
      <c r="Q148" s="162">
        <f t="shared" si="13"/>
        <v>-4.4785094318490204E-3</v>
      </c>
      <c r="R148" s="162">
        <f t="shared" si="15"/>
        <v>-1.8013260015271926E-2</v>
      </c>
      <c r="S148" s="162">
        <f t="shared" si="17"/>
        <v>-3.7606085817979085E-2</v>
      </c>
    </row>
    <row r="149" spans="11:19" ht="15" x14ac:dyDescent="0.25">
      <c r="K149" s="42">
        <v>39431</v>
      </c>
      <c r="L149" s="158">
        <v>170.982944273275</v>
      </c>
      <c r="M149" s="159">
        <f t="shared" si="12"/>
        <v>-7.1513187388189126E-3</v>
      </c>
      <c r="N149" s="159">
        <f t="shared" si="14"/>
        <v>-1.1370115337248743E-2</v>
      </c>
      <c r="O149" s="159">
        <f t="shared" si="16"/>
        <v>7.7785377762259245E-2</v>
      </c>
      <c r="P149" s="136">
        <v>165.26029288811699</v>
      </c>
      <c r="Q149" s="162">
        <f t="shared" si="13"/>
        <v>-1.4145699469069517E-2</v>
      </c>
      <c r="R149" s="162">
        <f t="shared" si="15"/>
        <v>-3.4382806102288832E-2</v>
      </c>
      <c r="S149" s="162">
        <f t="shared" si="17"/>
        <v>-9.0989313520274062E-2</v>
      </c>
    </row>
    <row r="150" spans="11:19" ht="15" x14ac:dyDescent="0.25">
      <c r="K150" s="42">
        <v>39462</v>
      </c>
      <c r="L150" s="158">
        <v>169.18785857763399</v>
      </c>
      <c r="M150" s="159">
        <f t="shared" si="12"/>
        <v>-1.0498624311744198E-2</v>
      </c>
      <c r="N150" s="159">
        <f t="shared" si="14"/>
        <v>-1.8854833523458514E-2</v>
      </c>
      <c r="O150" s="159">
        <f t="shared" si="16"/>
        <v>5.1364726374761194E-2</v>
      </c>
      <c r="P150" s="136">
        <v>164.43375822330501</v>
      </c>
      <c r="Q150" s="162">
        <f t="shared" si="13"/>
        <v>-5.0014111095129099E-3</v>
      </c>
      <c r="R150" s="162">
        <f t="shared" si="15"/>
        <v>-2.3469437884274691E-2</v>
      </c>
      <c r="S150" s="162">
        <f t="shared" si="17"/>
        <v>-7.3128951209030069E-2</v>
      </c>
    </row>
    <row r="151" spans="11:19" ht="15" x14ac:dyDescent="0.25">
      <c r="K151" s="42">
        <v>39493</v>
      </c>
      <c r="L151" s="158">
        <v>163.18669361509501</v>
      </c>
      <c r="M151" s="159">
        <f t="shared" si="12"/>
        <v>-3.5470423309278187E-2</v>
      </c>
      <c r="N151" s="159">
        <f t="shared" si="14"/>
        <v>-5.2421899483903522E-2</v>
      </c>
      <c r="O151" s="159">
        <f t="shared" si="16"/>
        <v>2.6938732492709505E-3</v>
      </c>
      <c r="P151" s="136">
        <v>163.71098157863901</v>
      </c>
      <c r="Q151" s="162">
        <f t="shared" si="13"/>
        <v>-4.3955490191037727E-3</v>
      </c>
      <c r="R151" s="162">
        <f t="shared" si="15"/>
        <v>-2.3388060054404636E-2</v>
      </c>
      <c r="S151" s="162">
        <f t="shared" si="17"/>
        <v>-6.0933945160611902E-2</v>
      </c>
    </row>
    <row r="152" spans="11:19" ht="15" x14ac:dyDescent="0.25">
      <c r="K152" s="42">
        <v>39522</v>
      </c>
      <c r="L152" s="158">
        <v>157.696070136337</v>
      </c>
      <c r="M152" s="159">
        <f t="shared" si="12"/>
        <v>-3.3646269540264284E-2</v>
      </c>
      <c r="N152" s="159">
        <f t="shared" si="14"/>
        <v>-7.7708769102151742E-2</v>
      </c>
      <c r="O152" s="159">
        <f t="shared" si="16"/>
        <v>-3.3203247973500827E-2</v>
      </c>
      <c r="P152" s="136">
        <v>163.279154079775</v>
      </c>
      <c r="Q152" s="162">
        <f t="shared" si="13"/>
        <v>-2.6377430194356455E-3</v>
      </c>
      <c r="R152" s="162">
        <f t="shared" si="15"/>
        <v>-1.1987990422377193E-2</v>
      </c>
      <c r="S152" s="162">
        <f t="shared" si="17"/>
        <v>-4.3305173188977863E-2</v>
      </c>
    </row>
    <row r="153" spans="11:19" ht="15" x14ac:dyDescent="0.25">
      <c r="K153" s="42">
        <v>39553</v>
      </c>
      <c r="L153" s="158">
        <v>152.88817367902899</v>
      </c>
      <c r="M153" s="159">
        <f t="shared" si="12"/>
        <v>-3.0488372051068358E-2</v>
      </c>
      <c r="N153" s="159">
        <f t="shared" si="14"/>
        <v>-9.6340748299770462E-2</v>
      </c>
      <c r="O153" s="159">
        <f t="shared" si="16"/>
        <v>-7.4196740659510207E-2</v>
      </c>
      <c r="P153" s="136">
        <v>161.44254985731101</v>
      </c>
      <c r="Q153" s="162">
        <f t="shared" si="13"/>
        <v>-1.1248246800486639E-2</v>
      </c>
      <c r="R153" s="162">
        <f t="shared" si="15"/>
        <v>-1.8190962721486126E-2</v>
      </c>
      <c r="S153" s="162">
        <f t="shared" si="17"/>
        <v>-5.0999505277120161E-2</v>
      </c>
    </row>
    <row r="154" spans="11:19" ht="15" x14ac:dyDescent="0.25">
      <c r="K154" s="42">
        <v>39583</v>
      </c>
      <c r="L154" s="158">
        <v>155.80768780046199</v>
      </c>
      <c r="M154" s="159">
        <f t="shared" si="12"/>
        <v>1.9095748553855874E-2</v>
      </c>
      <c r="N154" s="159">
        <f t="shared" si="14"/>
        <v>-4.5218183242548671E-2</v>
      </c>
      <c r="O154" s="159">
        <f t="shared" si="16"/>
        <v>-6.6534819394491573E-2</v>
      </c>
      <c r="P154" s="136">
        <v>159.124587921992</v>
      </c>
      <c r="Q154" s="162">
        <f t="shared" si="13"/>
        <v>-1.4357812964226002E-2</v>
      </c>
      <c r="R154" s="162">
        <f t="shared" si="15"/>
        <v>-2.8015186351099564E-2</v>
      </c>
      <c r="S154" s="162">
        <f t="shared" si="17"/>
        <v>-6.6355042609488435E-2</v>
      </c>
    </row>
    <row r="155" spans="11:19" ht="15" x14ac:dyDescent="0.25">
      <c r="K155" s="42">
        <v>39614</v>
      </c>
      <c r="L155" s="158">
        <v>159.96414616829401</v>
      </c>
      <c r="M155" s="159">
        <f t="shared" si="12"/>
        <v>2.6676850330742852E-2</v>
      </c>
      <c r="N155" s="159">
        <f t="shared" si="14"/>
        <v>1.4382578018565351E-2</v>
      </c>
      <c r="O155" s="159">
        <f t="shared" si="16"/>
        <v>-5.7267135652956713E-2</v>
      </c>
      <c r="P155" s="136">
        <v>156.96643602293901</v>
      </c>
      <c r="Q155" s="162">
        <f t="shared" si="13"/>
        <v>-1.3562655069441543E-2</v>
      </c>
      <c r="R155" s="162">
        <f t="shared" si="15"/>
        <v>-3.866211882596915E-2</v>
      </c>
      <c r="S155" s="162">
        <f t="shared" si="17"/>
        <v>-7.6785377341625605E-2</v>
      </c>
    </row>
    <row r="156" spans="11:19" ht="15" x14ac:dyDescent="0.25">
      <c r="K156" s="42">
        <v>39644</v>
      </c>
      <c r="L156" s="158">
        <v>163.44716686388199</v>
      </c>
      <c r="M156" s="159">
        <f t="shared" si="12"/>
        <v>2.1773758551641764E-2</v>
      </c>
      <c r="N156" s="159">
        <f t="shared" si="14"/>
        <v>6.9063505245476886E-2</v>
      </c>
      <c r="O156" s="159">
        <f t="shared" si="16"/>
        <v>-4.7105186800511789E-2</v>
      </c>
      <c r="P156" s="136">
        <v>157.25981348379301</v>
      </c>
      <c r="Q156" s="162">
        <f t="shared" si="13"/>
        <v>1.869045818248205E-3</v>
      </c>
      <c r="R156" s="162">
        <f t="shared" si="15"/>
        <v>-2.5908512825242536E-2</v>
      </c>
      <c r="S156" s="162">
        <f t="shared" si="17"/>
        <v>-8.6547235861466953E-2</v>
      </c>
    </row>
    <row r="157" spans="11:19" ht="15" x14ac:dyDescent="0.25">
      <c r="K157" s="42">
        <v>39675</v>
      </c>
      <c r="L157" s="158">
        <v>159.618983008502</v>
      </c>
      <c r="M157" s="159">
        <f t="shared" si="12"/>
        <v>-2.3421536933510012E-2</v>
      </c>
      <c r="N157" s="159">
        <f t="shared" si="14"/>
        <v>2.4461534997689105E-2</v>
      </c>
      <c r="O157" s="159">
        <f t="shared" si="16"/>
        <v>-7.5357990165451749E-2</v>
      </c>
      <c r="P157" s="136">
        <v>157.38847687958</v>
      </c>
      <c r="Q157" s="162">
        <f t="shared" si="13"/>
        <v>8.1815813548735683E-4</v>
      </c>
      <c r="R157" s="162">
        <f t="shared" si="15"/>
        <v>-1.0910388300663487E-2</v>
      </c>
      <c r="S157" s="162">
        <f t="shared" si="17"/>
        <v>-7.8017297749484182E-2</v>
      </c>
    </row>
    <row r="158" spans="11:19" ht="15" x14ac:dyDescent="0.25">
      <c r="K158" s="42">
        <v>39706</v>
      </c>
      <c r="L158" s="158">
        <v>156.00159680037001</v>
      </c>
      <c r="M158" s="159">
        <f t="shared" si="12"/>
        <v>-2.2662631599020489E-2</v>
      </c>
      <c r="N158" s="159">
        <f t="shared" si="14"/>
        <v>-2.4771484503503083E-2</v>
      </c>
      <c r="O158" s="159">
        <f t="shared" si="16"/>
        <v>-9.7992836025452723E-2</v>
      </c>
      <c r="P158" s="136">
        <v>157.01417676772999</v>
      </c>
      <c r="Q158" s="162">
        <f t="shared" si="13"/>
        <v>-2.3781926051447133E-3</v>
      </c>
      <c r="R158" s="162">
        <f t="shared" si="15"/>
        <v>3.0414619838858847E-4</v>
      </c>
      <c r="S158" s="162">
        <f t="shared" si="17"/>
        <v>-8.2564927588141046E-2</v>
      </c>
    </row>
    <row r="159" spans="11:19" ht="15" x14ac:dyDescent="0.25">
      <c r="K159" s="42">
        <v>39736</v>
      </c>
      <c r="L159" s="158">
        <v>153.281978235276</v>
      </c>
      <c r="M159" s="159">
        <f t="shared" si="12"/>
        <v>-1.7433273895101298E-2</v>
      </c>
      <c r="N159" s="159">
        <f t="shared" si="14"/>
        <v>-6.2192504303678176E-2</v>
      </c>
      <c r="O159" s="159">
        <f t="shared" si="16"/>
        <v>-0.11109536276508714</v>
      </c>
      <c r="P159" s="136">
        <v>154.42912178834399</v>
      </c>
      <c r="Q159" s="162">
        <f t="shared" si="13"/>
        <v>-1.646383169088006E-2</v>
      </c>
      <c r="R159" s="162">
        <f t="shared" si="15"/>
        <v>-1.8000095718927911E-2</v>
      </c>
      <c r="S159" s="162">
        <f t="shared" si="17"/>
        <v>-8.2884446986774662E-2</v>
      </c>
    </row>
    <row r="160" spans="11:19" ht="15" x14ac:dyDescent="0.25">
      <c r="K160" s="42">
        <v>39767</v>
      </c>
      <c r="L160" s="158">
        <v>152.72982193947001</v>
      </c>
      <c r="M160" s="159">
        <f t="shared" si="12"/>
        <v>-3.6022257943361113E-3</v>
      </c>
      <c r="N160" s="159">
        <f t="shared" si="14"/>
        <v>-4.3160036100875487E-2</v>
      </c>
      <c r="O160" s="159">
        <f t="shared" si="16"/>
        <v>-0.11314193970422171</v>
      </c>
      <c r="P160" s="136">
        <v>148.54431823159999</v>
      </c>
      <c r="Q160" s="162">
        <f t="shared" si="13"/>
        <v>-3.8106825245108555E-2</v>
      </c>
      <c r="R160" s="162">
        <f t="shared" si="15"/>
        <v>-5.6193177692079654E-2</v>
      </c>
      <c r="S160" s="162">
        <f t="shared" si="17"/>
        <v>-0.11386424174377152</v>
      </c>
    </row>
    <row r="161" spans="11:19" ht="15" x14ac:dyDescent="0.25">
      <c r="K161" s="42">
        <v>39797</v>
      </c>
      <c r="L161" s="158">
        <v>151.380259542641</v>
      </c>
      <c r="M161" s="159">
        <f t="shared" si="12"/>
        <v>-8.8362729668072237E-3</v>
      </c>
      <c r="N161" s="159">
        <f t="shared" si="14"/>
        <v>-2.96236535555644E-2</v>
      </c>
      <c r="O161" s="159">
        <f t="shared" si="16"/>
        <v>-0.1146470182388708</v>
      </c>
      <c r="P161" s="136">
        <v>141.97489098445899</v>
      </c>
      <c r="Q161" s="162">
        <f t="shared" si="13"/>
        <v>-4.4225368734052806E-2</v>
      </c>
      <c r="R161" s="162">
        <f t="shared" si="15"/>
        <v>-9.5782980192409717E-2</v>
      </c>
      <c r="S161" s="162">
        <f t="shared" si="17"/>
        <v>-0.14090137138642533</v>
      </c>
    </row>
    <row r="162" spans="11:19" ht="15" x14ac:dyDescent="0.25">
      <c r="K162" s="42">
        <v>39828</v>
      </c>
      <c r="L162" s="158">
        <v>150.493769702778</v>
      </c>
      <c r="M162" s="159">
        <f t="shared" si="12"/>
        <v>-5.8560465052795996E-3</v>
      </c>
      <c r="N162" s="159">
        <f t="shared" si="14"/>
        <v>-1.8190060988241719E-2</v>
      </c>
      <c r="O162" s="159">
        <f t="shared" si="16"/>
        <v>-0.11049308757742782</v>
      </c>
      <c r="P162" s="136">
        <v>136.27002371118201</v>
      </c>
      <c r="Q162" s="162">
        <f t="shared" si="13"/>
        <v>-4.0182226827006007E-2</v>
      </c>
      <c r="R162" s="162">
        <f t="shared" si="15"/>
        <v>-0.11758856015544994</v>
      </c>
      <c r="S162" s="162">
        <f t="shared" si="17"/>
        <v>-0.17127708334608505</v>
      </c>
    </row>
    <row r="163" spans="11:19" ht="15" x14ac:dyDescent="0.25">
      <c r="K163" s="42">
        <v>39859</v>
      </c>
      <c r="L163" s="158">
        <v>147.51903743583199</v>
      </c>
      <c r="M163" s="159">
        <f t="shared" si="12"/>
        <v>-1.9766481182716289E-2</v>
      </c>
      <c r="N163" s="159">
        <f t="shared" si="14"/>
        <v>-3.4117662401932036E-2</v>
      </c>
      <c r="O163" s="159">
        <f t="shared" si="16"/>
        <v>-9.6010623367478676E-2</v>
      </c>
      <c r="P163" s="136">
        <v>136.33026244119199</v>
      </c>
      <c r="Q163" s="162">
        <f t="shared" si="13"/>
        <v>4.4205415372688961E-4</v>
      </c>
      <c r="R163" s="162">
        <f t="shared" si="15"/>
        <v>-8.2224994774722338E-2</v>
      </c>
      <c r="S163" s="162">
        <f t="shared" si="17"/>
        <v>-0.16725035103582597</v>
      </c>
    </row>
    <row r="164" spans="11:19" ht="15" x14ac:dyDescent="0.25">
      <c r="K164" s="42">
        <v>39887</v>
      </c>
      <c r="L164" s="158">
        <v>142.270452305145</v>
      </c>
      <c r="M164" s="159">
        <f t="shared" si="12"/>
        <v>-3.5579035912364998E-2</v>
      </c>
      <c r="N164" s="159">
        <f t="shared" si="14"/>
        <v>-6.0178303730084037E-2</v>
      </c>
      <c r="O164" s="159">
        <f t="shared" si="16"/>
        <v>-9.7818657230048234E-2</v>
      </c>
      <c r="P164" s="136">
        <v>134.59989689301099</v>
      </c>
      <c r="Q164" s="162">
        <f t="shared" si="13"/>
        <v>-1.2692453731081299E-2</v>
      </c>
      <c r="R164" s="162">
        <f t="shared" si="15"/>
        <v>-5.1945763369209308E-2</v>
      </c>
      <c r="S164" s="162">
        <f t="shared" si="17"/>
        <v>-0.17564555223474443</v>
      </c>
    </row>
    <row r="165" spans="11:19" ht="15" x14ac:dyDescent="0.25">
      <c r="K165" s="42">
        <v>39918</v>
      </c>
      <c r="L165" s="158">
        <v>134.878007641171</v>
      </c>
      <c r="M165" s="159">
        <f t="shared" si="12"/>
        <v>-5.1960505812679303E-2</v>
      </c>
      <c r="N165" s="159">
        <f t="shared" si="14"/>
        <v>-0.10376351188788613</v>
      </c>
      <c r="O165" s="159">
        <f t="shared" si="16"/>
        <v>-0.11779960218288865</v>
      </c>
      <c r="P165" s="136">
        <v>132.13934501208399</v>
      </c>
      <c r="Q165" s="162">
        <f t="shared" si="13"/>
        <v>-1.8280488601583489E-2</v>
      </c>
      <c r="R165" s="162">
        <f t="shared" si="15"/>
        <v>-3.0312453073706003E-2</v>
      </c>
      <c r="S165" s="162">
        <f t="shared" si="17"/>
        <v>-0.18150856060639708</v>
      </c>
    </row>
    <row r="166" spans="11:19" ht="15" x14ac:dyDescent="0.25">
      <c r="K166" s="42">
        <v>39948</v>
      </c>
      <c r="L166" s="158">
        <v>125.264341145969</v>
      </c>
      <c r="M166" s="159">
        <f t="shared" si="12"/>
        <v>-7.1276753440621454E-2</v>
      </c>
      <c r="N166" s="159">
        <f t="shared" si="14"/>
        <v>-0.15085982580074364</v>
      </c>
      <c r="O166" s="159">
        <f t="shared" si="16"/>
        <v>-0.19603234657848778</v>
      </c>
      <c r="P166" s="136">
        <v>126.49212128555099</v>
      </c>
      <c r="Q166" s="162">
        <f t="shared" si="13"/>
        <v>-4.2736882992847947E-2</v>
      </c>
      <c r="R166" s="162">
        <f t="shared" si="15"/>
        <v>-7.2164030050810068E-2</v>
      </c>
      <c r="S166" s="162">
        <f t="shared" si="17"/>
        <v>-0.2050749482690789</v>
      </c>
    </row>
    <row r="167" spans="11:19" ht="15" x14ac:dyDescent="0.25">
      <c r="K167" s="42">
        <v>39979</v>
      </c>
      <c r="L167" s="158">
        <v>117.59005329857899</v>
      </c>
      <c r="M167" s="159">
        <f t="shared" si="12"/>
        <v>-6.1264744437104057E-2</v>
      </c>
      <c r="N167" s="159">
        <f t="shared" si="14"/>
        <v>-0.17347522698269702</v>
      </c>
      <c r="O167" s="159">
        <f t="shared" si="16"/>
        <v>-0.26489744036225693</v>
      </c>
      <c r="P167" s="136">
        <v>123.958301016193</v>
      </c>
      <c r="Q167" s="162">
        <f t="shared" si="13"/>
        <v>-2.0031447362938826E-2</v>
      </c>
      <c r="R167" s="162">
        <f t="shared" si="15"/>
        <v>-7.9060951177968852E-2</v>
      </c>
      <c r="S167" s="162">
        <f t="shared" si="17"/>
        <v>-0.21028785416216123</v>
      </c>
    </row>
    <row r="168" spans="11:19" ht="15" x14ac:dyDescent="0.25">
      <c r="K168" s="42">
        <v>40009</v>
      </c>
      <c r="L168" s="158">
        <v>112.129680137649</v>
      </c>
      <c r="M168" s="159">
        <f t="shared" si="12"/>
        <v>-4.6435672131768468E-2</v>
      </c>
      <c r="N168" s="159">
        <f t="shared" si="14"/>
        <v>-0.16865853745439041</v>
      </c>
      <c r="O168" s="159">
        <f t="shared" si="16"/>
        <v>-0.31396987608215898</v>
      </c>
      <c r="P168" s="136">
        <v>121.322360298444</v>
      </c>
      <c r="Q168" s="162">
        <f t="shared" si="13"/>
        <v>-2.1264737384587673E-2</v>
      </c>
      <c r="R168" s="162">
        <f t="shared" si="15"/>
        <v>-8.1860438408036584E-2</v>
      </c>
      <c r="S168" s="162">
        <f t="shared" si="17"/>
        <v>-0.2285228017840214</v>
      </c>
    </row>
    <row r="169" spans="11:19" ht="15" x14ac:dyDescent="0.25">
      <c r="K169" s="42">
        <v>40040</v>
      </c>
      <c r="L169" s="158">
        <v>113.096317013782</v>
      </c>
      <c r="M169" s="159">
        <f t="shared" si="12"/>
        <v>8.6207048387756391E-3</v>
      </c>
      <c r="N169" s="159">
        <f t="shared" si="14"/>
        <v>-9.7138770865427326E-2</v>
      </c>
      <c r="O169" s="159">
        <f t="shared" si="16"/>
        <v>-0.2914607342927501</v>
      </c>
      <c r="P169" s="136">
        <v>120.931874909632</v>
      </c>
      <c r="Q169" s="162">
        <f t="shared" si="13"/>
        <v>-3.2185772503224852E-3</v>
      </c>
      <c r="R169" s="162">
        <f t="shared" si="15"/>
        <v>-4.3957254565815673E-2</v>
      </c>
      <c r="S169" s="162">
        <f t="shared" si="17"/>
        <v>-0.23163450522392071</v>
      </c>
    </row>
    <row r="170" spans="11:19" ht="15" x14ac:dyDescent="0.25">
      <c r="K170" s="42">
        <v>40071</v>
      </c>
      <c r="L170" s="158">
        <v>114.414551820486</v>
      </c>
      <c r="M170" s="159">
        <f t="shared" si="12"/>
        <v>1.1655859726567019E-2</v>
      </c>
      <c r="N170" s="159">
        <f t="shared" si="14"/>
        <v>-2.7004847680695554E-2</v>
      </c>
      <c r="O170" s="159">
        <f t="shared" si="16"/>
        <v>-0.26658089297061205</v>
      </c>
      <c r="P170" s="136">
        <v>119.518128652336</v>
      </c>
      <c r="Q170" s="162">
        <f t="shared" si="13"/>
        <v>-1.1690435283108314E-2</v>
      </c>
      <c r="R170" s="162">
        <f t="shared" si="15"/>
        <v>-3.5819887231892333E-2</v>
      </c>
      <c r="S170" s="162">
        <f t="shared" si="17"/>
        <v>-0.23880676819941959</v>
      </c>
    </row>
    <row r="171" spans="11:19" ht="15" x14ac:dyDescent="0.25">
      <c r="K171" s="42">
        <v>40101</v>
      </c>
      <c r="L171" s="158">
        <v>113.628864043015</v>
      </c>
      <c r="M171" s="159">
        <f t="shared" si="12"/>
        <v>-6.8670266584947015E-3</v>
      </c>
      <c r="N171" s="159">
        <f t="shared" si="14"/>
        <v>1.3370089913086414E-2</v>
      </c>
      <c r="O171" s="159">
        <f t="shared" si="16"/>
        <v>-0.25869390941312442</v>
      </c>
      <c r="P171" s="136">
        <v>119.431983274274</v>
      </c>
      <c r="Q171" s="162">
        <f t="shared" si="13"/>
        <v>-7.2077248057145216E-4</v>
      </c>
      <c r="R171" s="162">
        <f t="shared" si="15"/>
        <v>-1.5581439559202437E-2</v>
      </c>
      <c r="S171" s="162">
        <f t="shared" si="17"/>
        <v>-0.22662266099030226</v>
      </c>
    </row>
    <row r="172" spans="11:19" ht="15" x14ac:dyDescent="0.25">
      <c r="K172" s="42">
        <v>40132</v>
      </c>
      <c r="L172" s="158">
        <v>109.82414463376</v>
      </c>
      <c r="M172" s="159">
        <f t="shared" si="12"/>
        <v>-3.3483740608501567E-2</v>
      </c>
      <c r="N172" s="159">
        <f t="shared" si="14"/>
        <v>-2.8932616608755235E-2</v>
      </c>
      <c r="O172" s="159">
        <f t="shared" si="16"/>
        <v>-0.2809253409770518</v>
      </c>
      <c r="P172" s="136">
        <v>117.897244463405</v>
      </c>
      <c r="Q172" s="162">
        <f t="shared" si="13"/>
        <v>-1.2850316714112409E-2</v>
      </c>
      <c r="R172" s="162">
        <f t="shared" si="15"/>
        <v>-2.5093718661805764E-2</v>
      </c>
      <c r="S172" s="162">
        <f t="shared" si="17"/>
        <v>-0.20631602832773577</v>
      </c>
    </row>
    <row r="173" spans="11:19" ht="15" x14ac:dyDescent="0.25">
      <c r="K173" s="42">
        <v>40162</v>
      </c>
      <c r="L173" s="158">
        <v>105.87144745511399</v>
      </c>
      <c r="M173" s="159">
        <f t="shared" si="12"/>
        <v>-3.5991149230685138E-2</v>
      </c>
      <c r="N173" s="159">
        <f t="shared" si="14"/>
        <v>-7.4667987851544937E-2</v>
      </c>
      <c r="O173" s="159">
        <f t="shared" si="16"/>
        <v>-0.3006258030275607</v>
      </c>
      <c r="P173" s="136">
        <v>117.519211300812</v>
      </c>
      <c r="Q173" s="162">
        <f t="shared" si="13"/>
        <v>-3.2064630883746892E-3</v>
      </c>
      <c r="R173" s="162">
        <f t="shared" si="15"/>
        <v>-1.6724804630589674E-2</v>
      </c>
      <c r="S173" s="162">
        <f t="shared" si="17"/>
        <v>-0.1722535549354568</v>
      </c>
    </row>
    <row r="174" spans="11:19" ht="15" x14ac:dyDescent="0.25">
      <c r="K174" s="42">
        <v>40193</v>
      </c>
      <c r="L174" s="158">
        <v>104.673327087624</v>
      </c>
      <c r="M174" s="159">
        <f t="shared" si="12"/>
        <v>-1.1316746831084523E-2</v>
      </c>
      <c r="N174" s="159">
        <f t="shared" si="14"/>
        <v>-7.8813926644561105E-2</v>
      </c>
      <c r="O174" s="159">
        <f t="shared" si="16"/>
        <v>-0.30446737234138266</v>
      </c>
      <c r="P174" s="136">
        <v>117.54606617981401</v>
      </c>
      <c r="Q174" s="162">
        <f t="shared" si="13"/>
        <v>2.2851479945074082E-4</v>
      </c>
      <c r="R174" s="162">
        <f t="shared" si="15"/>
        <v>-1.5790720732896224E-2</v>
      </c>
      <c r="S174" s="162">
        <f t="shared" si="17"/>
        <v>-0.13740334830389811</v>
      </c>
    </row>
    <row r="175" spans="11:19" ht="15" x14ac:dyDescent="0.25">
      <c r="K175" s="42">
        <v>40224</v>
      </c>
      <c r="L175" s="158">
        <v>105.895955580332</v>
      </c>
      <c r="M175" s="159">
        <f t="shared" si="12"/>
        <v>1.1680420664230029E-2</v>
      </c>
      <c r="N175" s="159">
        <f t="shared" si="14"/>
        <v>-3.576799133312325E-2</v>
      </c>
      <c r="O175" s="159">
        <f t="shared" si="16"/>
        <v>-0.28215396859273334</v>
      </c>
      <c r="P175" s="136">
        <v>118.328238070872</v>
      </c>
      <c r="Q175" s="162">
        <f t="shared" si="13"/>
        <v>6.6541732656666408E-3</v>
      </c>
      <c r="R175" s="162">
        <f t="shared" si="15"/>
        <v>3.6556715929079164E-3</v>
      </c>
      <c r="S175" s="162">
        <f t="shared" si="17"/>
        <v>-0.13204716288201546</v>
      </c>
    </row>
    <row r="176" spans="11:19" ht="15" x14ac:dyDescent="0.25">
      <c r="K176" s="42">
        <v>40252</v>
      </c>
      <c r="L176" s="158">
        <v>109.398565343743</v>
      </c>
      <c r="M176" s="159">
        <f t="shared" si="12"/>
        <v>3.3075954074128333E-2</v>
      </c>
      <c r="N176" s="159">
        <f t="shared" si="14"/>
        <v>3.331510027880169E-2</v>
      </c>
      <c r="O176" s="159">
        <f t="shared" si="16"/>
        <v>-0.23105210132387577</v>
      </c>
      <c r="P176" s="136">
        <v>119.07660474706201</v>
      </c>
      <c r="Q176" s="162">
        <f t="shared" si="13"/>
        <v>6.3244977563323701E-3</v>
      </c>
      <c r="R176" s="162">
        <f t="shared" si="15"/>
        <v>1.325224556063076E-2</v>
      </c>
      <c r="S176" s="162">
        <f t="shared" si="17"/>
        <v>-0.11532915332236793</v>
      </c>
    </row>
    <row r="177" spans="11:19" ht="15" x14ac:dyDescent="0.25">
      <c r="K177" s="42">
        <v>40283</v>
      </c>
      <c r="L177" s="158">
        <v>114.02353299174899</v>
      </c>
      <c r="M177" s="159">
        <f t="shared" si="12"/>
        <v>4.2276309871832396E-2</v>
      </c>
      <c r="N177" s="159">
        <f t="shared" si="14"/>
        <v>8.9327493109087497E-2</v>
      </c>
      <c r="O177" s="159">
        <f t="shared" si="16"/>
        <v>-0.15461730947941621</v>
      </c>
      <c r="P177" s="136">
        <v>120.06446273762</v>
      </c>
      <c r="Q177" s="162">
        <f t="shared" si="13"/>
        <v>8.2959872147545521E-3</v>
      </c>
      <c r="R177" s="162">
        <f t="shared" si="15"/>
        <v>2.1424762560352528E-2</v>
      </c>
      <c r="S177" s="162">
        <f t="shared" si="17"/>
        <v>-9.1379916204062828E-2</v>
      </c>
    </row>
    <row r="178" spans="11:19" ht="15" x14ac:dyDescent="0.25">
      <c r="K178" s="42">
        <v>40313</v>
      </c>
      <c r="L178" s="158">
        <v>117.301684216807</v>
      </c>
      <c r="M178" s="159">
        <f t="shared" si="12"/>
        <v>2.8749777691024825E-2</v>
      </c>
      <c r="N178" s="159">
        <f t="shared" si="14"/>
        <v>0.10770693341373816</v>
      </c>
      <c r="O178" s="159">
        <f t="shared" si="16"/>
        <v>-6.3566828806317699E-2</v>
      </c>
      <c r="P178" s="136">
        <v>120.903469249542</v>
      </c>
      <c r="Q178" s="162">
        <f t="shared" si="13"/>
        <v>6.9879670702854835E-3</v>
      </c>
      <c r="R178" s="162">
        <f t="shared" si="15"/>
        <v>2.1763454105752533E-2</v>
      </c>
      <c r="S178" s="162">
        <f t="shared" si="17"/>
        <v>-4.418181922487352E-2</v>
      </c>
    </row>
    <row r="179" spans="11:19" ht="15" x14ac:dyDescent="0.25">
      <c r="K179" s="42">
        <v>40344</v>
      </c>
      <c r="L179" s="158">
        <v>117.845107926205</v>
      </c>
      <c r="M179" s="159">
        <f t="shared" si="12"/>
        <v>4.6327016788061393E-3</v>
      </c>
      <c r="N179" s="159">
        <f t="shared" si="14"/>
        <v>7.7208897172663882E-2</v>
      </c>
      <c r="O179" s="159">
        <f t="shared" si="16"/>
        <v>2.1690153246072263E-3</v>
      </c>
      <c r="P179" s="136">
        <v>122.521477539789</v>
      </c>
      <c r="Q179" s="162">
        <f t="shared" si="13"/>
        <v>1.3382645678325922E-2</v>
      </c>
      <c r="R179" s="162">
        <f t="shared" si="15"/>
        <v>2.892988761347759E-2</v>
      </c>
      <c r="S179" s="162">
        <f t="shared" si="17"/>
        <v>-1.1591184008050481E-2</v>
      </c>
    </row>
    <row r="180" spans="11:19" ht="15" x14ac:dyDescent="0.25">
      <c r="K180" s="42">
        <v>40374</v>
      </c>
      <c r="L180" s="158">
        <v>116.33670732781999</v>
      </c>
      <c r="M180" s="159">
        <f t="shared" si="12"/>
        <v>-1.2799857583647656E-2</v>
      </c>
      <c r="N180" s="159">
        <f t="shared" si="14"/>
        <v>2.0286815145768022E-2</v>
      </c>
      <c r="O180" s="159">
        <f t="shared" si="16"/>
        <v>3.7519300732923755E-2</v>
      </c>
      <c r="P180" s="136">
        <v>124.132432576258</v>
      </c>
      <c r="Q180" s="162">
        <f t="shared" si="13"/>
        <v>1.3148348100404217E-2</v>
      </c>
      <c r="R180" s="162">
        <f t="shared" si="15"/>
        <v>3.388154784424291E-2</v>
      </c>
      <c r="S180" s="162">
        <f t="shared" si="17"/>
        <v>2.316203106254644E-2</v>
      </c>
    </row>
    <row r="181" spans="11:19" ht="15" x14ac:dyDescent="0.25">
      <c r="K181" s="42">
        <v>40405</v>
      </c>
      <c r="L181" s="158">
        <v>115.968327381493</v>
      </c>
      <c r="M181" s="159">
        <f t="shared" si="12"/>
        <v>-3.1664979591433662E-3</v>
      </c>
      <c r="N181" s="159">
        <f t="shared" si="14"/>
        <v>-1.1366902736448248E-2</v>
      </c>
      <c r="O181" s="159">
        <f t="shared" si="16"/>
        <v>2.5394375728088558E-2</v>
      </c>
      <c r="P181" s="136">
        <v>128.889031616854</v>
      </c>
      <c r="Q181" s="162">
        <f t="shared" si="13"/>
        <v>3.8318745084399142E-2</v>
      </c>
      <c r="R181" s="162">
        <f t="shared" si="15"/>
        <v>6.6049075488727071E-2</v>
      </c>
      <c r="S181" s="162">
        <f t="shared" si="17"/>
        <v>6.579867146827989E-2</v>
      </c>
    </row>
    <row r="182" spans="11:19" ht="15" x14ac:dyDescent="0.25">
      <c r="K182" s="42">
        <v>40436</v>
      </c>
      <c r="L182" s="158">
        <v>116.66092115491701</v>
      </c>
      <c r="M182" s="159">
        <f t="shared" si="12"/>
        <v>5.9722666443711159E-3</v>
      </c>
      <c r="N182" s="159">
        <f t="shared" si="14"/>
        <v>-1.0048671447859703E-2</v>
      </c>
      <c r="O182" s="159">
        <f t="shared" si="16"/>
        <v>1.9633598162893673E-2</v>
      </c>
      <c r="P182" s="136">
        <v>133.78830912233201</v>
      </c>
      <c r="Q182" s="162">
        <f t="shared" si="13"/>
        <v>3.8011593725383763E-2</v>
      </c>
      <c r="R182" s="162">
        <f t="shared" si="15"/>
        <v>9.1958012658507782E-2</v>
      </c>
      <c r="S182" s="162">
        <f t="shared" si="17"/>
        <v>0.11939762302927504</v>
      </c>
    </row>
    <row r="183" spans="11:19" ht="15" x14ac:dyDescent="0.25">
      <c r="K183" s="42">
        <v>40466</v>
      </c>
      <c r="L183" s="158">
        <v>118.275830749693</v>
      </c>
      <c r="M183" s="159">
        <f t="shared" si="12"/>
        <v>1.384276395890538E-2</v>
      </c>
      <c r="N183" s="159">
        <f t="shared" si="14"/>
        <v>1.6668199284760821E-2</v>
      </c>
      <c r="O183" s="159">
        <f t="shared" si="16"/>
        <v>4.0896006008815267E-2</v>
      </c>
      <c r="P183" s="136">
        <v>138.188996139631</v>
      </c>
      <c r="Q183" s="162">
        <f t="shared" si="13"/>
        <v>3.289291154188323E-2</v>
      </c>
      <c r="R183" s="162">
        <f t="shared" si="15"/>
        <v>0.11323844439073305</v>
      </c>
      <c r="S183" s="162">
        <f t="shared" si="17"/>
        <v>0.15705184114946635</v>
      </c>
    </row>
    <row r="184" spans="11:19" ht="15" x14ac:dyDescent="0.25">
      <c r="K184" s="42">
        <v>40497</v>
      </c>
      <c r="L184" s="158">
        <v>117.519624107581</v>
      </c>
      <c r="M184" s="159">
        <f t="shared" si="12"/>
        <v>-6.3935855476032755E-3</v>
      </c>
      <c r="N184" s="159">
        <f t="shared" si="14"/>
        <v>1.3376900065004804E-2</v>
      </c>
      <c r="O184" s="159">
        <f t="shared" si="16"/>
        <v>7.0070925655590255E-2</v>
      </c>
      <c r="P184" s="136">
        <v>139.80295893833701</v>
      </c>
      <c r="Q184" s="162">
        <f t="shared" si="13"/>
        <v>1.1679387243505257E-2</v>
      </c>
      <c r="R184" s="162">
        <f t="shared" si="15"/>
        <v>8.4676928552979147E-2</v>
      </c>
      <c r="S184" s="162">
        <f t="shared" si="17"/>
        <v>0.18580344752443723</v>
      </c>
    </row>
    <row r="185" spans="11:19" ht="15" x14ac:dyDescent="0.25">
      <c r="K185" s="42">
        <v>40527</v>
      </c>
      <c r="L185" s="158">
        <v>118.27331665915101</v>
      </c>
      <c r="M185" s="159">
        <f t="shared" si="12"/>
        <v>6.4133335797607049E-3</v>
      </c>
      <c r="N185" s="159">
        <f t="shared" si="14"/>
        <v>1.382121355010435E-2</v>
      </c>
      <c r="O185" s="159">
        <f t="shared" si="16"/>
        <v>0.11714082977183238</v>
      </c>
      <c r="P185" s="136">
        <v>141.23305184905101</v>
      </c>
      <c r="Q185" s="162">
        <f t="shared" si="13"/>
        <v>1.0229346514366355E-2</v>
      </c>
      <c r="R185" s="162">
        <f t="shared" si="15"/>
        <v>5.5645689638784246E-2</v>
      </c>
      <c r="S185" s="162">
        <f t="shared" si="17"/>
        <v>0.20178692730960446</v>
      </c>
    </row>
    <row r="186" spans="11:19" ht="15" x14ac:dyDescent="0.25">
      <c r="K186" s="42">
        <v>40558</v>
      </c>
      <c r="L186" s="158">
        <v>119.130093459127</v>
      </c>
      <c r="M186" s="159">
        <f t="shared" si="12"/>
        <v>7.2440413795540337E-3</v>
      </c>
      <c r="N186" s="159">
        <f t="shared" si="14"/>
        <v>7.2226312342871246E-3</v>
      </c>
      <c r="O186" s="159">
        <f t="shared" si="16"/>
        <v>0.13811318292577979</v>
      </c>
      <c r="P186" s="136">
        <v>142.98296737046201</v>
      </c>
      <c r="Q186" s="162">
        <f t="shared" si="13"/>
        <v>1.2390269122565467E-2</v>
      </c>
      <c r="R186" s="162">
        <f t="shared" si="15"/>
        <v>3.4691410783439069E-2</v>
      </c>
      <c r="S186" s="162">
        <f t="shared" si="17"/>
        <v>0.21639942549618252</v>
      </c>
    </row>
    <row r="187" spans="11:19" ht="15" x14ac:dyDescent="0.25">
      <c r="K187" s="42">
        <v>40589</v>
      </c>
      <c r="L187" s="158">
        <v>122.11481945229001</v>
      </c>
      <c r="M187" s="159">
        <f t="shared" si="12"/>
        <v>2.5054341069471686E-2</v>
      </c>
      <c r="N187" s="159">
        <f t="shared" si="14"/>
        <v>3.9101514998911346E-2</v>
      </c>
      <c r="O187" s="159">
        <f t="shared" si="16"/>
        <v>0.15315848261697274</v>
      </c>
      <c r="P187" s="136">
        <v>141.77328586777401</v>
      </c>
      <c r="Q187" s="162">
        <f t="shared" si="13"/>
        <v>-8.4603189102501197E-3</v>
      </c>
      <c r="R187" s="162">
        <f t="shared" si="15"/>
        <v>1.4093599623353104E-2</v>
      </c>
      <c r="S187" s="162">
        <f t="shared" si="17"/>
        <v>0.19813569591782243</v>
      </c>
    </row>
    <row r="188" spans="11:19" ht="15" x14ac:dyDescent="0.25">
      <c r="K188" s="42">
        <v>40617</v>
      </c>
      <c r="L188" s="158">
        <v>122.028675370383</v>
      </c>
      <c r="M188" s="159">
        <f t="shared" si="12"/>
        <v>-7.0543511666631975E-4</v>
      </c>
      <c r="N188" s="159">
        <f t="shared" si="14"/>
        <v>3.1751529569890025E-2</v>
      </c>
      <c r="O188" s="159">
        <f t="shared" si="16"/>
        <v>0.11545041735195261</v>
      </c>
      <c r="P188" s="136">
        <v>139.47499876348999</v>
      </c>
      <c r="Q188" s="162">
        <f t="shared" si="13"/>
        <v>-1.621100258921504E-2</v>
      </c>
      <c r="R188" s="162">
        <f t="shared" si="15"/>
        <v>-1.244788710959821E-2</v>
      </c>
      <c r="S188" s="162">
        <f t="shared" si="17"/>
        <v>0.17130480046653562</v>
      </c>
    </row>
    <row r="189" spans="11:19" ht="15" x14ac:dyDescent="0.25">
      <c r="K189" s="42">
        <v>40648</v>
      </c>
      <c r="L189" s="158">
        <v>120.98208208525</v>
      </c>
      <c r="M189" s="159">
        <f t="shared" si="12"/>
        <v>-8.5766176020215523E-3</v>
      </c>
      <c r="N189" s="159">
        <f t="shared" si="14"/>
        <v>1.5545934468341738E-2</v>
      </c>
      <c r="O189" s="159">
        <f t="shared" si="16"/>
        <v>6.1027306477203558E-2</v>
      </c>
      <c r="P189" s="136">
        <v>137.54627397289201</v>
      </c>
      <c r="Q189" s="162">
        <f t="shared" si="13"/>
        <v>-1.3828462503653105E-2</v>
      </c>
      <c r="R189" s="162">
        <f t="shared" si="15"/>
        <v>-3.8023363884201578E-2</v>
      </c>
      <c r="S189" s="162">
        <f t="shared" si="17"/>
        <v>0.14560354360203531</v>
      </c>
    </row>
    <row r="190" spans="11:19" ht="15" x14ac:dyDescent="0.25">
      <c r="K190" s="42">
        <v>40678</v>
      </c>
      <c r="L190" s="158">
        <v>119.490622120544</v>
      </c>
      <c r="M190" s="159">
        <f t="shared" si="12"/>
        <v>-1.2327940956207373E-2</v>
      </c>
      <c r="N190" s="159">
        <f t="shared" si="14"/>
        <v>-2.148958941687884E-2</v>
      </c>
      <c r="O190" s="159">
        <f t="shared" si="16"/>
        <v>1.8660754262412871E-2</v>
      </c>
      <c r="P190" s="136">
        <v>139.05069084775101</v>
      </c>
      <c r="Q190" s="162">
        <f t="shared" si="13"/>
        <v>1.0937532740112665E-2</v>
      </c>
      <c r="R190" s="162">
        <f t="shared" si="15"/>
        <v>-1.9203864842084917E-2</v>
      </c>
      <c r="S190" s="162">
        <f t="shared" si="17"/>
        <v>0.15009678143109006</v>
      </c>
    </row>
    <row r="191" spans="11:19" ht="15" x14ac:dyDescent="0.25">
      <c r="K191" s="42">
        <v>40709</v>
      </c>
      <c r="L191" s="158">
        <v>119.551882645647</v>
      </c>
      <c r="M191" s="159">
        <f t="shared" si="12"/>
        <v>5.1268061054354774E-4</v>
      </c>
      <c r="N191" s="159">
        <f t="shared" si="14"/>
        <v>-2.0296809067363974E-2</v>
      </c>
      <c r="O191" s="159">
        <f t="shared" si="16"/>
        <v>1.4483203838302483E-2</v>
      </c>
      <c r="P191" s="136">
        <v>141.0804392954</v>
      </c>
      <c r="Q191" s="162">
        <f t="shared" si="13"/>
        <v>1.4597183482327303E-2</v>
      </c>
      <c r="R191" s="162">
        <f t="shared" si="15"/>
        <v>1.1510597211994877E-2</v>
      </c>
      <c r="S191" s="162">
        <f t="shared" si="17"/>
        <v>0.15147517095183538</v>
      </c>
    </row>
    <row r="192" spans="11:19" ht="15" x14ac:dyDescent="0.25">
      <c r="K192" s="42">
        <v>40739</v>
      </c>
      <c r="L192" s="158">
        <v>118.321990622011</v>
      </c>
      <c r="M192" s="159">
        <f t="shared" si="12"/>
        <v>-1.0287516987761758E-2</v>
      </c>
      <c r="N192" s="159">
        <f t="shared" si="14"/>
        <v>-2.198748291804542E-2</v>
      </c>
      <c r="O192" s="159">
        <f t="shared" si="16"/>
        <v>1.7064977510466761E-2</v>
      </c>
      <c r="P192" s="136">
        <v>143.414613511651</v>
      </c>
      <c r="Q192" s="162">
        <f t="shared" si="13"/>
        <v>1.654498829113793E-2</v>
      </c>
      <c r="R192" s="162">
        <f t="shared" si="15"/>
        <v>4.2664474792792451E-2</v>
      </c>
      <c r="S192" s="162">
        <f t="shared" si="17"/>
        <v>0.15533556005637306</v>
      </c>
    </row>
    <row r="193" spans="11:19" ht="15" x14ac:dyDescent="0.25">
      <c r="K193" s="42">
        <v>40770</v>
      </c>
      <c r="L193" s="158">
        <v>117.757708449341</v>
      </c>
      <c r="M193" s="159">
        <f t="shared" si="12"/>
        <v>-4.7690388718412136E-3</v>
      </c>
      <c r="N193" s="159">
        <f t="shared" si="14"/>
        <v>-1.4502507731986025E-2</v>
      </c>
      <c r="O193" s="159">
        <f t="shared" si="16"/>
        <v>1.5429911841028821E-2</v>
      </c>
      <c r="P193" s="136">
        <v>145.23784255979999</v>
      </c>
      <c r="Q193" s="162">
        <f t="shared" si="13"/>
        <v>1.271299349142585E-2</v>
      </c>
      <c r="R193" s="162">
        <f t="shared" si="15"/>
        <v>4.4495656039734488E-2</v>
      </c>
      <c r="S193" s="162">
        <f t="shared" si="17"/>
        <v>0.12684408236959821</v>
      </c>
    </row>
    <row r="194" spans="11:19" ht="15" x14ac:dyDescent="0.25">
      <c r="K194" s="42">
        <v>40801</v>
      </c>
      <c r="L194" s="158">
        <v>118.31210346134699</v>
      </c>
      <c r="M194" s="159">
        <f t="shared" si="12"/>
        <v>4.7079296914520619E-3</v>
      </c>
      <c r="N194" s="159">
        <f t="shared" si="14"/>
        <v>-1.0370218827709499E-2</v>
      </c>
      <c r="O194" s="159">
        <f t="shared" si="16"/>
        <v>1.4153688228102812E-2</v>
      </c>
      <c r="P194" s="136">
        <v>148.85063945807599</v>
      </c>
      <c r="Q194" s="162">
        <f t="shared" si="13"/>
        <v>2.4875038313712627E-2</v>
      </c>
      <c r="R194" s="162">
        <f t="shared" si="15"/>
        <v>5.50763819667901E-2</v>
      </c>
      <c r="S194" s="162">
        <f t="shared" si="17"/>
        <v>0.11258330742465272</v>
      </c>
    </row>
    <row r="195" spans="11:19" ht="15" x14ac:dyDescent="0.25">
      <c r="K195" s="42">
        <v>40831</v>
      </c>
      <c r="L195" s="158">
        <v>121.275513174059</v>
      </c>
      <c r="M195" s="159">
        <f t="shared" si="12"/>
        <v>2.5047392667481017E-2</v>
      </c>
      <c r="N195" s="159">
        <f t="shared" si="14"/>
        <v>2.4961738190183658E-2</v>
      </c>
      <c r="O195" s="159">
        <f t="shared" si="16"/>
        <v>2.5361753160831446E-2</v>
      </c>
      <c r="P195" s="136">
        <v>151.33687982023699</v>
      </c>
      <c r="Q195" s="162">
        <f t="shared" si="13"/>
        <v>1.6702920264318077E-2</v>
      </c>
      <c r="R195" s="162">
        <f t="shared" si="15"/>
        <v>5.5240300235808171E-2</v>
      </c>
      <c r="S195" s="162">
        <f t="shared" si="17"/>
        <v>9.5144215877513982E-2</v>
      </c>
    </row>
    <row r="196" spans="11:19" ht="15" x14ac:dyDescent="0.25">
      <c r="K196" s="42">
        <v>40862</v>
      </c>
      <c r="L196" s="158">
        <v>123.784048666723</v>
      </c>
      <c r="M196" s="159">
        <f t="shared" si="12"/>
        <v>2.0684600106071427E-2</v>
      </c>
      <c r="N196" s="159">
        <f t="shared" si="14"/>
        <v>5.1175759928909548E-2</v>
      </c>
      <c r="O196" s="159">
        <f t="shared" si="16"/>
        <v>5.3305348844609579E-2</v>
      </c>
      <c r="P196" s="136">
        <v>153.57876621468401</v>
      </c>
      <c r="Q196" s="162">
        <f t="shared" si="13"/>
        <v>1.481388011375695E-2</v>
      </c>
      <c r="R196" s="162">
        <f t="shared" si="15"/>
        <v>5.7429410323619701E-2</v>
      </c>
      <c r="S196" s="162">
        <f t="shared" si="17"/>
        <v>9.8537308372872889E-2</v>
      </c>
    </row>
    <row r="197" spans="11:19" ht="15" x14ac:dyDescent="0.25">
      <c r="K197" s="42">
        <v>40892</v>
      </c>
      <c r="L197" s="158">
        <v>125.758048922219</v>
      </c>
      <c r="M197" s="159">
        <f t="shared" si="12"/>
        <v>1.5947129511095781E-2</v>
      </c>
      <c r="N197" s="159">
        <f t="shared" si="14"/>
        <v>6.2934773730099591E-2</v>
      </c>
      <c r="O197" s="159">
        <f t="shared" si="16"/>
        <v>6.3283354813140624E-2</v>
      </c>
      <c r="P197" s="136">
        <v>152.476476961137</v>
      </c>
      <c r="Q197" s="162">
        <f t="shared" si="13"/>
        <v>-7.1773545309391507E-3</v>
      </c>
      <c r="R197" s="162">
        <f t="shared" si="15"/>
        <v>2.4358897726349582E-2</v>
      </c>
      <c r="S197" s="162">
        <f t="shared" si="17"/>
        <v>7.9609021860569174E-2</v>
      </c>
    </row>
    <row r="198" spans="11:19" ht="15" x14ac:dyDescent="0.25">
      <c r="K198" s="42">
        <v>40923</v>
      </c>
      <c r="L198" s="158">
        <v>126.338356652228</v>
      </c>
      <c r="M198" s="159">
        <f t="shared" si="12"/>
        <v>4.6144778404435538E-3</v>
      </c>
      <c r="N198" s="159">
        <f t="shared" si="14"/>
        <v>4.1746625890608513E-2</v>
      </c>
      <c r="O198" s="159">
        <f t="shared" si="16"/>
        <v>6.0507492135680518E-2</v>
      </c>
      <c r="P198" s="136">
        <v>151.220791979881</v>
      </c>
      <c r="Q198" s="162">
        <f t="shared" si="13"/>
        <v>-8.2352701628595204E-3</v>
      </c>
      <c r="R198" s="162">
        <f t="shared" si="15"/>
        <v>-7.6708229014554874E-4</v>
      </c>
      <c r="S198" s="162">
        <f t="shared" si="17"/>
        <v>5.761402746716815E-2</v>
      </c>
    </row>
    <row r="199" spans="11:19" ht="15" x14ac:dyDescent="0.25">
      <c r="K199" s="42">
        <v>40954</v>
      </c>
      <c r="L199" s="158">
        <v>127.011379054445</v>
      </c>
      <c r="M199" s="159">
        <f t="shared" si="12"/>
        <v>5.3271422871965513E-3</v>
      </c>
      <c r="N199" s="159">
        <f t="shared" si="14"/>
        <v>2.6072263934517892E-2</v>
      </c>
      <c r="O199" s="159">
        <f t="shared" si="16"/>
        <v>4.009799649311252E-2</v>
      </c>
      <c r="P199" s="136">
        <v>148.10678180354299</v>
      </c>
      <c r="Q199" s="162">
        <f t="shared" si="13"/>
        <v>-2.059247366428496E-2</v>
      </c>
      <c r="R199" s="162">
        <f t="shared" si="15"/>
        <v>-3.5629824005044219E-2</v>
      </c>
      <c r="S199" s="162">
        <f t="shared" si="17"/>
        <v>4.4673408653841618E-2</v>
      </c>
    </row>
    <row r="200" spans="11:19" ht="15" x14ac:dyDescent="0.25">
      <c r="K200" s="42">
        <v>40983</v>
      </c>
      <c r="L200" s="158">
        <v>125.579311100761</v>
      </c>
      <c r="M200" s="159">
        <f t="shared" ref="M200:M263" si="18">L200/L199-1</f>
        <v>-1.1275115382143208E-2</v>
      </c>
      <c r="N200" s="159">
        <f t="shared" si="14"/>
        <v>-1.4212833531518365E-3</v>
      </c>
      <c r="O200" s="159">
        <f t="shared" si="16"/>
        <v>2.9096732547502224E-2</v>
      </c>
      <c r="P200" s="136">
        <v>147.23749794180699</v>
      </c>
      <c r="Q200" s="162">
        <f t="shared" ref="Q200:Q263" si="19">P200/P199-1</f>
        <v>-5.8693049106222084E-3</v>
      </c>
      <c r="R200" s="162">
        <f t="shared" si="15"/>
        <v>-3.4359260679044379E-2</v>
      </c>
      <c r="S200" s="162">
        <f t="shared" si="17"/>
        <v>5.5655129931063918E-2</v>
      </c>
    </row>
    <row r="201" spans="11:19" ht="15" x14ac:dyDescent="0.25">
      <c r="K201" s="42">
        <v>41014</v>
      </c>
      <c r="L201" s="158">
        <v>125.064520997386</v>
      </c>
      <c r="M201" s="159">
        <f t="shared" si="18"/>
        <v>-4.0993225624716967E-3</v>
      </c>
      <c r="N201" s="159">
        <f t="shared" si="14"/>
        <v>-1.0082730918754113E-2</v>
      </c>
      <c r="O201" s="159">
        <f t="shared" si="16"/>
        <v>3.3744161464003497E-2</v>
      </c>
      <c r="P201" s="136">
        <v>147.462266017724</v>
      </c>
      <c r="Q201" s="162">
        <f t="shared" si="19"/>
        <v>1.5265681572900203E-3</v>
      </c>
      <c r="R201" s="162">
        <f t="shared" si="15"/>
        <v>-2.4854558112994418E-2</v>
      </c>
      <c r="S201" s="162">
        <f t="shared" si="17"/>
        <v>7.2092044069374639E-2</v>
      </c>
    </row>
    <row r="202" spans="11:19" ht="15" x14ac:dyDescent="0.25">
      <c r="K202" s="42">
        <v>41044</v>
      </c>
      <c r="L202" s="158">
        <v>123.722042425765</v>
      </c>
      <c r="M202" s="159">
        <f t="shared" si="18"/>
        <v>-1.0734287877287474E-2</v>
      </c>
      <c r="N202" s="159">
        <f t="shared" ref="N202:N265" si="20">L202/L199-1</f>
        <v>-2.5897967986553305E-2</v>
      </c>
      <c r="O202" s="159">
        <f t="shared" si="16"/>
        <v>3.5412153942526725E-2</v>
      </c>
      <c r="P202" s="136">
        <v>149.85828190231501</v>
      </c>
      <c r="Q202" s="162">
        <f t="shared" si="19"/>
        <v>1.6248332195729409E-2</v>
      </c>
      <c r="R202" s="162">
        <f t="shared" ref="R202:R265" si="21">P202/P199-1</f>
        <v>1.1825927735674702E-2</v>
      </c>
      <c r="S202" s="162">
        <f t="shared" si="17"/>
        <v>7.7724109018612708E-2</v>
      </c>
    </row>
    <row r="203" spans="11:19" ht="15" x14ac:dyDescent="0.25">
      <c r="K203" s="42">
        <v>41075</v>
      </c>
      <c r="L203" s="158">
        <v>124.910568341078</v>
      </c>
      <c r="M203" s="159">
        <f t="shared" si="18"/>
        <v>9.6064201011403227E-3</v>
      </c>
      <c r="N203" s="159">
        <f t="shared" si="20"/>
        <v>-5.3252622093652446E-3</v>
      </c>
      <c r="O203" s="159">
        <f t="shared" si="16"/>
        <v>4.482309752757474E-2</v>
      </c>
      <c r="P203" s="136">
        <v>150.82232345365301</v>
      </c>
      <c r="Q203" s="162">
        <f t="shared" si="19"/>
        <v>6.4330215127277324E-3</v>
      </c>
      <c r="R203" s="162">
        <f t="shared" si="21"/>
        <v>2.4347231934509272E-2</v>
      </c>
      <c r="S203" s="162">
        <f t="shared" si="17"/>
        <v>6.9051983442262044E-2</v>
      </c>
    </row>
    <row r="204" spans="11:19" ht="15" x14ac:dyDescent="0.25">
      <c r="K204" s="42">
        <v>41105</v>
      </c>
      <c r="L204" s="158">
        <v>126.009287225362</v>
      </c>
      <c r="M204" s="159">
        <f t="shared" si="18"/>
        <v>8.7960442328935962E-3</v>
      </c>
      <c r="N204" s="159">
        <f t="shared" si="20"/>
        <v>7.5542305718800939E-3</v>
      </c>
      <c r="O204" s="159">
        <f t="shared" si="16"/>
        <v>6.4969297447916352E-2</v>
      </c>
      <c r="P204" s="136">
        <v>153.46956505934</v>
      </c>
      <c r="Q204" s="162">
        <f t="shared" si="19"/>
        <v>1.7552054265365324E-2</v>
      </c>
      <c r="R204" s="162">
        <f t="shared" si="21"/>
        <v>4.0737872839238465E-2</v>
      </c>
      <c r="S204" s="162">
        <f t="shared" si="17"/>
        <v>7.0111066797750921E-2</v>
      </c>
    </row>
    <row r="205" spans="11:19" ht="15" x14ac:dyDescent="0.25">
      <c r="K205" s="42">
        <v>41136</v>
      </c>
      <c r="L205" s="158">
        <v>127.712681008711</v>
      </c>
      <c r="M205" s="159">
        <f t="shared" si="18"/>
        <v>1.3518001893801257E-2</v>
      </c>
      <c r="N205" s="159">
        <f t="shared" si="20"/>
        <v>3.2254871522513495E-2</v>
      </c>
      <c r="O205" s="159">
        <f t="shared" si="16"/>
        <v>8.4537757149482973E-2</v>
      </c>
      <c r="P205" s="136">
        <v>155.84683328972901</v>
      </c>
      <c r="Q205" s="162">
        <f t="shared" si="19"/>
        <v>1.5490160732975378E-2</v>
      </c>
      <c r="R205" s="162">
        <f t="shared" si="21"/>
        <v>3.9961430969278178E-2</v>
      </c>
      <c r="S205" s="162">
        <f t="shared" si="17"/>
        <v>7.3045637025081156E-2</v>
      </c>
    </row>
    <row r="206" spans="11:19" ht="15" x14ac:dyDescent="0.25">
      <c r="K206" s="42">
        <v>41167</v>
      </c>
      <c r="L206" s="158">
        <v>127.757985942061</v>
      </c>
      <c r="M206" s="159">
        <f t="shared" si="18"/>
        <v>3.5474107185096138E-4</v>
      </c>
      <c r="N206" s="159">
        <f t="shared" si="20"/>
        <v>2.2795650030251302E-2</v>
      </c>
      <c r="O206" s="159">
        <f t="shared" si="16"/>
        <v>7.9838682639938208E-2</v>
      </c>
      <c r="P206" s="136">
        <v>160.37482648254201</v>
      </c>
      <c r="Q206" s="162">
        <f t="shared" si="19"/>
        <v>2.9054123829357348E-2</v>
      </c>
      <c r="R206" s="162">
        <f t="shared" si="21"/>
        <v>6.333613493114254E-2</v>
      </c>
      <c r="S206" s="162">
        <f t="shared" si="17"/>
        <v>7.7421145561902716E-2</v>
      </c>
    </row>
    <row r="207" spans="11:19" ht="15" x14ac:dyDescent="0.25">
      <c r="K207" s="42">
        <v>41197</v>
      </c>
      <c r="L207" s="158">
        <v>128.18475188213</v>
      </c>
      <c r="M207" s="159">
        <f t="shared" si="18"/>
        <v>3.3404247642299101E-3</v>
      </c>
      <c r="N207" s="159">
        <f t="shared" si="20"/>
        <v>1.7264319993154809E-2</v>
      </c>
      <c r="O207" s="159">
        <f t="shared" si="16"/>
        <v>5.6971424216153199E-2</v>
      </c>
      <c r="P207" s="136">
        <v>162.38156388866099</v>
      </c>
      <c r="Q207" s="162">
        <f t="shared" si="19"/>
        <v>1.2512795493733186E-2</v>
      </c>
      <c r="R207" s="162">
        <f t="shared" si="21"/>
        <v>5.8070138049033382E-2</v>
      </c>
      <c r="S207" s="162">
        <f t="shared" si="17"/>
        <v>7.2980783544257299E-2</v>
      </c>
    </row>
    <row r="208" spans="11:19" ht="15" x14ac:dyDescent="0.25">
      <c r="K208" s="42">
        <v>41228</v>
      </c>
      <c r="L208" s="158">
        <v>128.4992796967</v>
      </c>
      <c r="M208" s="159">
        <f t="shared" si="18"/>
        <v>2.4537069343413265E-3</v>
      </c>
      <c r="N208" s="159">
        <f t="shared" si="20"/>
        <v>6.1591275179271321E-3</v>
      </c>
      <c r="O208" s="159">
        <f t="shared" si="16"/>
        <v>3.8092396239779891E-2</v>
      </c>
      <c r="P208" s="136">
        <v>163.39530593599201</v>
      </c>
      <c r="Q208" s="162">
        <f t="shared" si="19"/>
        <v>6.2429627049662706E-3</v>
      </c>
      <c r="R208" s="162">
        <f t="shared" si="21"/>
        <v>4.8435200683416779E-2</v>
      </c>
      <c r="S208" s="162">
        <f t="shared" si="17"/>
        <v>6.3918599968342704E-2</v>
      </c>
    </row>
    <row r="209" spans="11:19" ht="15" x14ac:dyDescent="0.25">
      <c r="K209" s="42">
        <v>41258</v>
      </c>
      <c r="L209" s="158">
        <v>129.91601897499299</v>
      </c>
      <c r="M209" s="159">
        <f t="shared" si="18"/>
        <v>1.1025270193241177E-2</v>
      </c>
      <c r="N209" s="159">
        <f t="shared" si="20"/>
        <v>1.6891570550514823E-2</v>
      </c>
      <c r="O209" s="159">
        <f t="shared" si="16"/>
        <v>3.3063251922313741E-2</v>
      </c>
      <c r="P209" s="136">
        <v>162.862994305482</v>
      </c>
      <c r="Q209" s="162">
        <f t="shared" si="19"/>
        <v>-3.2578147056350204E-3</v>
      </c>
      <c r="R209" s="162">
        <f t="shared" si="21"/>
        <v>1.5514703133355345E-2</v>
      </c>
      <c r="S209" s="162">
        <f t="shared" si="17"/>
        <v>6.8118817743882731E-2</v>
      </c>
    </row>
    <row r="210" spans="11:19" ht="15" x14ac:dyDescent="0.25">
      <c r="K210" s="42">
        <v>41289</v>
      </c>
      <c r="L210" s="158">
        <v>129.932729015147</v>
      </c>
      <c r="M210" s="159">
        <f t="shared" si="18"/>
        <v>1.2862186115181196E-4</v>
      </c>
      <c r="N210" s="159">
        <f t="shared" si="20"/>
        <v>1.3636388941364208E-2</v>
      </c>
      <c r="O210" s="159">
        <f t="shared" si="16"/>
        <v>2.8450365021077895E-2</v>
      </c>
      <c r="P210" s="136">
        <v>162.09218901254599</v>
      </c>
      <c r="Q210" s="162">
        <f t="shared" si="19"/>
        <v>-4.7328449057630895E-3</v>
      </c>
      <c r="R210" s="162">
        <f t="shared" si="21"/>
        <v>-1.7820673060731096E-3</v>
      </c>
      <c r="S210" s="162">
        <f t="shared" si="17"/>
        <v>7.1890888087078331E-2</v>
      </c>
    </row>
    <row r="211" spans="11:19" ht="15" x14ac:dyDescent="0.25">
      <c r="K211" s="42">
        <v>41320</v>
      </c>
      <c r="L211" s="158">
        <v>130.391172366848</v>
      </c>
      <c r="M211" s="159">
        <f t="shared" si="18"/>
        <v>3.5283131138386103E-3</v>
      </c>
      <c r="N211" s="159">
        <f t="shared" si="20"/>
        <v>1.4722982686077968E-2</v>
      </c>
      <c r="O211" s="159">
        <f t="shared" ref="O211:O274" si="22">L211/L199-1</f>
        <v>2.6610161526977816E-2</v>
      </c>
      <c r="P211" s="136">
        <v>163.01205300412599</v>
      </c>
      <c r="Q211" s="162">
        <f t="shared" si="19"/>
        <v>5.6749433589844411E-3</v>
      </c>
      <c r="R211" s="162">
        <f t="shared" si="21"/>
        <v>-2.3455565609464823E-3</v>
      </c>
      <c r="S211" s="162">
        <f t="shared" ref="S211:S274" si="23">P211/P199-1</f>
        <v>0.10063868122091923</v>
      </c>
    </row>
    <row r="212" spans="11:19" ht="15" x14ac:dyDescent="0.25">
      <c r="K212" s="42">
        <v>41348</v>
      </c>
      <c r="L212" s="158">
        <v>131.01027011647</v>
      </c>
      <c r="M212" s="159">
        <f t="shared" si="18"/>
        <v>4.7480035525733211E-3</v>
      </c>
      <c r="N212" s="159">
        <f t="shared" si="20"/>
        <v>8.4227576407465143E-3</v>
      </c>
      <c r="O212" s="159">
        <f t="shared" si="22"/>
        <v>4.3247243260885249E-2</v>
      </c>
      <c r="P212" s="136">
        <v>163.35620384927</v>
      </c>
      <c r="Q212" s="162">
        <f t="shared" si="19"/>
        <v>2.1111987659911957E-3</v>
      </c>
      <c r="R212" s="162">
        <f t="shared" si="21"/>
        <v>3.0283708456377845E-3</v>
      </c>
      <c r="S212" s="162">
        <f t="shared" si="23"/>
        <v>0.10947419056138563</v>
      </c>
    </row>
    <row r="213" spans="11:19" ht="15" x14ac:dyDescent="0.25">
      <c r="K213" s="42">
        <v>41379</v>
      </c>
      <c r="L213" s="158">
        <v>132.47261204233999</v>
      </c>
      <c r="M213" s="159">
        <f t="shared" si="18"/>
        <v>1.1162040384848915E-2</v>
      </c>
      <c r="N213" s="159">
        <f t="shared" si="20"/>
        <v>1.9547677066775737E-2</v>
      </c>
      <c r="O213" s="159">
        <f t="shared" si="22"/>
        <v>5.9234153586282368E-2</v>
      </c>
      <c r="P213" s="136">
        <v>165.07578387453199</v>
      </c>
      <c r="Q213" s="162">
        <f t="shared" si="19"/>
        <v>1.0526567003532161E-2</v>
      </c>
      <c r="R213" s="162">
        <f t="shared" si="21"/>
        <v>1.8406777526800422E-2</v>
      </c>
      <c r="S213" s="162">
        <f t="shared" si="23"/>
        <v>0.11944423704089124</v>
      </c>
    </row>
    <row r="214" spans="11:19" ht="15" x14ac:dyDescent="0.25">
      <c r="K214" s="42">
        <v>41409</v>
      </c>
      <c r="L214" s="158">
        <v>135.15079353400199</v>
      </c>
      <c r="M214" s="159">
        <f t="shared" si="18"/>
        <v>2.0216869361691314E-2</v>
      </c>
      <c r="N214" s="159">
        <f t="shared" si="20"/>
        <v>3.650263342799831E-2</v>
      </c>
      <c r="O214" s="159">
        <f t="shared" si="22"/>
        <v>9.2374413517255061E-2</v>
      </c>
      <c r="P214" s="136">
        <v>166.13538928504801</v>
      </c>
      <c r="Q214" s="162">
        <f t="shared" si="19"/>
        <v>6.41890279510271E-3</v>
      </c>
      <c r="R214" s="162">
        <f t="shared" si="21"/>
        <v>1.9160155481527275E-2</v>
      </c>
      <c r="S214" s="162">
        <f t="shared" si="23"/>
        <v>0.10861666886948029</v>
      </c>
    </row>
    <row r="215" spans="11:19" ht="15" x14ac:dyDescent="0.25">
      <c r="K215" s="42">
        <v>41440</v>
      </c>
      <c r="L215" s="158">
        <v>137.77995673997501</v>
      </c>
      <c r="M215" s="159">
        <f t="shared" si="18"/>
        <v>1.9453553599088291E-2</v>
      </c>
      <c r="N215" s="159">
        <f t="shared" si="20"/>
        <v>5.1672946078858306E-2</v>
      </c>
      <c r="O215" s="159">
        <f t="shared" si="22"/>
        <v>0.10302881949713116</v>
      </c>
      <c r="P215" s="136">
        <v>168.71821103515001</v>
      </c>
      <c r="Q215" s="162">
        <f t="shared" si="19"/>
        <v>1.5546487483593996E-2</v>
      </c>
      <c r="R215" s="162">
        <f t="shared" si="21"/>
        <v>3.2824019287492456E-2</v>
      </c>
      <c r="S215" s="162">
        <f t="shared" si="23"/>
        <v>0.1186554295922666</v>
      </c>
    </row>
    <row r="216" spans="11:19" ht="15" x14ac:dyDescent="0.25">
      <c r="K216" s="42">
        <v>41470</v>
      </c>
      <c r="L216" s="158">
        <v>141.81296102698801</v>
      </c>
      <c r="M216" s="159">
        <f t="shared" si="18"/>
        <v>2.927134238127449E-2</v>
      </c>
      <c r="N216" s="159">
        <f t="shared" si="20"/>
        <v>7.0507773951514752E-2</v>
      </c>
      <c r="O216" s="159">
        <f t="shared" si="22"/>
        <v>0.12541673831835776</v>
      </c>
      <c r="P216" s="136">
        <v>169.705340411332</v>
      </c>
      <c r="Q216" s="162">
        <f t="shared" si="19"/>
        <v>5.8507577227471241E-3</v>
      </c>
      <c r="R216" s="162">
        <f t="shared" si="21"/>
        <v>2.804503742546971E-2</v>
      </c>
      <c r="S216" s="162">
        <f t="shared" si="23"/>
        <v>0.10579149908787677</v>
      </c>
    </row>
    <row r="217" spans="11:19" ht="15" x14ac:dyDescent="0.25">
      <c r="K217" s="42">
        <v>41501</v>
      </c>
      <c r="L217" s="158">
        <v>143.41634723430101</v>
      </c>
      <c r="M217" s="159">
        <f t="shared" si="18"/>
        <v>1.1306344608430274E-2</v>
      </c>
      <c r="N217" s="159">
        <f t="shared" si="20"/>
        <v>6.1158010871904533E-2</v>
      </c>
      <c r="O217" s="159">
        <f t="shared" si="22"/>
        <v>0.1229609002141212</v>
      </c>
      <c r="P217" s="136">
        <v>170.25747165145299</v>
      </c>
      <c r="Q217" s="162">
        <f t="shared" si="19"/>
        <v>3.2534700368458402E-3</v>
      </c>
      <c r="R217" s="162">
        <f t="shared" si="21"/>
        <v>2.4811585202551223E-2</v>
      </c>
      <c r="S217" s="162">
        <f t="shared" si="23"/>
        <v>9.2466674218100398E-2</v>
      </c>
    </row>
    <row r="218" spans="11:19" ht="15" x14ac:dyDescent="0.25">
      <c r="K218" s="42">
        <v>41532</v>
      </c>
      <c r="L218" s="158">
        <v>146.23791839615501</v>
      </c>
      <c r="M218" s="159">
        <f t="shared" si="18"/>
        <v>1.9673985680616735E-2</v>
      </c>
      <c r="N218" s="159">
        <f t="shared" si="20"/>
        <v>6.1387460529852556E-2</v>
      </c>
      <c r="O218" s="159">
        <f t="shared" si="22"/>
        <v>0.14464796323945461</v>
      </c>
      <c r="P218" s="136">
        <v>171.492081125764</v>
      </c>
      <c r="Q218" s="162">
        <f t="shared" si="19"/>
        <v>7.251426103862757E-3</v>
      </c>
      <c r="R218" s="162">
        <f t="shared" si="21"/>
        <v>1.6440845796048098E-2</v>
      </c>
      <c r="S218" s="162">
        <f t="shared" si="23"/>
        <v>6.9320446899639787E-2</v>
      </c>
    </row>
    <row r="219" spans="11:19" ht="15" x14ac:dyDescent="0.25">
      <c r="K219" s="42">
        <v>41562</v>
      </c>
      <c r="L219" s="158">
        <v>147.05313825813201</v>
      </c>
      <c r="M219" s="159">
        <f t="shared" si="18"/>
        <v>5.5746134170795436E-3</v>
      </c>
      <c r="N219" s="159">
        <f t="shared" si="20"/>
        <v>3.6951327954761304E-2</v>
      </c>
      <c r="O219" s="159">
        <f t="shared" si="22"/>
        <v>0.14719680850458783</v>
      </c>
      <c r="P219" s="136">
        <v>174.19759238986401</v>
      </c>
      <c r="Q219" s="162">
        <f t="shared" si="19"/>
        <v>1.577630434209909E-2</v>
      </c>
      <c r="R219" s="162">
        <f t="shared" si="21"/>
        <v>2.6470893418225394E-2</v>
      </c>
      <c r="S219" s="162">
        <f t="shared" si="23"/>
        <v>7.2767056913584316E-2</v>
      </c>
    </row>
    <row r="220" spans="11:19" ht="15" x14ac:dyDescent="0.25">
      <c r="K220" s="42">
        <v>41593</v>
      </c>
      <c r="L220" s="158">
        <v>148.45973411313901</v>
      </c>
      <c r="M220" s="159">
        <f t="shared" si="18"/>
        <v>9.5652216040293947E-3</v>
      </c>
      <c r="N220" s="159">
        <f t="shared" si="20"/>
        <v>3.5166053076212789E-2</v>
      </c>
      <c r="O220" s="159">
        <f t="shared" si="22"/>
        <v>0.15533514634130374</v>
      </c>
      <c r="P220" s="136">
        <v>176.989596765686</v>
      </c>
      <c r="Q220" s="162">
        <f t="shared" si="19"/>
        <v>1.6027801174044454E-2</v>
      </c>
      <c r="R220" s="162">
        <f t="shared" si="21"/>
        <v>3.9540849801968481E-2</v>
      </c>
      <c r="S220" s="162">
        <f t="shared" si="23"/>
        <v>8.3198784394818315E-2</v>
      </c>
    </row>
    <row r="221" spans="11:19" ht="15" x14ac:dyDescent="0.25">
      <c r="K221" s="42">
        <v>41623</v>
      </c>
      <c r="L221" s="158">
        <v>147.00989615134699</v>
      </c>
      <c r="M221" s="159">
        <f t="shared" si="18"/>
        <v>-9.765866620016439E-3</v>
      </c>
      <c r="N221" s="159">
        <f t="shared" si="20"/>
        <v>5.2789164647482067E-3</v>
      </c>
      <c r="O221" s="159">
        <f t="shared" si="22"/>
        <v>0.13157636226248837</v>
      </c>
      <c r="P221" s="136">
        <v>177.64183021245</v>
      </c>
      <c r="Q221" s="162">
        <f t="shared" si="19"/>
        <v>3.685151323484126E-3</v>
      </c>
      <c r="R221" s="162">
        <f t="shared" si="21"/>
        <v>3.5860251075827021E-2</v>
      </c>
      <c r="S221" s="162">
        <f t="shared" si="23"/>
        <v>9.074397759903241E-2</v>
      </c>
    </row>
    <row r="222" spans="11:19" ht="15" x14ac:dyDescent="0.25">
      <c r="K222" s="42">
        <v>41654</v>
      </c>
      <c r="L222" s="158">
        <v>146.03161850628399</v>
      </c>
      <c r="M222" s="159">
        <f t="shared" si="18"/>
        <v>-6.6545019803011529E-3</v>
      </c>
      <c r="N222" s="159">
        <f t="shared" si="20"/>
        <v>-6.9466028671545388E-3</v>
      </c>
      <c r="O222" s="159">
        <f t="shared" si="22"/>
        <v>0.12390172678709965</v>
      </c>
      <c r="P222" s="136">
        <v>178.46133628979101</v>
      </c>
      <c r="Q222" s="162">
        <f t="shared" si="19"/>
        <v>4.6132494602251217E-3</v>
      </c>
      <c r="R222" s="162">
        <f t="shared" si="21"/>
        <v>2.447648007892389E-2</v>
      </c>
      <c r="S222" s="162">
        <f t="shared" si="23"/>
        <v>0.10098665072613744</v>
      </c>
    </row>
    <row r="223" spans="11:19" ht="15" x14ac:dyDescent="0.25">
      <c r="K223" s="42">
        <v>41685</v>
      </c>
      <c r="L223" s="158">
        <v>144.03069543031901</v>
      </c>
      <c r="M223" s="159">
        <f t="shared" si="18"/>
        <v>-1.3701985203148803E-2</v>
      </c>
      <c r="N223" s="159">
        <f t="shared" si="20"/>
        <v>-2.9833265627733696E-2</v>
      </c>
      <c r="O223" s="159">
        <f t="shared" si="22"/>
        <v>0.10460465088155679</v>
      </c>
      <c r="P223" s="136">
        <v>179.19379464405</v>
      </c>
      <c r="Q223" s="162">
        <f t="shared" si="19"/>
        <v>4.1042971519029692E-3</v>
      </c>
      <c r="R223" s="162">
        <f t="shared" si="21"/>
        <v>1.2453827335863643E-2</v>
      </c>
      <c r="S223" s="162">
        <f t="shared" si="23"/>
        <v>9.9267148298012309E-2</v>
      </c>
    </row>
    <row r="224" spans="11:19" ht="15" x14ac:dyDescent="0.25">
      <c r="K224" s="42">
        <v>41713</v>
      </c>
      <c r="L224" s="158">
        <v>144.09264988350199</v>
      </c>
      <c r="M224" s="159">
        <f t="shared" si="18"/>
        <v>4.3014756679382593E-4</v>
      </c>
      <c r="N224" s="159">
        <f t="shared" si="20"/>
        <v>-1.984387680161126E-2</v>
      </c>
      <c r="O224" s="159">
        <f t="shared" si="22"/>
        <v>9.9857665779954363E-2</v>
      </c>
      <c r="P224" s="136">
        <v>180.66658129659999</v>
      </c>
      <c r="Q224" s="162">
        <f t="shared" si="19"/>
        <v>8.2189601234547993E-3</v>
      </c>
      <c r="R224" s="162">
        <f t="shared" si="21"/>
        <v>1.7027245669179125E-2</v>
      </c>
      <c r="S224" s="162">
        <f t="shared" si="23"/>
        <v>0.10596706485235408</v>
      </c>
    </row>
    <row r="225" spans="11:19" ht="15" x14ac:dyDescent="0.25">
      <c r="K225" s="42">
        <v>41744</v>
      </c>
      <c r="L225" s="158">
        <v>145.19060624511701</v>
      </c>
      <c r="M225" s="159">
        <f t="shared" si="18"/>
        <v>7.61979436496385E-3</v>
      </c>
      <c r="N225" s="159">
        <f t="shared" si="20"/>
        <v>-5.7591107307407574E-3</v>
      </c>
      <c r="O225" s="159">
        <f t="shared" si="22"/>
        <v>9.6004706230991887E-2</v>
      </c>
      <c r="P225" s="136">
        <v>180.19370417683999</v>
      </c>
      <c r="Q225" s="162">
        <f t="shared" si="19"/>
        <v>-2.6174022686779042E-3</v>
      </c>
      <c r="R225" s="162">
        <f t="shared" si="21"/>
        <v>9.7072448467825367E-3</v>
      </c>
      <c r="S225" s="162">
        <f t="shared" si="23"/>
        <v>9.1581696281985092E-2</v>
      </c>
    </row>
    <row r="226" spans="11:19" ht="15" x14ac:dyDescent="0.25">
      <c r="K226" s="42">
        <v>41774</v>
      </c>
      <c r="L226" s="158">
        <v>148.44025681807901</v>
      </c>
      <c r="M226" s="159">
        <f t="shared" si="18"/>
        <v>2.2381961595199895E-2</v>
      </c>
      <c r="N226" s="159">
        <f t="shared" si="20"/>
        <v>3.0615428014046486E-2</v>
      </c>
      <c r="O226" s="159">
        <f t="shared" si="22"/>
        <v>9.8330634519978366E-2</v>
      </c>
      <c r="P226" s="136">
        <v>176.895387878207</v>
      </c>
      <c r="Q226" s="162">
        <f t="shared" si="19"/>
        <v>-1.8304281571325354E-2</v>
      </c>
      <c r="R226" s="162">
        <f t="shared" si="21"/>
        <v>-1.2826374765981918E-2</v>
      </c>
      <c r="S226" s="162">
        <f t="shared" si="23"/>
        <v>6.4766445243628734E-2</v>
      </c>
    </row>
    <row r="227" spans="11:19" ht="15" x14ac:dyDescent="0.25">
      <c r="K227" s="42">
        <v>41805</v>
      </c>
      <c r="L227" s="158">
        <v>151.062389007186</v>
      </c>
      <c r="M227" s="159">
        <f t="shared" si="18"/>
        <v>1.766456246650483E-2</v>
      </c>
      <c r="N227" s="159">
        <f t="shared" si="20"/>
        <v>4.8369844883267898E-2</v>
      </c>
      <c r="O227" s="159">
        <f t="shared" si="22"/>
        <v>9.6403225704869699E-2</v>
      </c>
      <c r="P227" s="136">
        <v>174.392229182991</v>
      </c>
      <c r="Q227" s="162">
        <f t="shared" si="19"/>
        <v>-1.4150502877663729E-2</v>
      </c>
      <c r="R227" s="162">
        <f t="shared" si="21"/>
        <v>-3.4728902648068605E-2</v>
      </c>
      <c r="S227" s="162">
        <f t="shared" si="23"/>
        <v>3.363014646153939E-2</v>
      </c>
    </row>
    <row r="228" spans="11:19" ht="15" x14ac:dyDescent="0.25">
      <c r="K228" s="42">
        <v>41835</v>
      </c>
      <c r="L228" s="158">
        <v>152.50215979779</v>
      </c>
      <c r="M228" s="159">
        <f t="shared" si="18"/>
        <v>9.5309679667221481E-3</v>
      </c>
      <c r="N228" s="159">
        <f t="shared" si="20"/>
        <v>5.0358309960696124E-2</v>
      </c>
      <c r="O228" s="159">
        <f t="shared" si="22"/>
        <v>7.5375330247619443E-2</v>
      </c>
      <c r="P228" s="136">
        <v>173.78436935975799</v>
      </c>
      <c r="Q228" s="162">
        <f t="shared" si="19"/>
        <v>-3.4855900752044366E-3</v>
      </c>
      <c r="R228" s="162">
        <f t="shared" si="21"/>
        <v>-3.5569138479954576E-2</v>
      </c>
      <c r="S228" s="162">
        <f t="shared" si="23"/>
        <v>2.4035949243195409E-2</v>
      </c>
    </row>
    <row r="229" spans="11:19" ht="15" x14ac:dyDescent="0.25">
      <c r="K229" s="42">
        <v>41866</v>
      </c>
      <c r="L229" s="158">
        <v>153.37170368708101</v>
      </c>
      <c r="M229" s="159">
        <f t="shared" si="18"/>
        <v>5.7018463898739213E-3</v>
      </c>
      <c r="N229" s="159">
        <f t="shared" si="20"/>
        <v>3.3221761904156155E-2</v>
      </c>
      <c r="O229" s="159">
        <f t="shared" si="22"/>
        <v>6.9415771944852267E-2</v>
      </c>
      <c r="P229" s="136">
        <v>179.82752502815799</v>
      </c>
      <c r="Q229" s="162">
        <f t="shared" si="19"/>
        <v>3.477387345400329E-2</v>
      </c>
      <c r="R229" s="162">
        <f t="shared" si="21"/>
        <v>1.6575543235586077E-2</v>
      </c>
      <c r="S229" s="162">
        <f t="shared" si="23"/>
        <v>5.6209300442899623E-2</v>
      </c>
    </row>
    <row r="230" spans="11:19" ht="15" x14ac:dyDescent="0.25">
      <c r="K230" s="42">
        <v>41897</v>
      </c>
      <c r="L230" s="158">
        <v>153.77671653846701</v>
      </c>
      <c r="M230" s="159">
        <f t="shared" si="18"/>
        <v>2.640727341806981E-3</v>
      </c>
      <c r="N230" s="159">
        <f t="shared" si="20"/>
        <v>1.7968255031051372E-2</v>
      </c>
      <c r="O230" s="159">
        <f t="shared" si="22"/>
        <v>5.1551596364286079E-2</v>
      </c>
      <c r="P230" s="136">
        <v>185.01349791112301</v>
      </c>
      <c r="Q230" s="162">
        <f t="shared" si="19"/>
        <v>2.8838593436421922E-2</v>
      </c>
      <c r="R230" s="162">
        <f t="shared" si="21"/>
        <v>6.0904483977821222E-2</v>
      </c>
      <c r="S230" s="162">
        <f t="shared" si="23"/>
        <v>7.8845721018704351E-2</v>
      </c>
    </row>
    <row r="231" spans="11:19" ht="15" x14ac:dyDescent="0.25">
      <c r="K231" s="42">
        <v>41927</v>
      </c>
      <c r="L231" s="158">
        <v>154.681366902966</v>
      </c>
      <c r="M231" s="159">
        <f t="shared" si="18"/>
        <v>5.8828825641670246E-3</v>
      </c>
      <c r="N231" s="159">
        <f t="shared" si="20"/>
        <v>1.428968027774502E-2</v>
      </c>
      <c r="O231" s="159">
        <f t="shared" si="22"/>
        <v>5.187396022411761E-2</v>
      </c>
      <c r="P231" s="136">
        <v>189.949560011914</v>
      </c>
      <c r="Q231" s="162">
        <f t="shared" si="19"/>
        <v>2.6679470182019882E-2</v>
      </c>
      <c r="R231" s="162">
        <f t="shared" si="21"/>
        <v>9.3018668547179884E-2</v>
      </c>
      <c r="S231" s="162">
        <f t="shared" si="23"/>
        <v>9.0425862986649008E-2</v>
      </c>
    </row>
    <row r="232" spans="11:19" ht="15" x14ac:dyDescent="0.25">
      <c r="K232" s="42">
        <v>41958</v>
      </c>
      <c r="L232" s="158">
        <v>155.07188067772799</v>
      </c>
      <c r="M232" s="159">
        <f t="shared" si="18"/>
        <v>2.5246335908510886E-3</v>
      </c>
      <c r="N232" s="159">
        <f t="shared" si="20"/>
        <v>1.1085336797951983E-2</v>
      </c>
      <c r="O232" s="159">
        <f t="shared" si="22"/>
        <v>4.4538316090139141E-2</v>
      </c>
      <c r="P232" s="136">
        <v>192.04691003795301</v>
      </c>
      <c r="Q232" s="162">
        <f t="shared" si="19"/>
        <v>1.1041615605255739E-2</v>
      </c>
      <c r="R232" s="162">
        <f t="shared" si="21"/>
        <v>6.7950582136309112E-2</v>
      </c>
      <c r="S232" s="162">
        <f t="shared" si="23"/>
        <v>8.507456679615566E-2</v>
      </c>
    </row>
    <row r="233" spans="11:19" ht="15" x14ac:dyDescent="0.25">
      <c r="K233" s="42">
        <v>41988</v>
      </c>
      <c r="L233" s="158">
        <v>158.50181470515801</v>
      </c>
      <c r="M233" s="159">
        <f t="shared" si="18"/>
        <v>2.2118349325743525E-2</v>
      </c>
      <c r="N233" s="159">
        <f t="shared" si="20"/>
        <v>3.0727006487415887E-2</v>
      </c>
      <c r="O233" s="159">
        <f t="shared" si="22"/>
        <v>7.8171054158014508E-2</v>
      </c>
      <c r="P233" s="136">
        <v>194.90338519167099</v>
      </c>
      <c r="Q233" s="162">
        <f t="shared" si="19"/>
        <v>1.4873840735857069E-2</v>
      </c>
      <c r="R233" s="162">
        <f t="shared" si="21"/>
        <v>5.3454950002074453E-2</v>
      </c>
      <c r="S233" s="162">
        <f t="shared" si="23"/>
        <v>9.7170553571628293E-2</v>
      </c>
    </row>
    <row r="234" spans="11:19" ht="15" x14ac:dyDescent="0.25">
      <c r="K234" s="42">
        <v>42019</v>
      </c>
      <c r="L234" s="158">
        <v>162.05385682923</v>
      </c>
      <c r="M234" s="159">
        <f t="shared" si="18"/>
        <v>2.2410103825495131E-2</v>
      </c>
      <c r="N234" s="159">
        <f t="shared" si="20"/>
        <v>4.7662430672007705E-2</v>
      </c>
      <c r="O234" s="159">
        <f t="shared" si="22"/>
        <v>0.10971759737263032</v>
      </c>
      <c r="P234" s="136">
        <v>197.25691629391699</v>
      </c>
      <c r="Q234" s="162">
        <f t="shared" si="19"/>
        <v>1.2075373139011969E-2</v>
      </c>
      <c r="R234" s="162">
        <f t="shared" si="21"/>
        <v>3.8469982670897851E-2</v>
      </c>
      <c r="S234" s="162">
        <f t="shared" si="23"/>
        <v>0.10532017968085339</v>
      </c>
    </row>
    <row r="235" spans="11:19" ht="15" x14ac:dyDescent="0.25">
      <c r="K235" s="42">
        <v>42050</v>
      </c>
      <c r="L235" s="158">
        <v>166.97977351254499</v>
      </c>
      <c r="M235" s="159">
        <f t="shared" si="18"/>
        <v>3.0396787708087958E-2</v>
      </c>
      <c r="N235" s="159">
        <f t="shared" si="20"/>
        <v>7.6789504214269E-2</v>
      </c>
      <c r="O235" s="159">
        <f t="shared" si="22"/>
        <v>0.15933463359085542</v>
      </c>
      <c r="P235" s="136">
        <v>197.90386517980801</v>
      </c>
      <c r="Q235" s="162">
        <f t="shared" si="19"/>
        <v>3.2797272615123774E-3</v>
      </c>
      <c r="R235" s="162">
        <f t="shared" si="21"/>
        <v>3.0497523447253094E-2</v>
      </c>
      <c r="S235" s="162">
        <f t="shared" si="23"/>
        <v>0.10441249136402098</v>
      </c>
    </row>
    <row r="236" spans="11:19" ht="15" x14ac:dyDescent="0.25">
      <c r="K236" s="42">
        <v>42078</v>
      </c>
      <c r="L236" s="158">
        <v>165.88851679998101</v>
      </c>
      <c r="M236" s="159">
        <f t="shared" si="18"/>
        <v>-6.5352628621334619E-3</v>
      </c>
      <c r="N236" s="159">
        <f t="shared" si="20"/>
        <v>4.6603265133358773E-2</v>
      </c>
      <c r="O236" s="159">
        <f t="shared" si="22"/>
        <v>0.15126286409543321</v>
      </c>
      <c r="P236" s="136">
        <v>199.46020637026999</v>
      </c>
      <c r="Q236" s="162">
        <f t="shared" si="19"/>
        <v>7.8641273077104668E-3</v>
      </c>
      <c r="R236" s="162">
        <f t="shared" si="21"/>
        <v>2.3379897553435169E-2</v>
      </c>
      <c r="S236" s="162">
        <f t="shared" si="23"/>
        <v>0.10402380417447832</v>
      </c>
    </row>
    <row r="237" spans="11:19" ht="15" x14ac:dyDescent="0.25">
      <c r="K237" s="42">
        <v>42109</v>
      </c>
      <c r="L237" s="158">
        <v>166.526874358361</v>
      </c>
      <c r="M237" s="159">
        <f t="shared" si="18"/>
        <v>3.8481117963680145E-3</v>
      </c>
      <c r="N237" s="159">
        <f t="shared" si="20"/>
        <v>2.7602043028476686E-2</v>
      </c>
      <c r="O237" s="159">
        <f t="shared" si="22"/>
        <v>0.14695350246849426</v>
      </c>
      <c r="P237" s="136">
        <v>201.446403408561</v>
      </c>
      <c r="Q237" s="162">
        <f t="shared" si="19"/>
        <v>9.9578611415045426E-3</v>
      </c>
      <c r="R237" s="162">
        <f t="shared" si="21"/>
        <v>2.123873369490159E-2</v>
      </c>
      <c r="S237" s="162">
        <f t="shared" si="23"/>
        <v>0.11794362810181136</v>
      </c>
    </row>
    <row r="238" spans="11:19" ht="15" x14ac:dyDescent="0.25">
      <c r="K238" s="42">
        <v>42139</v>
      </c>
      <c r="L238" s="158">
        <v>166.33491719774801</v>
      </c>
      <c r="M238" s="159">
        <f t="shared" si="18"/>
        <v>-1.1527098034632699E-3</v>
      </c>
      <c r="N238" s="159">
        <f t="shared" si="20"/>
        <v>-3.8618827971312886E-3</v>
      </c>
      <c r="O238" s="159">
        <f t="shared" si="22"/>
        <v>0.12055126259717941</v>
      </c>
      <c r="P238" s="136">
        <v>204.51493923754199</v>
      </c>
      <c r="Q238" s="162">
        <f t="shared" si="19"/>
        <v>1.5232517320041605E-2</v>
      </c>
      <c r="R238" s="162">
        <f t="shared" si="21"/>
        <v>3.3405482261437358E-2</v>
      </c>
      <c r="S238" s="162">
        <f t="shared" si="23"/>
        <v>0.15613494331661792</v>
      </c>
    </row>
    <row r="239" spans="11:19" ht="15" x14ac:dyDescent="0.25">
      <c r="K239" s="42">
        <v>42170</v>
      </c>
      <c r="L239" s="158">
        <v>169.244198154912</v>
      </c>
      <c r="M239" s="159">
        <f t="shared" si="18"/>
        <v>1.7490500528552833E-2</v>
      </c>
      <c r="N239" s="159">
        <f t="shared" si="20"/>
        <v>2.0228533111650515E-2</v>
      </c>
      <c r="O239" s="159">
        <f t="shared" si="22"/>
        <v>0.12035960285826741</v>
      </c>
      <c r="P239" s="136">
        <v>205.658193442526</v>
      </c>
      <c r="Q239" s="162">
        <f t="shared" si="19"/>
        <v>5.5900767408298968E-3</v>
      </c>
      <c r="R239" s="162">
        <f t="shared" si="21"/>
        <v>3.1073802564659525E-2</v>
      </c>
      <c r="S239" s="162">
        <f t="shared" si="23"/>
        <v>0.1792853064956661</v>
      </c>
    </row>
    <row r="240" spans="11:19" ht="15" x14ac:dyDescent="0.25">
      <c r="K240" s="42">
        <v>42200</v>
      </c>
      <c r="L240" s="158">
        <v>169.43019688738499</v>
      </c>
      <c r="M240" s="159">
        <f t="shared" si="18"/>
        <v>1.0989962108050033E-3</v>
      </c>
      <c r="N240" s="159">
        <f t="shared" si="20"/>
        <v>1.743455847718689E-2</v>
      </c>
      <c r="O240" s="159">
        <f t="shared" si="22"/>
        <v>0.11100194982182998</v>
      </c>
      <c r="P240" s="136">
        <v>206.73056952757599</v>
      </c>
      <c r="Q240" s="162">
        <f t="shared" si="19"/>
        <v>5.2143611061608031E-3</v>
      </c>
      <c r="R240" s="162">
        <f t="shared" si="21"/>
        <v>2.6231126640161362E-2</v>
      </c>
      <c r="S240" s="162">
        <f t="shared" si="23"/>
        <v>0.18958091737016214</v>
      </c>
    </row>
    <row r="241" spans="11:19" ht="15" x14ac:dyDescent="0.25">
      <c r="K241" s="42">
        <v>42231</v>
      </c>
      <c r="L241" s="158">
        <v>168.84114178243499</v>
      </c>
      <c r="M241" s="159">
        <f t="shared" si="18"/>
        <v>-3.4766831165375933E-3</v>
      </c>
      <c r="N241" s="159">
        <f t="shared" si="20"/>
        <v>1.5067338998386193E-2</v>
      </c>
      <c r="O241" s="159">
        <f t="shared" si="22"/>
        <v>0.10086239980039435</v>
      </c>
      <c r="P241" s="136">
        <v>207.08527834688499</v>
      </c>
      <c r="Q241" s="162">
        <f t="shared" si="19"/>
        <v>1.7158024578540765E-3</v>
      </c>
      <c r="R241" s="162">
        <f t="shared" si="21"/>
        <v>1.2567977277970765E-2</v>
      </c>
      <c r="S241" s="162">
        <f t="shared" si="23"/>
        <v>0.15157720329220403</v>
      </c>
    </row>
    <row r="242" spans="11:19" ht="15" x14ac:dyDescent="0.25">
      <c r="K242" s="42">
        <v>42262</v>
      </c>
      <c r="L242" s="158">
        <v>169.12856802535799</v>
      </c>
      <c r="M242" s="159">
        <f t="shared" si="18"/>
        <v>1.7023471879464847E-3</v>
      </c>
      <c r="N242" s="159">
        <f t="shared" si="20"/>
        <v>-6.8321473240795516E-4</v>
      </c>
      <c r="O242" s="159">
        <f t="shared" si="22"/>
        <v>9.983209313128194E-2</v>
      </c>
      <c r="P242" s="136">
        <v>207.62000438957901</v>
      </c>
      <c r="Q242" s="162">
        <f t="shared" si="19"/>
        <v>2.5821538206993733E-3</v>
      </c>
      <c r="R242" s="162">
        <f t="shared" si="21"/>
        <v>9.5391820486903089E-3</v>
      </c>
      <c r="S242" s="162">
        <f t="shared" si="23"/>
        <v>0.12218841724356633</v>
      </c>
    </row>
    <row r="243" spans="11:19" ht="15" x14ac:dyDescent="0.25">
      <c r="K243" s="42">
        <v>42292</v>
      </c>
      <c r="L243" s="158">
        <v>168.71014109726099</v>
      </c>
      <c r="M243" s="159">
        <f t="shared" si="18"/>
        <v>-2.4740168558292641E-3</v>
      </c>
      <c r="N243" s="159">
        <f t="shared" si="20"/>
        <v>-4.2498669266294309E-3</v>
      </c>
      <c r="O243" s="159">
        <f t="shared" si="22"/>
        <v>9.0694661387983766E-2</v>
      </c>
      <c r="P243" s="136">
        <v>206.489032402253</v>
      </c>
      <c r="Q243" s="162">
        <f t="shared" si="19"/>
        <v>-5.4473170379278901E-3</v>
      </c>
      <c r="R243" s="162">
        <f t="shared" si="21"/>
        <v>-1.1683667581188217E-3</v>
      </c>
      <c r="S243" s="162">
        <f t="shared" si="23"/>
        <v>8.7072970262745519E-2</v>
      </c>
    </row>
    <row r="244" spans="11:19" ht="15" x14ac:dyDescent="0.25">
      <c r="K244" s="42">
        <v>42323</v>
      </c>
      <c r="L244" s="158">
        <v>169.11225287364499</v>
      </c>
      <c r="M244" s="159">
        <f t="shared" si="18"/>
        <v>2.3834475732682492E-3</v>
      </c>
      <c r="N244" s="159">
        <f t="shared" si="20"/>
        <v>1.6057169973380248E-3</v>
      </c>
      <c r="O244" s="159">
        <f t="shared" si="22"/>
        <v>9.0541058343748704E-2</v>
      </c>
      <c r="P244" s="136">
        <v>206.94131409163401</v>
      </c>
      <c r="Q244" s="162">
        <f t="shared" si="19"/>
        <v>2.1903424318436837E-3</v>
      </c>
      <c r="R244" s="162">
        <f t="shared" si="21"/>
        <v>-6.9519309339716173E-4</v>
      </c>
      <c r="S244" s="162">
        <f t="shared" si="23"/>
        <v>7.7556072371784079E-2</v>
      </c>
    </row>
    <row r="245" spans="11:19" ht="15" x14ac:dyDescent="0.25">
      <c r="K245" s="42">
        <v>42353</v>
      </c>
      <c r="L245" s="158">
        <v>167.81021577972601</v>
      </c>
      <c r="M245" s="159">
        <f t="shared" si="18"/>
        <v>-7.6992475222468215E-3</v>
      </c>
      <c r="N245" s="159">
        <f t="shared" si="20"/>
        <v>-7.7949707788829148E-3</v>
      </c>
      <c r="O245" s="159">
        <f t="shared" si="22"/>
        <v>5.8727410104946198E-2</v>
      </c>
      <c r="P245" s="136">
        <v>208.347207500682</v>
      </c>
      <c r="Q245" s="162">
        <f t="shared" si="19"/>
        <v>6.7936816542368827E-3</v>
      </c>
      <c r="R245" s="162">
        <f t="shared" si="21"/>
        <v>3.5025676511328818E-3</v>
      </c>
      <c r="S245" s="162">
        <f t="shared" si="23"/>
        <v>6.8976853818060402E-2</v>
      </c>
    </row>
    <row r="246" spans="11:19" ht="15" x14ac:dyDescent="0.25">
      <c r="K246" s="42">
        <v>42384</v>
      </c>
      <c r="L246" s="158">
        <v>167.14066673665101</v>
      </c>
      <c r="M246" s="159">
        <f t="shared" si="18"/>
        <v>-3.9899182535696465E-3</v>
      </c>
      <c r="N246" s="159">
        <f t="shared" si="20"/>
        <v>-9.3027861301187009E-3</v>
      </c>
      <c r="O246" s="159">
        <f t="shared" si="22"/>
        <v>3.1389625689572043E-2</v>
      </c>
      <c r="P246" s="136">
        <v>212.294684970508</v>
      </c>
      <c r="Q246" s="162">
        <f t="shared" si="19"/>
        <v>1.89466300853256E-2</v>
      </c>
      <c r="R246" s="162">
        <f t="shared" si="21"/>
        <v>2.8116033576762733E-2</v>
      </c>
      <c r="S246" s="162">
        <f t="shared" si="23"/>
        <v>7.6234430503741679E-2</v>
      </c>
    </row>
    <row r="247" spans="11:19" ht="15" x14ac:dyDescent="0.25">
      <c r="K247" s="42">
        <v>42415</v>
      </c>
      <c r="L247" s="158">
        <v>164.99519303656101</v>
      </c>
      <c r="M247" s="159">
        <f t="shared" si="18"/>
        <v>-1.2836335656542741E-2</v>
      </c>
      <c r="N247" s="159">
        <f t="shared" si="20"/>
        <v>-2.4345130332809828E-2</v>
      </c>
      <c r="O247" s="159">
        <f t="shared" si="22"/>
        <v>-1.1885154915693419E-2</v>
      </c>
      <c r="P247" s="136">
        <v>214.31469590542099</v>
      </c>
      <c r="Q247" s="162">
        <f t="shared" si="19"/>
        <v>9.5151272166498213E-3</v>
      </c>
      <c r="R247" s="162">
        <f t="shared" si="21"/>
        <v>3.5630303432411914E-2</v>
      </c>
      <c r="S247" s="162">
        <f t="shared" si="23"/>
        <v>8.2923245135726464E-2</v>
      </c>
    </row>
    <row r="248" spans="11:19" ht="15" x14ac:dyDescent="0.25">
      <c r="K248" s="42">
        <v>42444</v>
      </c>
      <c r="L248" s="158">
        <v>163.952104770311</v>
      </c>
      <c r="M248" s="159">
        <f t="shared" si="18"/>
        <v>-6.321931245711343E-3</v>
      </c>
      <c r="N248" s="159">
        <f t="shared" si="20"/>
        <v>-2.2990918589123943E-2</v>
      </c>
      <c r="O248" s="159">
        <f t="shared" si="22"/>
        <v>-1.1672972108158763E-2</v>
      </c>
      <c r="P248" s="136">
        <v>216.72284229425699</v>
      </c>
      <c r="Q248" s="162">
        <f t="shared" si="19"/>
        <v>1.1236496772478732E-2</v>
      </c>
      <c r="R248" s="162">
        <f t="shared" si="21"/>
        <v>4.0200369825199367E-2</v>
      </c>
      <c r="S248" s="162">
        <f t="shared" si="23"/>
        <v>8.6546766586320212E-2</v>
      </c>
    </row>
    <row r="249" spans="11:19" ht="15" x14ac:dyDescent="0.25">
      <c r="K249" s="42">
        <v>42475</v>
      </c>
      <c r="L249" s="158">
        <v>163.55087307707001</v>
      </c>
      <c r="M249" s="159">
        <f t="shared" si="18"/>
        <v>-2.4472494195978411E-3</v>
      </c>
      <c r="N249" s="159">
        <f t="shared" si="20"/>
        <v>-2.147767942817369E-2</v>
      </c>
      <c r="O249" s="159">
        <f t="shared" si="22"/>
        <v>-1.7870997055326465E-2</v>
      </c>
      <c r="P249" s="136">
        <v>217.44411609375001</v>
      </c>
      <c r="Q249" s="162">
        <f t="shared" si="19"/>
        <v>3.3280931158778948E-3</v>
      </c>
      <c r="R249" s="162">
        <f t="shared" si="21"/>
        <v>2.4256052966928454E-2</v>
      </c>
      <c r="S249" s="162">
        <f t="shared" si="23"/>
        <v>7.9414238301110052E-2</v>
      </c>
    </row>
    <row r="250" spans="11:19" ht="15" x14ac:dyDescent="0.25">
      <c r="K250" s="42">
        <v>42505</v>
      </c>
      <c r="L250" s="158">
        <v>166.50380512611301</v>
      </c>
      <c r="M250" s="159">
        <f t="shared" si="18"/>
        <v>1.8055128618307492E-2</v>
      </c>
      <c r="N250" s="159">
        <f t="shared" si="20"/>
        <v>9.1433699478609132E-3</v>
      </c>
      <c r="O250" s="159">
        <f t="shared" si="22"/>
        <v>1.0153486183794858E-3</v>
      </c>
      <c r="P250" s="136">
        <v>219.131887202614</v>
      </c>
      <c r="Q250" s="162">
        <f t="shared" si="19"/>
        <v>7.7618614804748631E-3</v>
      </c>
      <c r="R250" s="162">
        <f t="shared" si="21"/>
        <v>2.2477186069026711E-2</v>
      </c>
      <c r="S250" s="162">
        <f t="shared" si="23"/>
        <v>7.1471297009235046E-2</v>
      </c>
    </row>
    <row r="251" spans="11:19" ht="15" x14ac:dyDescent="0.25">
      <c r="K251" s="42">
        <v>42536</v>
      </c>
      <c r="L251" s="158">
        <v>169.837403610645</v>
      </c>
      <c r="M251" s="159">
        <f t="shared" si="18"/>
        <v>2.0021154964038557E-2</v>
      </c>
      <c r="N251" s="159">
        <f t="shared" si="20"/>
        <v>3.5896451885012448E-2</v>
      </c>
      <c r="O251" s="159">
        <f t="shared" si="22"/>
        <v>3.5050268322345257E-3</v>
      </c>
      <c r="P251" s="136">
        <v>220.03664235880501</v>
      </c>
      <c r="Q251" s="162">
        <f t="shared" si="19"/>
        <v>4.1288156084489103E-3</v>
      </c>
      <c r="R251" s="162">
        <f t="shared" si="21"/>
        <v>1.5290497436577066E-2</v>
      </c>
      <c r="S251" s="162">
        <f t="shared" si="23"/>
        <v>6.9914301373542154E-2</v>
      </c>
    </row>
    <row r="252" spans="11:19" ht="15" x14ac:dyDescent="0.25">
      <c r="K252" s="42">
        <v>42566</v>
      </c>
      <c r="L252" s="158">
        <v>173.86489758004501</v>
      </c>
      <c r="M252" s="159">
        <f t="shared" si="18"/>
        <v>2.3713822066151691E-2</v>
      </c>
      <c r="N252" s="159">
        <f t="shared" si="20"/>
        <v>6.3063096570048494E-2</v>
      </c>
      <c r="O252" s="159">
        <f t="shared" si="22"/>
        <v>2.617420491819189E-2</v>
      </c>
      <c r="P252" s="136">
        <v>221.851722450474</v>
      </c>
      <c r="Q252" s="162">
        <f t="shared" si="19"/>
        <v>8.2489901327853499E-3</v>
      </c>
      <c r="R252" s="162">
        <f t="shared" si="21"/>
        <v>2.0270064952337741E-2</v>
      </c>
      <c r="S252" s="162">
        <f t="shared" si="23"/>
        <v>7.314425223832699E-2</v>
      </c>
    </row>
    <row r="253" spans="11:19" ht="15" x14ac:dyDescent="0.25">
      <c r="K253" s="42">
        <v>42597</v>
      </c>
      <c r="L253" s="158">
        <v>175.61493531363601</v>
      </c>
      <c r="M253" s="159">
        <f t="shared" si="18"/>
        <v>1.0065503491211159E-2</v>
      </c>
      <c r="N253" s="159">
        <f t="shared" si="20"/>
        <v>5.4720252072450126E-2</v>
      </c>
      <c r="O253" s="159">
        <f t="shared" si="22"/>
        <v>4.0119330275138587E-2</v>
      </c>
      <c r="P253" s="136">
        <v>223.16267763275499</v>
      </c>
      <c r="Q253" s="162">
        <f t="shared" si="19"/>
        <v>5.9091503451078609E-3</v>
      </c>
      <c r="R253" s="162">
        <f t="shared" si="21"/>
        <v>1.8394358217770579E-2</v>
      </c>
      <c r="S253" s="162">
        <f t="shared" si="23"/>
        <v>7.763661142024314E-2</v>
      </c>
    </row>
    <row r="254" spans="11:19" ht="15" x14ac:dyDescent="0.25">
      <c r="K254" s="42">
        <v>42628</v>
      </c>
      <c r="L254" s="158">
        <v>176.367163055942</v>
      </c>
      <c r="M254" s="159">
        <f t="shared" si="18"/>
        <v>4.2833927590644194E-3</v>
      </c>
      <c r="N254" s="159">
        <f t="shared" si="20"/>
        <v>3.8447122403417078E-2</v>
      </c>
      <c r="O254" s="159">
        <f t="shared" si="22"/>
        <v>4.2799363319263151E-2</v>
      </c>
      <c r="P254" s="136">
        <v>224.55467743113601</v>
      </c>
      <c r="Q254" s="162">
        <f t="shared" si="19"/>
        <v>6.237601256388281E-3</v>
      </c>
      <c r="R254" s="162">
        <f t="shared" si="21"/>
        <v>2.053310314090151E-2</v>
      </c>
      <c r="S254" s="162">
        <f t="shared" si="23"/>
        <v>8.1565709871485703E-2</v>
      </c>
    </row>
    <row r="255" spans="11:19" ht="15" x14ac:dyDescent="0.25">
      <c r="K255" s="42">
        <v>42658</v>
      </c>
      <c r="L255" s="158">
        <v>177.870330496707</v>
      </c>
      <c r="M255" s="159">
        <f t="shared" si="18"/>
        <v>8.5229439240239735E-3</v>
      </c>
      <c r="N255" s="159">
        <f t="shared" si="20"/>
        <v>2.3037616979689313E-2</v>
      </c>
      <c r="O255" s="159">
        <f t="shared" si="22"/>
        <v>5.429542847791935E-2</v>
      </c>
      <c r="P255" s="136">
        <v>225.92993194217499</v>
      </c>
      <c r="Q255" s="162">
        <f t="shared" si="19"/>
        <v>6.1243636818062441E-3</v>
      </c>
      <c r="R255" s="162">
        <f t="shared" si="21"/>
        <v>1.8382591068732523E-2</v>
      </c>
      <c r="S255" s="162">
        <f t="shared" si="23"/>
        <v>9.4149792430863632E-2</v>
      </c>
    </row>
    <row r="256" spans="11:19" ht="15" x14ac:dyDescent="0.25">
      <c r="K256" s="42">
        <v>42689</v>
      </c>
      <c r="L256" s="158">
        <v>177.89615052202399</v>
      </c>
      <c r="M256" s="159">
        <f t="shared" si="18"/>
        <v>1.4516206972170487E-4</v>
      </c>
      <c r="N256" s="159">
        <f t="shared" si="20"/>
        <v>1.2989870162887218E-2</v>
      </c>
      <c r="O256" s="159">
        <f t="shared" si="22"/>
        <v>5.1941225423459025E-2</v>
      </c>
      <c r="P256" s="136">
        <v>227.77517474457599</v>
      </c>
      <c r="Q256" s="162">
        <f t="shared" si="19"/>
        <v>8.1673233224948127E-3</v>
      </c>
      <c r="R256" s="162">
        <f t="shared" si="21"/>
        <v>2.0668765766520769E-2</v>
      </c>
      <c r="S256" s="162">
        <f t="shared" si="23"/>
        <v>0.10067521192852147</v>
      </c>
    </row>
    <row r="257" spans="11:19" ht="15" x14ac:dyDescent="0.25">
      <c r="K257" s="42">
        <v>42719</v>
      </c>
      <c r="L257" s="158">
        <v>177.21692353290899</v>
      </c>
      <c r="M257" s="159">
        <f t="shared" si="18"/>
        <v>-3.8181095381876196E-3</v>
      </c>
      <c r="N257" s="159">
        <f t="shared" si="20"/>
        <v>4.8181331617691558E-3</v>
      </c>
      <c r="O257" s="159">
        <f t="shared" si="22"/>
        <v>5.6055632307454806E-2</v>
      </c>
      <c r="P257" s="136">
        <v>228.942475237363</v>
      </c>
      <c r="Q257" s="162">
        <f t="shared" si="19"/>
        <v>5.1247924366473185E-3</v>
      </c>
      <c r="R257" s="162">
        <f t="shared" si="21"/>
        <v>1.9539997369115492E-2</v>
      </c>
      <c r="S257" s="162">
        <f t="shared" si="23"/>
        <v>9.885070207438984E-2</v>
      </c>
    </row>
    <row r="258" spans="11:19" ht="15" x14ac:dyDescent="0.25">
      <c r="K258" s="42">
        <v>42750</v>
      </c>
      <c r="L258" s="158">
        <v>173.77519803964199</v>
      </c>
      <c r="M258" s="159">
        <f t="shared" si="18"/>
        <v>-1.9420975292057108E-2</v>
      </c>
      <c r="N258" s="159">
        <f t="shared" si="20"/>
        <v>-2.3023134019199532E-2</v>
      </c>
      <c r="O258" s="159">
        <f t="shared" si="22"/>
        <v>3.9694297219984298E-2</v>
      </c>
      <c r="P258" s="136">
        <v>228.21119189304201</v>
      </c>
      <c r="Q258" s="162">
        <f t="shared" si="19"/>
        <v>-3.1941794267874579E-3</v>
      </c>
      <c r="R258" s="162">
        <f t="shared" si="21"/>
        <v>1.0097201071396222E-2</v>
      </c>
      <c r="S258" s="162">
        <f t="shared" si="23"/>
        <v>7.4973647714002611E-2</v>
      </c>
    </row>
    <row r="259" spans="11:19" ht="15" x14ac:dyDescent="0.25">
      <c r="K259" s="42">
        <v>42781</v>
      </c>
      <c r="L259" s="158">
        <v>172.00203253712499</v>
      </c>
      <c r="M259" s="159">
        <f t="shared" si="18"/>
        <v>-1.0203789277872133E-2</v>
      </c>
      <c r="N259" s="159">
        <f t="shared" si="20"/>
        <v>-3.3132352597867398E-2</v>
      </c>
      <c r="O259" s="159">
        <f t="shared" si="22"/>
        <v>4.2466931136662556E-2</v>
      </c>
      <c r="P259" s="136">
        <v>226.74568129674799</v>
      </c>
      <c r="Q259" s="162">
        <f t="shared" si="19"/>
        <v>-6.4217297326104594E-3</v>
      </c>
      <c r="R259" s="162">
        <f t="shared" si="21"/>
        <v>-4.519778983739009E-3</v>
      </c>
      <c r="S259" s="162">
        <f t="shared" si="23"/>
        <v>5.8003420338532896E-2</v>
      </c>
    </row>
    <row r="260" spans="11:19" ht="15" x14ac:dyDescent="0.25">
      <c r="K260" s="42">
        <v>42809</v>
      </c>
      <c r="L260" s="158">
        <v>173.24560137185301</v>
      </c>
      <c r="M260" s="159">
        <f t="shared" si="18"/>
        <v>7.2299659276386929E-3</v>
      </c>
      <c r="N260" s="159">
        <f t="shared" si="20"/>
        <v>-2.2409384396736343E-2</v>
      </c>
      <c r="O260" s="159">
        <f t="shared" si="22"/>
        <v>5.6684216494577777E-2</v>
      </c>
      <c r="P260" s="136">
        <v>225.27564898204199</v>
      </c>
      <c r="Q260" s="162">
        <f t="shared" si="19"/>
        <v>-6.483176686316372E-3</v>
      </c>
      <c r="R260" s="162">
        <f t="shared" si="21"/>
        <v>-1.6016365034576152E-2</v>
      </c>
      <c r="S260" s="162">
        <f t="shared" si="23"/>
        <v>3.9464260422407804E-2</v>
      </c>
    </row>
    <row r="261" spans="11:19" ht="15" x14ac:dyDescent="0.25">
      <c r="K261" s="42">
        <v>42840</v>
      </c>
      <c r="L261" s="158">
        <v>177.99301795257099</v>
      </c>
      <c r="M261" s="159">
        <f t="shared" si="18"/>
        <v>2.7402811633457702E-2</v>
      </c>
      <c r="N261" s="159">
        <f t="shared" si="20"/>
        <v>2.4271702524354621E-2</v>
      </c>
      <c r="O261" s="159">
        <f t="shared" si="22"/>
        <v>8.8303685598152715E-2</v>
      </c>
      <c r="P261" s="136">
        <v>226.127143152548</v>
      </c>
      <c r="Q261" s="162">
        <f t="shared" si="19"/>
        <v>3.7797878925382999E-3</v>
      </c>
      <c r="R261" s="162">
        <f t="shared" si="21"/>
        <v>-9.1321057622395507E-3</v>
      </c>
      <c r="S261" s="162">
        <f t="shared" si="23"/>
        <v>3.9932223574421055E-2</v>
      </c>
    </row>
    <row r="262" spans="11:19" ht="15" x14ac:dyDescent="0.25">
      <c r="K262" s="42">
        <v>42870</v>
      </c>
      <c r="L262" s="158">
        <v>183.12738656133601</v>
      </c>
      <c r="M262" s="159">
        <f t="shared" si="18"/>
        <v>2.8845898944941384E-2</v>
      </c>
      <c r="N262" s="159">
        <f t="shared" si="20"/>
        <v>6.4681526491901842E-2</v>
      </c>
      <c r="O262" s="159">
        <f t="shared" si="22"/>
        <v>9.9839048258578922E-2</v>
      </c>
      <c r="P262" s="136">
        <v>228.90173478952701</v>
      </c>
      <c r="Q262" s="162">
        <f t="shared" si="19"/>
        <v>1.2270051256550119E-2</v>
      </c>
      <c r="R262" s="162">
        <f t="shared" si="21"/>
        <v>9.5086860329540723E-3</v>
      </c>
      <c r="S262" s="162">
        <f t="shared" si="23"/>
        <v>4.4584326414711217E-2</v>
      </c>
    </row>
    <row r="263" spans="11:19" ht="15" x14ac:dyDescent="0.25">
      <c r="K263" s="42">
        <v>42901</v>
      </c>
      <c r="L263" s="158">
        <v>186.534214532974</v>
      </c>
      <c r="M263" s="159">
        <f t="shared" si="18"/>
        <v>1.8603596303150116E-2</v>
      </c>
      <c r="N263" s="159">
        <f t="shared" si="20"/>
        <v>7.6703899296111988E-2</v>
      </c>
      <c r="O263" s="159">
        <f t="shared" si="22"/>
        <v>9.831056391209736E-2</v>
      </c>
      <c r="P263" s="136">
        <v>232.569707749484</v>
      </c>
      <c r="Q263" s="162">
        <f t="shared" si="19"/>
        <v>1.6024225256875635E-2</v>
      </c>
      <c r="R263" s="162">
        <f t="shared" si="21"/>
        <v>3.2378372009588485E-2</v>
      </c>
      <c r="S263" s="162">
        <f t="shared" si="23"/>
        <v>5.6958992176593171E-2</v>
      </c>
    </row>
    <row r="264" spans="11:19" ht="15" x14ac:dyDescent="0.25">
      <c r="K264" s="42">
        <v>42931</v>
      </c>
      <c r="L264" s="158">
        <v>184.68291909310199</v>
      </c>
      <c r="M264" s="159">
        <f t="shared" ref="M264:M327" si="24">L264/L263-1</f>
        <v>-9.9246963593628834E-3</v>
      </c>
      <c r="N264" s="159">
        <f t="shared" si="20"/>
        <v>3.7585188551124027E-2</v>
      </c>
      <c r="O264" s="159">
        <f t="shared" si="22"/>
        <v>6.2220848852348132E-2</v>
      </c>
      <c r="P264" s="136">
        <v>235.51189610082099</v>
      </c>
      <c r="Q264" s="162">
        <f t="shared" ref="Q264:Q327" si="25">P264/P263-1</f>
        <v>1.265078061888536E-2</v>
      </c>
      <c r="R264" s="162">
        <f t="shared" si="21"/>
        <v>4.150210725451009E-2</v>
      </c>
      <c r="S264" s="162">
        <f t="shared" si="23"/>
        <v>6.1573439680624897E-2</v>
      </c>
    </row>
    <row r="265" spans="11:19" ht="15" x14ac:dyDescent="0.25">
      <c r="K265" s="42">
        <v>42962</v>
      </c>
      <c r="L265" s="158">
        <v>183.42282445987999</v>
      </c>
      <c r="M265" s="159">
        <f t="shared" si="24"/>
        <v>-6.8230166569261952E-3</v>
      </c>
      <c r="N265" s="159">
        <f t="shared" si="20"/>
        <v>1.6132917314637396E-3</v>
      </c>
      <c r="O265" s="159">
        <f t="shared" si="22"/>
        <v>4.4460279715387685E-2</v>
      </c>
      <c r="P265" s="136">
        <v>237.10800001919799</v>
      </c>
      <c r="Q265" s="162">
        <f t="shared" si="25"/>
        <v>6.777168987224913E-3</v>
      </c>
      <c r="R265" s="162">
        <f t="shared" si="21"/>
        <v>3.5850603042465234E-2</v>
      </c>
      <c r="S265" s="162">
        <f t="shared" si="23"/>
        <v>6.2489492124628176E-2</v>
      </c>
    </row>
    <row r="266" spans="11:19" ht="15" x14ac:dyDescent="0.25">
      <c r="K266" s="42">
        <v>42993</v>
      </c>
      <c r="L266" s="158">
        <v>182.95541567487001</v>
      </c>
      <c r="M266" s="159">
        <f t="shared" si="24"/>
        <v>-2.5482585735245866E-3</v>
      </c>
      <c r="N266" s="159">
        <f t="shared" ref="N266:N329" si="26">L266/L263-1</f>
        <v>-1.9185750276774938E-2</v>
      </c>
      <c r="O266" s="159">
        <f t="shared" si="22"/>
        <v>3.7355324567069692E-2</v>
      </c>
      <c r="P266" s="136">
        <v>238.41117081707401</v>
      </c>
      <c r="Q266" s="162">
        <f t="shared" si="25"/>
        <v>5.4961064062388765E-3</v>
      </c>
      <c r="R266" s="162">
        <f t="shared" ref="R266:R329" si="27">P266/P263-1</f>
        <v>2.5117041785520211E-2</v>
      </c>
      <c r="S266" s="162">
        <f t="shared" si="23"/>
        <v>6.170654534767972E-2</v>
      </c>
    </row>
    <row r="267" spans="11:19" ht="15" x14ac:dyDescent="0.25">
      <c r="K267" s="42">
        <v>43023</v>
      </c>
      <c r="L267" s="158">
        <v>186.62973067419301</v>
      </c>
      <c r="M267" s="159">
        <f t="shared" si="24"/>
        <v>2.0083116893640396E-2</v>
      </c>
      <c r="N267" s="159">
        <f t="shared" si="26"/>
        <v>1.0541373239338903E-2</v>
      </c>
      <c r="O267" s="159">
        <f t="shared" si="22"/>
        <v>4.9245988091578763E-2</v>
      </c>
      <c r="P267" s="136">
        <v>240.03429290632801</v>
      </c>
      <c r="Q267" s="162">
        <f t="shared" si="25"/>
        <v>6.8080790161437754E-3</v>
      </c>
      <c r="R267" s="162">
        <f t="shared" si="27"/>
        <v>1.9202413467772406E-2</v>
      </c>
      <c r="S267" s="162">
        <f t="shared" si="23"/>
        <v>6.2428031748192225E-2</v>
      </c>
    </row>
    <row r="268" spans="11:19" ht="15" x14ac:dyDescent="0.25">
      <c r="K268" s="42">
        <v>43054</v>
      </c>
      <c r="L268" s="158">
        <v>187.631802990409</v>
      </c>
      <c r="M268" s="159">
        <f t="shared" si="24"/>
        <v>5.3693069833837814E-3</v>
      </c>
      <c r="N268" s="159">
        <f t="shared" si="26"/>
        <v>2.2946863581035037E-2</v>
      </c>
      <c r="O268" s="159">
        <f t="shared" si="22"/>
        <v>5.4726605605666112E-2</v>
      </c>
      <c r="P268" s="136">
        <v>242.38929565661701</v>
      </c>
      <c r="Q268" s="162">
        <f t="shared" si="25"/>
        <v>9.811109578446997E-3</v>
      </c>
      <c r="R268" s="162">
        <f t="shared" si="27"/>
        <v>2.2273797750355984E-2</v>
      </c>
      <c r="S268" s="162">
        <f t="shared" si="23"/>
        <v>6.4160288444204294E-2</v>
      </c>
    </row>
    <row r="269" spans="11:19" ht="15" x14ac:dyDescent="0.25">
      <c r="K269" s="42">
        <v>43084</v>
      </c>
      <c r="L269" s="158">
        <v>186.02002331383</v>
      </c>
      <c r="M269" s="159">
        <f t="shared" si="24"/>
        <v>-8.5901198565010439E-3</v>
      </c>
      <c r="N269" s="159">
        <f t="shared" si="26"/>
        <v>1.6750570775155849E-2</v>
      </c>
      <c r="O269" s="159">
        <f t="shared" si="22"/>
        <v>4.9674148526149597E-2</v>
      </c>
      <c r="P269" s="136">
        <v>244.97720097717701</v>
      </c>
      <c r="Q269" s="162">
        <f t="shared" si="25"/>
        <v>1.0676648544027278E-2</v>
      </c>
      <c r="R269" s="162">
        <f t="shared" si="27"/>
        <v>2.7540782328278279E-2</v>
      </c>
      <c r="S269" s="162">
        <f t="shared" si="23"/>
        <v>7.0038230010353031E-2</v>
      </c>
    </row>
    <row r="270" spans="11:19" ht="15" x14ac:dyDescent="0.25">
      <c r="K270" s="42">
        <v>43115</v>
      </c>
      <c r="L270" s="158">
        <v>182.85935774483499</v>
      </c>
      <c r="M270" s="159">
        <f t="shared" si="24"/>
        <v>-1.6990996521179413E-2</v>
      </c>
      <c r="N270" s="159">
        <f t="shared" si="26"/>
        <v>-2.0202423888936005E-2</v>
      </c>
      <c r="O270" s="159">
        <f t="shared" si="22"/>
        <v>5.2275352338373882E-2</v>
      </c>
      <c r="P270" s="136">
        <v>247.60671205992401</v>
      </c>
      <c r="Q270" s="162">
        <f t="shared" si="25"/>
        <v>1.0733697145115073E-2</v>
      </c>
      <c r="R270" s="162">
        <f t="shared" si="27"/>
        <v>3.1547238779548348E-2</v>
      </c>
      <c r="S270" s="162">
        <f t="shared" si="23"/>
        <v>8.4989346955307354E-2</v>
      </c>
    </row>
    <row r="271" spans="11:19" ht="15" x14ac:dyDescent="0.25">
      <c r="K271" s="42">
        <v>43146</v>
      </c>
      <c r="L271" s="158">
        <v>184.24172838918699</v>
      </c>
      <c r="M271" s="159">
        <f t="shared" si="24"/>
        <v>7.5597478925906181E-3</v>
      </c>
      <c r="N271" s="159">
        <f t="shared" si="26"/>
        <v>-1.8067697198407728E-2</v>
      </c>
      <c r="O271" s="159">
        <f t="shared" si="22"/>
        <v>7.1160181490414587E-2</v>
      </c>
      <c r="P271" s="136">
        <v>249.01039723094101</v>
      </c>
      <c r="Q271" s="162">
        <f t="shared" si="25"/>
        <v>5.6690109865733529E-3</v>
      </c>
      <c r="R271" s="162">
        <f t="shared" si="27"/>
        <v>2.731598174081018E-2</v>
      </c>
      <c r="S271" s="162">
        <f t="shared" si="23"/>
        <v>9.8192458647336389E-2</v>
      </c>
    </row>
    <row r="272" spans="11:19" ht="15" x14ac:dyDescent="0.25">
      <c r="K272" s="42">
        <v>43174</v>
      </c>
      <c r="L272" s="158">
        <v>188.80028064432</v>
      </c>
      <c r="M272" s="159">
        <f t="shared" si="24"/>
        <v>2.4742235621583175E-2</v>
      </c>
      <c r="N272" s="159">
        <f t="shared" si="26"/>
        <v>1.4946011085051225E-2</v>
      </c>
      <c r="O272" s="159">
        <f t="shared" si="22"/>
        <v>8.9783978059451819E-2</v>
      </c>
      <c r="P272" s="136">
        <v>250.74937341967399</v>
      </c>
      <c r="Q272" s="162">
        <f t="shared" si="25"/>
        <v>6.9835485107081485E-3</v>
      </c>
      <c r="R272" s="162">
        <f t="shared" si="27"/>
        <v>2.3562080142448538E-2</v>
      </c>
      <c r="S272" s="162">
        <f t="shared" si="23"/>
        <v>0.11307802042848691</v>
      </c>
    </row>
    <row r="273" spans="11:19" ht="15" x14ac:dyDescent="0.25">
      <c r="K273" s="42">
        <v>43205</v>
      </c>
      <c r="L273" s="158">
        <v>193.49408796473401</v>
      </c>
      <c r="M273" s="159">
        <f t="shared" si="24"/>
        <v>2.4861230631625153E-2</v>
      </c>
      <c r="N273" s="159">
        <f t="shared" si="26"/>
        <v>5.8157976441866932E-2</v>
      </c>
      <c r="O273" s="159">
        <f t="shared" si="22"/>
        <v>8.7088079018321496E-2</v>
      </c>
      <c r="P273" s="136">
        <v>251.25063862613399</v>
      </c>
      <c r="Q273" s="162">
        <f t="shared" si="25"/>
        <v>1.9990686302575611E-3</v>
      </c>
      <c r="R273" s="162">
        <f t="shared" si="27"/>
        <v>1.4716590418308639E-2</v>
      </c>
      <c r="S273" s="162">
        <f t="shared" si="23"/>
        <v>0.1111034045861421</v>
      </c>
    </row>
    <row r="274" spans="11:19" ht="15" x14ac:dyDescent="0.25">
      <c r="K274" s="42">
        <v>43235</v>
      </c>
      <c r="L274" s="158">
        <v>191.91720839038899</v>
      </c>
      <c r="M274" s="159">
        <f t="shared" si="24"/>
        <v>-8.1494974390763364E-3</v>
      </c>
      <c r="N274" s="159">
        <f t="shared" si="26"/>
        <v>4.1659834980426025E-2</v>
      </c>
      <c r="O274" s="159">
        <f t="shared" si="22"/>
        <v>4.7998401517672207E-2</v>
      </c>
      <c r="P274" s="136">
        <v>251.509460097291</v>
      </c>
      <c r="Q274" s="162">
        <f t="shared" si="25"/>
        <v>1.0301325901986846E-3</v>
      </c>
      <c r="R274" s="162">
        <f t="shared" si="27"/>
        <v>1.0035977991843748E-2</v>
      </c>
      <c r="S274" s="162">
        <f t="shared" si="23"/>
        <v>9.8766072387138415E-2</v>
      </c>
    </row>
    <row r="275" spans="11:19" ht="15" x14ac:dyDescent="0.25">
      <c r="K275" s="42">
        <v>43266</v>
      </c>
      <c r="L275" s="158">
        <v>188.14015585963</v>
      </c>
      <c r="M275" s="159">
        <f t="shared" si="24"/>
        <v>-1.9680635011509184E-2</v>
      </c>
      <c r="N275" s="159">
        <f t="shared" si="26"/>
        <v>-3.4964184504238105E-3</v>
      </c>
      <c r="O275" s="159">
        <f t="shared" ref="O275:O338" si="28">L275/L263-1</f>
        <v>8.6093660118964355E-3</v>
      </c>
      <c r="P275" s="136">
        <v>250.89700876444999</v>
      </c>
      <c r="Q275" s="162">
        <f t="shared" si="25"/>
        <v>-2.4351025707107787E-3</v>
      </c>
      <c r="R275" s="162">
        <f t="shared" si="27"/>
        <v>5.8877652519151447E-4</v>
      </c>
      <c r="S275" s="162">
        <f t="shared" ref="S275:S338" si="29">P275/P263-1</f>
        <v>7.8803474417689534E-2</v>
      </c>
    </row>
    <row r="276" spans="11:19" ht="15" x14ac:dyDescent="0.25">
      <c r="K276" s="42">
        <v>43296</v>
      </c>
      <c r="L276" s="158">
        <v>186.096418671994</v>
      </c>
      <c r="M276" s="159">
        <f t="shared" si="24"/>
        <v>-1.086284412967542E-2</v>
      </c>
      <c r="N276" s="159">
        <f t="shared" si="26"/>
        <v>-3.8232017166789589E-2</v>
      </c>
      <c r="O276" s="159">
        <f t="shared" si="28"/>
        <v>7.6536562549103238E-3</v>
      </c>
      <c r="P276" s="136">
        <v>252.54410568841899</v>
      </c>
      <c r="Q276" s="162">
        <f t="shared" si="25"/>
        <v>6.5648328454779303E-3</v>
      </c>
      <c r="R276" s="162">
        <f t="shared" si="27"/>
        <v>5.1481145256300209E-3</v>
      </c>
      <c r="S276" s="162">
        <f t="shared" si="29"/>
        <v>7.2319954403945008E-2</v>
      </c>
    </row>
    <row r="277" spans="11:19" ht="15" x14ac:dyDescent="0.25">
      <c r="K277" s="42">
        <v>43327</v>
      </c>
      <c r="L277" s="158">
        <v>187.77919632474001</v>
      </c>
      <c r="M277" s="159">
        <f t="shared" si="24"/>
        <v>9.0425042284774104E-3</v>
      </c>
      <c r="N277" s="159">
        <f t="shared" si="26"/>
        <v>-2.1561443605576103E-2</v>
      </c>
      <c r="O277" s="159">
        <f t="shared" si="28"/>
        <v>2.3750434972790835E-2</v>
      </c>
      <c r="P277" s="136">
        <v>255.07840936838301</v>
      </c>
      <c r="Q277" s="162">
        <f t="shared" si="25"/>
        <v>1.0035093367376957E-2</v>
      </c>
      <c r="R277" s="162">
        <f t="shared" si="27"/>
        <v>1.4190119408277635E-2</v>
      </c>
      <c r="S277" s="162">
        <f t="shared" si="29"/>
        <v>7.5789974812026539E-2</v>
      </c>
    </row>
    <row r="278" spans="11:19" ht="15" x14ac:dyDescent="0.25">
      <c r="K278" s="42">
        <v>43358</v>
      </c>
      <c r="L278" s="158">
        <v>189.28693775954801</v>
      </c>
      <c r="M278" s="159">
        <f t="shared" si="24"/>
        <v>8.0293315996546877E-3</v>
      </c>
      <c r="N278" s="159">
        <f t="shared" si="26"/>
        <v>6.0953595721140452E-3</v>
      </c>
      <c r="O278" s="159">
        <f t="shared" si="28"/>
        <v>3.460691262580462E-2</v>
      </c>
      <c r="P278" s="136">
        <v>257.75401494877798</v>
      </c>
      <c r="Q278" s="162">
        <f t="shared" si="25"/>
        <v>1.0489345558568619E-2</v>
      </c>
      <c r="R278" s="162">
        <f t="shared" si="27"/>
        <v>2.7329963868822249E-2</v>
      </c>
      <c r="S278" s="162">
        <f t="shared" si="29"/>
        <v>8.1132289503939248E-2</v>
      </c>
    </row>
    <row r="279" spans="11:19" ht="15" x14ac:dyDescent="0.25">
      <c r="K279" s="42">
        <v>43388</v>
      </c>
      <c r="L279" s="158">
        <v>188.21644911160499</v>
      </c>
      <c r="M279" s="159">
        <f t="shared" si="24"/>
        <v>-5.6553751706991395E-3</v>
      </c>
      <c r="N279" s="159">
        <f t="shared" si="26"/>
        <v>1.1392107675901375E-2</v>
      </c>
      <c r="O279" s="159">
        <f t="shared" si="28"/>
        <v>8.5019596378348439E-3</v>
      </c>
      <c r="P279" s="136">
        <v>258.31229628034401</v>
      </c>
      <c r="Q279" s="162">
        <f t="shared" si="25"/>
        <v>2.1659462091287995E-3</v>
      </c>
      <c r="R279" s="162">
        <f t="shared" si="27"/>
        <v>2.2840329518684754E-2</v>
      </c>
      <c r="S279" s="162">
        <f t="shared" si="29"/>
        <v>7.6147466900277072E-2</v>
      </c>
    </row>
    <row r="280" spans="11:19" ht="15" x14ac:dyDescent="0.25">
      <c r="K280" s="42">
        <v>43419</v>
      </c>
      <c r="L280" s="158">
        <v>186.78694869295299</v>
      </c>
      <c r="M280" s="159">
        <f t="shared" si="24"/>
        <v>-7.5949813387690135E-3</v>
      </c>
      <c r="N280" s="159">
        <f t="shared" si="26"/>
        <v>-5.2841190675406713E-3</v>
      </c>
      <c r="O280" s="159">
        <f t="shared" si="28"/>
        <v>-4.5027243995475752E-3</v>
      </c>
      <c r="P280" s="136">
        <v>257.89352536093901</v>
      </c>
      <c r="Q280" s="162">
        <f t="shared" si="25"/>
        <v>-1.6211807391101063E-3</v>
      </c>
      <c r="R280" s="162">
        <f t="shared" si="27"/>
        <v>1.1036277039388365E-2</v>
      </c>
      <c r="S280" s="162">
        <f t="shared" si="29"/>
        <v>6.3964168311649416E-2</v>
      </c>
    </row>
    <row r="281" spans="11:19" ht="15" x14ac:dyDescent="0.25">
      <c r="K281" s="42">
        <v>43449</v>
      </c>
      <c r="L281" s="158">
        <v>186.86027351089101</v>
      </c>
      <c r="M281" s="159">
        <f t="shared" si="24"/>
        <v>3.9255857248643444E-4</v>
      </c>
      <c r="N281" s="159">
        <f t="shared" si="26"/>
        <v>-1.2820030147772776E-2</v>
      </c>
      <c r="O281" s="159">
        <f t="shared" si="28"/>
        <v>4.5169879139486113E-3</v>
      </c>
      <c r="P281" s="136">
        <v>257.65488477153798</v>
      </c>
      <c r="Q281" s="162">
        <f t="shared" si="25"/>
        <v>-9.2534540782684971E-4</v>
      </c>
      <c r="R281" s="162">
        <f t="shared" si="27"/>
        <v>-3.8459217506159327E-4</v>
      </c>
      <c r="S281" s="162">
        <f t="shared" si="29"/>
        <v>5.1750463895381404E-2</v>
      </c>
    </row>
    <row r="282" spans="11:19" ht="15" x14ac:dyDescent="0.25">
      <c r="K282" s="42">
        <v>43480</v>
      </c>
      <c r="L282" s="158">
        <v>189.47387159325001</v>
      </c>
      <c r="M282" s="159">
        <f t="shared" si="24"/>
        <v>1.3986911360304166E-2</v>
      </c>
      <c r="N282" s="159">
        <f t="shared" si="26"/>
        <v>6.6807257685508326E-3</v>
      </c>
      <c r="O282" s="159">
        <f t="shared" si="28"/>
        <v>3.617268446083588E-2</v>
      </c>
      <c r="P282" s="136">
        <v>257.83679119577101</v>
      </c>
      <c r="Q282" s="162">
        <f t="shared" si="25"/>
        <v>7.060080556762216E-4</v>
      </c>
      <c r="R282" s="162">
        <f t="shared" si="27"/>
        <v>-1.8408147479628267E-3</v>
      </c>
      <c r="S282" s="162">
        <f t="shared" si="29"/>
        <v>4.1315839343528005E-2</v>
      </c>
    </row>
    <row r="283" spans="11:19" ht="15" x14ac:dyDescent="0.25">
      <c r="K283" s="42">
        <v>43511</v>
      </c>
      <c r="L283" s="158">
        <v>192.310971603577</v>
      </c>
      <c r="M283" s="159">
        <f t="shared" si="24"/>
        <v>1.4973568579510932E-2</v>
      </c>
      <c r="N283" s="159">
        <f t="shared" si="26"/>
        <v>2.957392338853726E-2</v>
      </c>
      <c r="O283" s="159">
        <f t="shared" si="28"/>
        <v>4.3797044702841514E-2</v>
      </c>
      <c r="P283" s="136">
        <v>259.82639908422402</v>
      </c>
      <c r="Q283" s="162">
        <f t="shared" si="25"/>
        <v>7.7165399058287676E-3</v>
      </c>
      <c r="R283" s="162">
        <f t="shared" si="27"/>
        <v>7.4948516857096248E-3</v>
      </c>
      <c r="S283" s="162">
        <f t="shared" si="29"/>
        <v>4.3435944737889365E-2</v>
      </c>
    </row>
    <row r="284" spans="11:19" ht="15" x14ac:dyDescent="0.25">
      <c r="K284" s="42">
        <v>43539</v>
      </c>
      <c r="L284" s="158">
        <v>193.87401124111</v>
      </c>
      <c r="M284" s="159">
        <f t="shared" si="24"/>
        <v>8.1276675194330572E-3</v>
      </c>
      <c r="N284" s="159">
        <f t="shared" si="26"/>
        <v>3.7534664797599149E-2</v>
      </c>
      <c r="O284" s="159">
        <f t="shared" si="28"/>
        <v>2.6873533129690541E-2</v>
      </c>
      <c r="P284" s="136">
        <v>261.858765721439</v>
      </c>
      <c r="Q284" s="162">
        <f t="shared" si="25"/>
        <v>7.8220174869767511E-3</v>
      </c>
      <c r="R284" s="162">
        <f t="shared" si="27"/>
        <v>1.6315937319133722E-2</v>
      </c>
      <c r="S284" s="162">
        <f t="shared" si="29"/>
        <v>4.4304765951185265E-2</v>
      </c>
    </row>
    <row r="285" spans="11:19" ht="15" x14ac:dyDescent="0.25">
      <c r="K285" s="42">
        <v>43570</v>
      </c>
      <c r="L285" s="158">
        <v>195.48929426421</v>
      </c>
      <c r="M285" s="159">
        <f t="shared" si="24"/>
        <v>8.3316119203371564E-3</v>
      </c>
      <c r="N285" s="159">
        <f t="shared" si="26"/>
        <v>3.1748032699060014E-2</v>
      </c>
      <c r="O285" s="159">
        <f t="shared" si="28"/>
        <v>1.0311458714126864E-2</v>
      </c>
      <c r="P285" s="136">
        <v>265.86766754279898</v>
      </c>
      <c r="Q285" s="162">
        <f t="shared" si="25"/>
        <v>1.5309404710265095E-2</v>
      </c>
      <c r="R285" s="162">
        <f t="shared" si="27"/>
        <v>3.1147131135875306E-2</v>
      </c>
      <c r="S285" s="162">
        <f t="shared" si="29"/>
        <v>5.817708164481683E-2</v>
      </c>
    </row>
    <row r="286" spans="11:19" ht="15" x14ac:dyDescent="0.25">
      <c r="K286" s="42">
        <v>43600</v>
      </c>
      <c r="L286" s="158">
        <v>198.11045842264801</v>
      </c>
      <c r="M286" s="159">
        <f t="shared" si="24"/>
        <v>1.3408223546479414E-2</v>
      </c>
      <c r="N286" s="159">
        <f t="shared" si="26"/>
        <v>3.0156817214910925E-2</v>
      </c>
      <c r="O286" s="159">
        <f t="shared" si="28"/>
        <v>3.2270425795591029E-2</v>
      </c>
      <c r="P286" s="136">
        <v>268.38170467360402</v>
      </c>
      <c r="Q286" s="162">
        <f t="shared" si="25"/>
        <v>9.4559716645512548E-3</v>
      </c>
      <c r="R286" s="162">
        <f t="shared" si="27"/>
        <v>3.292700672269544E-2</v>
      </c>
      <c r="S286" s="162">
        <f t="shared" si="29"/>
        <v>6.7083936205764916E-2</v>
      </c>
    </row>
    <row r="287" spans="11:19" ht="15" x14ac:dyDescent="0.25">
      <c r="K287" s="42">
        <v>43631</v>
      </c>
      <c r="L287" s="158">
        <v>202.24321966136901</v>
      </c>
      <c r="M287" s="159">
        <f t="shared" si="24"/>
        <v>2.0860893824717675E-2</v>
      </c>
      <c r="N287" s="159">
        <f t="shared" si="26"/>
        <v>4.3168284220677311E-2</v>
      </c>
      <c r="O287" s="159">
        <f t="shared" si="28"/>
        <v>7.4960413088321243E-2</v>
      </c>
      <c r="P287" s="136">
        <v>270.67226785651599</v>
      </c>
      <c r="Q287" s="162">
        <f t="shared" si="25"/>
        <v>8.5347217899880423E-3</v>
      </c>
      <c r="R287" s="162">
        <f t="shared" si="27"/>
        <v>3.365746459086516E-2</v>
      </c>
      <c r="S287" s="162">
        <f t="shared" si="29"/>
        <v>7.8818233782259384E-2</v>
      </c>
    </row>
    <row r="288" spans="11:19" ht="15" x14ac:dyDescent="0.25">
      <c r="K288" s="42">
        <v>43661</v>
      </c>
      <c r="L288" s="158">
        <v>204.40246593705299</v>
      </c>
      <c r="M288" s="159">
        <f t="shared" si="24"/>
        <v>1.067648289667944E-2</v>
      </c>
      <c r="N288" s="159">
        <f t="shared" si="26"/>
        <v>4.5594167733791879E-2</v>
      </c>
      <c r="O288" s="159">
        <f t="shared" si="28"/>
        <v>9.8368616632674044E-2</v>
      </c>
      <c r="P288" s="136">
        <v>270.50682974216801</v>
      </c>
      <c r="Q288" s="162">
        <f t="shared" si="25"/>
        <v>-6.1121191194835056E-4</v>
      </c>
      <c r="R288" s="162">
        <f t="shared" si="27"/>
        <v>1.7449140176558853E-2</v>
      </c>
      <c r="S288" s="162">
        <f t="shared" si="29"/>
        <v>7.1127077010108009E-2</v>
      </c>
    </row>
    <row r="289" spans="11:19" ht="15" x14ac:dyDescent="0.25">
      <c r="K289" s="42">
        <v>43692</v>
      </c>
      <c r="L289" s="158">
        <v>203.76005078411299</v>
      </c>
      <c r="M289" s="159">
        <f t="shared" si="24"/>
        <v>-3.1428933598963704E-3</v>
      </c>
      <c r="N289" s="159">
        <f t="shared" si="26"/>
        <v>2.8517385737466538E-2</v>
      </c>
      <c r="O289" s="159">
        <f t="shared" si="28"/>
        <v>8.5104499178578541E-2</v>
      </c>
      <c r="P289" s="136">
        <v>270.899750000925</v>
      </c>
      <c r="Q289" s="162">
        <f t="shared" si="25"/>
        <v>1.452533598251371E-3</v>
      </c>
      <c r="R289" s="162">
        <f t="shared" si="27"/>
        <v>9.3823285398060285E-3</v>
      </c>
      <c r="S289" s="162">
        <f t="shared" si="29"/>
        <v>6.2025401019703219E-2</v>
      </c>
    </row>
    <row r="290" spans="11:19" ht="15" x14ac:dyDescent="0.25">
      <c r="K290" s="42">
        <v>43723</v>
      </c>
      <c r="L290" s="158">
        <v>201.52895080618401</v>
      </c>
      <c r="M290" s="159">
        <f t="shared" si="24"/>
        <v>-1.0949643805756915E-2</v>
      </c>
      <c r="N290" s="159">
        <f t="shared" si="26"/>
        <v>-3.5317320223686721E-3</v>
      </c>
      <c r="O290" s="159">
        <f t="shared" si="28"/>
        <v>6.4674367875225958E-2</v>
      </c>
      <c r="P290" s="136">
        <v>271.92693128314801</v>
      </c>
      <c r="Q290" s="162">
        <f t="shared" si="25"/>
        <v>3.7917394985396147E-3</v>
      </c>
      <c r="R290" s="162">
        <f t="shared" si="27"/>
        <v>4.6353600853454857E-3</v>
      </c>
      <c r="S290" s="162">
        <f t="shared" si="29"/>
        <v>5.4986209767426963E-2</v>
      </c>
    </row>
    <row r="291" spans="11:19" ht="15" x14ac:dyDescent="0.25">
      <c r="K291" s="42">
        <v>43753</v>
      </c>
      <c r="L291" s="158">
        <v>199.119832427885</v>
      </c>
      <c r="M291" s="159">
        <f t="shared" si="24"/>
        <v>-1.1954204935130774E-2</v>
      </c>
      <c r="N291" s="159">
        <f t="shared" si="26"/>
        <v>-2.5844274847421911E-2</v>
      </c>
      <c r="O291" s="159">
        <f t="shared" si="28"/>
        <v>5.7930023479588311E-2</v>
      </c>
      <c r="P291" s="136">
        <v>273.715535127463</v>
      </c>
      <c r="Q291" s="162">
        <f t="shared" si="25"/>
        <v>6.5775163786649937E-3</v>
      </c>
      <c r="R291" s="162">
        <f t="shared" si="27"/>
        <v>1.1861827623181886E-2</v>
      </c>
      <c r="S291" s="162">
        <f t="shared" si="29"/>
        <v>5.9630296617401379E-2</v>
      </c>
    </row>
    <row r="292" spans="11:19" ht="15" x14ac:dyDescent="0.25">
      <c r="K292" s="42">
        <v>43784</v>
      </c>
      <c r="L292" s="158">
        <v>198.07383571035899</v>
      </c>
      <c r="M292" s="159">
        <f t="shared" si="24"/>
        <v>-5.2531016361960781E-3</v>
      </c>
      <c r="N292" s="159">
        <f t="shared" si="26"/>
        <v>-2.79064274467552E-2</v>
      </c>
      <c r="O292" s="159">
        <f t="shared" si="28"/>
        <v>6.0426529243002847E-2</v>
      </c>
      <c r="P292" s="136">
        <v>276.62662267631498</v>
      </c>
      <c r="Q292" s="162">
        <f t="shared" si="25"/>
        <v>1.0635448760686339E-2</v>
      </c>
      <c r="R292" s="162">
        <f t="shared" si="27"/>
        <v>2.1140191806638509E-2</v>
      </c>
      <c r="S292" s="162">
        <f t="shared" si="29"/>
        <v>7.2638881837602476E-2</v>
      </c>
    </row>
    <row r="293" spans="11:19" ht="15" x14ac:dyDescent="0.25">
      <c r="K293" s="42">
        <v>43814</v>
      </c>
      <c r="L293" s="158">
        <v>198.33782792276699</v>
      </c>
      <c r="M293" s="159">
        <f t="shared" si="24"/>
        <v>1.3327969918957017E-3</v>
      </c>
      <c r="N293" s="159">
        <f t="shared" si="26"/>
        <v>-1.5834563077173014E-2</v>
      </c>
      <c r="O293" s="159">
        <f t="shared" si="28"/>
        <v>6.1423191758343654E-2</v>
      </c>
      <c r="P293" s="136">
        <v>279.30511920410902</v>
      </c>
      <c r="Q293" s="162">
        <f t="shared" si="25"/>
        <v>9.6827142011135514E-3</v>
      </c>
      <c r="R293" s="162">
        <f t="shared" si="27"/>
        <v>2.7132979753588193E-2</v>
      </c>
      <c r="S293" s="162">
        <f t="shared" si="29"/>
        <v>8.4028037938299827E-2</v>
      </c>
    </row>
    <row r="294" spans="11:19" ht="15" x14ac:dyDescent="0.25">
      <c r="K294" s="42">
        <v>43845</v>
      </c>
      <c r="L294" s="158">
        <v>199.40388462474499</v>
      </c>
      <c r="M294" s="159">
        <f t="shared" si="24"/>
        <v>5.3749540021841291E-3</v>
      </c>
      <c r="N294" s="159">
        <f t="shared" si="26"/>
        <v>1.4265389509247051E-3</v>
      </c>
      <c r="O294" s="159">
        <f t="shared" si="28"/>
        <v>5.2408350280676474E-2</v>
      </c>
      <c r="P294" s="136">
        <v>281.08836956804703</v>
      </c>
      <c r="Q294" s="162">
        <f t="shared" si="25"/>
        <v>6.3845960611801367E-3</v>
      </c>
      <c r="R294" s="162">
        <f t="shared" si="27"/>
        <v>2.6936119782717816E-2</v>
      </c>
      <c r="S294" s="162">
        <f t="shared" si="29"/>
        <v>9.0179443610208132E-2</v>
      </c>
    </row>
    <row r="295" spans="11:19" ht="15" x14ac:dyDescent="0.25">
      <c r="K295" s="42">
        <v>43876</v>
      </c>
      <c r="L295" s="158">
        <v>200.998553335087</v>
      </c>
      <c r="M295" s="159">
        <f t="shared" si="24"/>
        <v>7.9971797607805151E-3</v>
      </c>
      <c r="N295" s="159">
        <f t="shared" si="26"/>
        <v>1.4765794857452885E-2</v>
      </c>
      <c r="O295" s="159">
        <f t="shared" si="28"/>
        <v>4.5174654670344427E-2</v>
      </c>
      <c r="P295" s="136">
        <v>281.96937168288503</v>
      </c>
      <c r="Q295" s="162">
        <f t="shared" si="25"/>
        <v>3.1342531752269753E-3</v>
      </c>
      <c r="R295" s="162">
        <f t="shared" si="27"/>
        <v>1.9313936434895096E-2</v>
      </c>
      <c r="S295" s="162">
        <f t="shared" si="29"/>
        <v>8.5222181720969958E-2</v>
      </c>
    </row>
    <row r="296" spans="11:19" ht="15" x14ac:dyDescent="0.25">
      <c r="K296" s="42">
        <v>43905</v>
      </c>
      <c r="L296" s="158">
        <v>202.26358714986401</v>
      </c>
      <c r="M296" s="159">
        <f t="shared" si="24"/>
        <v>6.2937458692453596E-3</v>
      </c>
      <c r="N296" s="159">
        <f t="shared" si="26"/>
        <v>1.9793295450556858E-2</v>
      </c>
      <c r="O296" s="159">
        <f t="shared" si="28"/>
        <v>4.3273339500467634E-2</v>
      </c>
      <c r="P296" s="136">
        <v>282.72405470249601</v>
      </c>
      <c r="Q296" s="162">
        <f t="shared" si="25"/>
        <v>2.6764716150082801E-3</v>
      </c>
      <c r="R296" s="162">
        <f t="shared" si="27"/>
        <v>1.2240862280395559E-2</v>
      </c>
      <c r="S296" s="162">
        <f t="shared" si="29"/>
        <v>7.9681460819429395E-2</v>
      </c>
    </row>
    <row r="297" spans="11:19" ht="15" x14ac:dyDescent="0.25">
      <c r="K297" s="42">
        <v>43936</v>
      </c>
      <c r="L297" s="158">
        <v>201.89406032189899</v>
      </c>
      <c r="M297" s="159">
        <f t="shared" si="24"/>
        <v>-1.826956760591969E-3</v>
      </c>
      <c r="N297" s="159">
        <f t="shared" si="26"/>
        <v>1.2488100228539745E-2</v>
      </c>
      <c r="O297" s="159">
        <f t="shared" si="28"/>
        <v>3.2762745815802852E-2</v>
      </c>
      <c r="P297" s="136">
        <v>286.78195274322701</v>
      </c>
      <c r="Q297" s="162">
        <f t="shared" si="25"/>
        <v>1.4352857400128372E-2</v>
      </c>
      <c r="R297" s="162">
        <f t="shared" si="27"/>
        <v>2.0255491836711048E-2</v>
      </c>
      <c r="S297" s="162">
        <f t="shared" si="29"/>
        <v>7.866426705331242E-2</v>
      </c>
    </row>
    <row r="298" spans="11:19" ht="15" x14ac:dyDescent="0.25">
      <c r="K298" s="42">
        <v>43966</v>
      </c>
      <c r="L298" s="158">
        <v>199.46443064356501</v>
      </c>
      <c r="M298" s="159">
        <f t="shared" si="24"/>
        <v>-1.2034181067338889E-2</v>
      </c>
      <c r="N298" s="159">
        <f t="shared" si="26"/>
        <v>-7.6325061353273993E-3</v>
      </c>
      <c r="O298" s="159">
        <f t="shared" si="28"/>
        <v>6.8344308104544282E-3</v>
      </c>
      <c r="P298" s="136">
        <v>287.551264826053</v>
      </c>
      <c r="Q298" s="162">
        <f t="shared" si="25"/>
        <v>2.6825679770539068E-3</v>
      </c>
      <c r="R298" s="162">
        <f t="shared" si="27"/>
        <v>1.9796097391193257E-2</v>
      </c>
      <c r="S298" s="162">
        <f t="shared" si="29"/>
        <v>7.1426478849451636E-2</v>
      </c>
    </row>
    <row r="299" spans="11:19" ht="15" x14ac:dyDescent="0.25">
      <c r="K299" s="42">
        <v>43997</v>
      </c>
      <c r="L299" s="158">
        <v>197.25498538280601</v>
      </c>
      <c r="M299" s="159">
        <f t="shared" si="24"/>
        <v>-1.1076888514058858E-2</v>
      </c>
      <c r="N299" s="159">
        <f t="shared" si="26"/>
        <v>-2.4762745670810937E-2</v>
      </c>
      <c r="O299" s="159">
        <f t="shared" si="28"/>
        <v>-2.4664531581900073E-2</v>
      </c>
      <c r="P299" s="136">
        <v>288.68336422159803</v>
      </c>
      <c r="Q299" s="162">
        <f t="shared" si="25"/>
        <v>3.9370350056706638E-3</v>
      </c>
      <c r="R299" s="162">
        <f t="shared" si="27"/>
        <v>2.1078183550292007E-2</v>
      </c>
      <c r="S299" s="162">
        <f t="shared" si="29"/>
        <v>6.6542082451644946E-2</v>
      </c>
    </row>
    <row r="300" spans="11:19" ht="15" x14ac:dyDescent="0.25">
      <c r="K300" s="42">
        <v>44027</v>
      </c>
      <c r="L300" s="158">
        <v>197.45363629645399</v>
      </c>
      <c r="M300" s="159">
        <f t="shared" si="24"/>
        <v>1.007076770518367E-3</v>
      </c>
      <c r="N300" s="159">
        <f t="shared" si="26"/>
        <v>-2.1993831905531058E-2</v>
      </c>
      <c r="O300" s="159">
        <f t="shared" si="28"/>
        <v>-3.3995820983583114E-2</v>
      </c>
      <c r="P300" s="136">
        <v>287.011371137102</v>
      </c>
      <c r="Q300" s="162">
        <f t="shared" si="25"/>
        <v>-5.7917888306601162E-3</v>
      </c>
      <c r="R300" s="162">
        <f t="shared" si="27"/>
        <v>7.9997500428619084E-4</v>
      </c>
      <c r="S300" s="162">
        <f t="shared" si="29"/>
        <v>6.1013399959864989E-2</v>
      </c>
    </row>
    <row r="301" spans="11:19" ht="15" x14ac:dyDescent="0.25">
      <c r="K301" s="42">
        <v>44058</v>
      </c>
      <c r="L301" s="158">
        <v>199.270482471051</v>
      </c>
      <c r="M301" s="159">
        <f t="shared" si="24"/>
        <v>9.2013811883879804E-3</v>
      </c>
      <c r="N301" s="159">
        <f t="shared" si="26"/>
        <v>-9.7234465256912372E-4</v>
      </c>
      <c r="O301" s="159">
        <f t="shared" si="28"/>
        <v>-2.2033604211351365E-2</v>
      </c>
      <c r="P301" s="136">
        <v>290.51402115291597</v>
      </c>
      <c r="Q301" s="162">
        <f t="shared" si="25"/>
        <v>1.2203871930010823E-2</v>
      </c>
      <c r="R301" s="162">
        <f t="shared" si="27"/>
        <v>1.0303402173018394E-2</v>
      </c>
      <c r="S301" s="162">
        <f t="shared" si="29"/>
        <v>7.2404168523315438E-2</v>
      </c>
    </row>
    <row r="302" spans="11:19" ht="15" x14ac:dyDescent="0.25">
      <c r="K302" s="42">
        <v>44089</v>
      </c>
      <c r="L302" s="158">
        <v>200.23154152609601</v>
      </c>
      <c r="M302" s="159">
        <f t="shared" si="24"/>
        <v>4.822887178910884E-3</v>
      </c>
      <c r="N302" s="159">
        <f t="shared" si="26"/>
        <v>1.5089890567345998E-2</v>
      </c>
      <c r="O302" s="159">
        <f t="shared" si="28"/>
        <v>-6.437830767728081E-3</v>
      </c>
      <c r="P302" s="136">
        <v>293.72444198862797</v>
      </c>
      <c r="Q302" s="162">
        <f t="shared" si="25"/>
        <v>1.1050829226662895E-2</v>
      </c>
      <c r="R302" s="162">
        <f t="shared" si="27"/>
        <v>1.7462307814732014E-2</v>
      </c>
      <c r="S302" s="162">
        <f t="shared" si="29"/>
        <v>8.0159440635848567E-2</v>
      </c>
    </row>
    <row r="303" spans="11:19" ht="15" x14ac:dyDescent="0.25">
      <c r="K303" s="42">
        <v>44119</v>
      </c>
      <c r="L303" s="158">
        <v>201.552065181106</v>
      </c>
      <c r="M303" s="159">
        <f t="shared" si="24"/>
        <v>6.5949832126617203E-3</v>
      </c>
      <c r="N303" s="159">
        <f t="shared" si="26"/>
        <v>2.0756411284817755E-2</v>
      </c>
      <c r="O303" s="159">
        <f t="shared" si="28"/>
        <v>1.2214919646951206E-2</v>
      </c>
      <c r="P303" s="136">
        <v>298.00536749580499</v>
      </c>
      <c r="Q303" s="162">
        <f t="shared" si="25"/>
        <v>1.4574631509020719E-2</v>
      </c>
      <c r="R303" s="162">
        <f t="shared" si="27"/>
        <v>3.8305089847646689E-2</v>
      </c>
      <c r="S303" s="162">
        <f t="shared" si="29"/>
        <v>8.8741153683625562E-2</v>
      </c>
    </row>
    <row r="304" spans="11:19" ht="15" x14ac:dyDescent="0.25">
      <c r="K304" s="42">
        <v>44150</v>
      </c>
      <c r="L304" s="158">
        <v>204.08371948858701</v>
      </c>
      <c r="M304" s="159">
        <f t="shared" si="24"/>
        <v>1.2560795669377844E-2</v>
      </c>
      <c r="N304" s="159">
        <f t="shared" si="26"/>
        <v>2.4154289977369015E-2</v>
      </c>
      <c r="O304" s="159">
        <f t="shared" si="28"/>
        <v>3.0341633748216079E-2</v>
      </c>
      <c r="P304" s="136">
        <v>299.63129340596703</v>
      </c>
      <c r="Q304" s="162">
        <f t="shared" si="25"/>
        <v>5.4560289427838526E-3</v>
      </c>
      <c r="R304" s="162">
        <f t="shared" si="27"/>
        <v>3.138324345540644E-2</v>
      </c>
      <c r="S304" s="162">
        <f t="shared" si="29"/>
        <v>8.3161448840627816E-2</v>
      </c>
    </row>
    <row r="305" spans="11:19" ht="15" x14ac:dyDescent="0.25">
      <c r="K305" s="42">
        <v>44180</v>
      </c>
      <c r="L305" s="158">
        <v>204.909903988856</v>
      </c>
      <c r="M305" s="159">
        <f t="shared" si="24"/>
        <v>4.0482626558322465E-3</v>
      </c>
      <c r="N305" s="159">
        <f t="shared" si="26"/>
        <v>2.3364762749680246E-2</v>
      </c>
      <c r="O305" s="159">
        <f t="shared" si="28"/>
        <v>3.3135767064304877E-2</v>
      </c>
      <c r="P305" s="136">
        <v>301.28148484054799</v>
      </c>
      <c r="Q305" s="162">
        <f t="shared" si="25"/>
        <v>5.5074068393288211E-3</v>
      </c>
      <c r="R305" s="162">
        <f t="shared" si="27"/>
        <v>2.5728341845697056E-2</v>
      </c>
      <c r="S305" s="162">
        <f t="shared" si="29"/>
        <v>7.8682287310241517E-2</v>
      </c>
    </row>
    <row r="306" spans="11:19" ht="15" x14ac:dyDescent="0.25">
      <c r="K306" s="42">
        <v>44211</v>
      </c>
      <c r="L306" s="158">
        <v>204.68131188632299</v>
      </c>
      <c r="M306" s="159">
        <f t="shared" si="24"/>
        <v>-1.1155737135353228E-3</v>
      </c>
      <c r="N306" s="159">
        <f t="shared" si="26"/>
        <v>1.5525748656582516E-2</v>
      </c>
      <c r="O306" s="159">
        <f t="shared" si="28"/>
        <v>2.6466020316050942E-2</v>
      </c>
      <c r="P306" s="136">
        <v>301.903350816498</v>
      </c>
      <c r="Q306" s="162">
        <f t="shared" si="25"/>
        <v>2.0640696731799579E-3</v>
      </c>
      <c r="R306" s="162">
        <f t="shared" si="27"/>
        <v>1.3080245344063712E-2</v>
      </c>
      <c r="S306" s="162">
        <f t="shared" si="29"/>
        <v>7.4051378505762155E-2</v>
      </c>
    </row>
    <row r="307" spans="11:19" ht="15" x14ac:dyDescent="0.25">
      <c r="K307" s="42">
        <v>44242</v>
      </c>
      <c r="L307" s="158">
        <v>202.95214922552299</v>
      </c>
      <c r="M307" s="159">
        <f t="shared" si="24"/>
        <v>-8.4480729816718281E-3</v>
      </c>
      <c r="N307" s="159">
        <f t="shared" si="26"/>
        <v>-5.5446375923547953E-3</v>
      </c>
      <c r="O307" s="159">
        <f t="shared" si="28"/>
        <v>9.7194524936661253E-3</v>
      </c>
      <c r="P307" s="136">
        <v>304.05373139873501</v>
      </c>
      <c r="Q307" s="162">
        <f t="shared" si="25"/>
        <v>7.1227449990909353E-3</v>
      </c>
      <c r="R307" s="162">
        <f t="shared" si="27"/>
        <v>1.4759599848524818E-2</v>
      </c>
      <c r="S307" s="162">
        <f t="shared" si="29"/>
        <v>7.8321838943156585E-2</v>
      </c>
    </row>
    <row r="308" spans="11:19" ht="15" x14ac:dyDescent="0.25">
      <c r="K308" s="42">
        <v>44270</v>
      </c>
      <c r="L308" s="158">
        <v>206.47499576407</v>
      </c>
      <c r="M308" s="159">
        <f t="shared" si="24"/>
        <v>1.7358015433639906E-2</v>
      </c>
      <c r="N308" s="159">
        <f t="shared" si="26"/>
        <v>7.6379508493602533E-3</v>
      </c>
      <c r="O308" s="159">
        <f t="shared" si="28"/>
        <v>2.0821387940112013E-2</v>
      </c>
      <c r="P308" s="136">
        <v>306.76154590117898</v>
      </c>
      <c r="Q308" s="162">
        <f t="shared" si="25"/>
        <v>8.905710480799689E-3</v>
      </c>
      <c r="R308" s="162">
        <f t="shared" si="27"/>
        <v>1.8189173037072903E-2</v>
      </c>
      <c r="S308" s="162">
        <f t="shared" si="29"/>
        <v>8.5021033049264449E-2</v>
      </c>
    </row>
    <row r="309" spans="11:19" ht="15" x14ac:dyDescent="0.25">
      <c r="K309" s="42">
        <v>44301</v>
      </c>
      <c r="L309" s="158">
        <v>208.81125617052999</v>
      </c>
      <c r="M309" s="159">
        <f t="shared" si="24"/>
        <v>1.1314979800893354E-2</v>
      </c>
      <c r="N309" s="159">
        <f t="shared" si="26"/>
        <v>2.0177437041739799E-2</v>
      </c>
      <c r="O309" s="159">
        <f t="shared" si="28"/>
        <v>3.4261512387250281E-2</v>
      </c>
      <c r="P309" s="136">
        <v>310.742236747692</v>
      </c>
      <c r="Q309" s="162">
        <f t="shared" si="25"/>
        <v>1.2976498846421158E-2</v>
      </c>
      <c r="R309" s="162">
        <f t="shared" si="27"/>
        <v>2.9277203804758178E-2</v>
      </c>
      <c r="S309" s="162">
        <f t="shared" si="29"/>
        <v>8.3548786021127475E-2</v>
      </c>
    </row>
    <row r="310" spans="11:19" ht="15" x14ac:dyDescent="0.25">
      <c r="K310" s="42">
        <v>44331</v>
      </c>
      <c r="L310" s="158">
        <v>210.56849299434299</v>
      </c>
      <c r="M310" s="159">
        <f t="shared" si="24"/>
        <v>8.4154315051767625E-3</v>
      </c>
      <c r="N310" s="159">
        <f t="shared" si="26"/>
        <v>3.7527780798993327E-2</v>
      </c>
      <c r="O310" s="159">
        <f t="shared" si="28"/>
        <v>5.5669385839626218E-2</v>
      </c>
      <c r="P310" s="136">
        <v>317.63620716050502</v>
      </c>
      <c r="Q310" s="162">
        <f t="shared" si="25"/>
        <v>2.2185495235430785E-2</v>
      </c>
      <c r="R310" s="162">
        <f t="shared" si="27"/>
        <v>4.4671301020667409E-2</v>
      </c>
      <c r="S310" s="162">
        <f t="shared" si="29"/>
        <v>0.10462462181361354</v>
      </c>
    </row>
    <row r="311" spans="11:19" ht="15" x14ac:dyDescent="0.25">
      <c r="K311" s="42">
        <v>44362</v>
      </c>
      <c r="L311" s="158">
        <v>211.14833589084799</v>
      </c>
      <c r="M311" s="159">
        <f t="shared" si="24"/>
        <v>2.7537020769796694E-3</v>
      </c>
      <c r="N311" s="159">
        <f t="shared" si="26"/>
        <v>2.2633927703856305E-2</v>
      </c>
      <c r="O311" s="159">
        <f t="shared" si="28"/>
        <v>7.0433456883635337E-2</v>
      </c>
      <c r="P311" s="136">
        <v>327.64671919571299</v>
      </c>
      <c r="Q311" s="162">
        <f t="shared" si="25"/>
        <v>3.1515651583604143E-2</v>
      </c>
      <c r="R311" s="162">
        <f t="shared" si="27"/>
        <v>6.8082761915869483E-2</v>
      </c>
      <c r="S311" s="162">
        <f t="shared" si="29"/>
        <v>0.1349691731602729</v>
      </c>
    </row>
    <row r="312" spans="11:19" ht="15" x14ac:dyDescent="0.25">
      <c r="K312" s="42">
        <v>44392</v>
      </c>
      <c r="L312" s="158">
        <v>215.85548291907199</v>
      </c>
      <c r="M312" s="159">
        <f t="shared" si="24"/>
        <v>2.2293081346647758E-2</v>
      </c>
      <c r="N312" s="159">
        <f t="shared" si="26"/>
        <v>3.3734899534291429E-2</v>
      </c>
      <c r="O312" s="159">
        <f t="shared" si="28"/>
        <v>9.3195784933480352E-2</v>
      </c>
      <c r="P312" s="136">
        <v>338.24332293008001</v>
      </c>
      <c r="Q312" s="162">
        <f t="shared" si="25"/>
        <v>3.2341553000679868E-2</v>
      </c>
      <c r="R312" s="162">
        <f t="shared" si="27"/>
        <v>8.8501281545184884E-2</v>
      </c>
      <c r="S312" s="162">
        <f t="shared" si="29"/>
        <v>0.17850147048182663</v>
      </c>
    </row>
    <row r="313" spans="11:19" ht="15" x14ac:dyDescent="0.25">
      <c r="K313" s="42">
        <v>44423</v>
      </c>
      <c r="L313" s="158">
        <v>223.57138360221799</v>
      </c>
      <c r="M313" s="159">
        <f t="shared" si="24"/>
        <v>3.5745678445605389E-2</v>
      </c>
      <c r="N313" s="159">
        <f t="shared" si="26"/>
        <v>6.1751359013735962E-2</v>
      </c>
      <c r="O313" s="159">
        <f t="shared" si="28"/>
        <v>0.12194932651250689</v>
      </c>
      <c r="P313" s="136">
        <v>345.94866680389703</v>
      </c>
      <c r="Q313" s="162">
        <f t="shared" si="25"/>
        <v>2.2780475922091759E-2</v>
      </c>
      <c r="R313" s="162">
        <f t="shared" si="27"/>
        <v>8.9134862478336352E-2</v>
      </c>
      <c r="S313" s="162">
        <f t="shared" si="29"/>
        <v>0.19081573216668346</v>
      </c>
    </row>
    <row r="314" spans="11:19" ht="15" x14ac:dyDescent="0.25">
      <c r="K314" s="42">
        <v>44454</v>
      </c>
      <c r="L314" s="158">
        <v>229.37061354273399</v>
      </c>
      <c r="M314" s="159">
        <f t="shared" si="24"/>
        <v>2.5939052874647262E-2</v>
      </c>
      <c r="N314" s="159">
        <f t="shared" si="26"/>
        <v>8.6300834789936109E-2</v>
      </c>
      <c r="O314" s="159">
        <f t="shared" si="28"/>
        <v>0.14552688250087864</v>
      </c>
      <c r="P314" s="136">
        <v>351.67502463447698</v>
      </c>
      <c r="Q314" s="162">
        <f t="shared" si="25"/>
        <v>1.6552622917971771E-2</v>
      </c>
      <c r="R314" s="162">
        <f t="shared" si="27"/>
        <v>7.3336017213134985E-2</v>
      </c>
      <c r="S314" s="162">
        <f t="shared" si="29"/>
        <v>0.19729574513275505</v>
      </c>
    </row>
    <row r="315" spans="11:19" ht="15" x14ac:dyDescent="0.25">
      <c r="K315" s="42">
        <v>44484</v>
      </c>
      <c r="L315" s="158">
        <v>231.77481305181001</v>
      </c>
      <c r="M315" s="159">
        <f t="shared" si="24"/>
        <v>1.0481724192746622E-2</v>
      </c>
      <c r="N315" s="159">
        <f t="shared" si="26"/>
        <v>7.3749945646302884E-2</v>
      </c>
      <c r="O315" s="159">
        <f t="shared" si="28"/>
        <v>0.14995007787961456</v>
      </c>
      <c r="P315" s="136">
        <v>358.68030539078501</v>
      </c>
      <c r="Q315" s="162">
        <f t="shared" si="25"/>
        <v>1.9919756211261186E-2</v>
      </c>
      <c r="R315" s="162">
        <f t="shared" si="27"/>
        <v>6.0420948693581833E-2</v>
      </c>
      <c r="S315" s="162">
        <f t="shared" si="29"/>
        <v>0.20360350689265405</v>
      </c>
    </row>
    <row r="316" spans="11:19" ht="15" x14ac:dyDescent="0.25">
      <c r="K316" s="42">
        <v>44515</v>
      </c>
      <c r="L316" s="158">
        <v>234.209155578045</v>
      </c>
      <c r="M316" s="159">
        <f t="shared" si="24"/>
        <v>1.0503050327952623E-2</v>
      </c>
      <c r="N316" s="159">
        <f t="shared" si="26"/>
        <v>4.7581098280242928E-2</v>
      </c>
      <c r="O316" s="159">
        <f t="shared" si="28"/>
        <v>0.14761312742118404</v>
      </c>
      <c r="P316" s="136">
        <v>368.51004273308001</v>
      </c>
      <c r="Q316" s="162">
        <f t="shared" si="25"/>
        <v>2.7405288761493063E-2</v>
      </c>
      <c r="R316" s="162">
        <f t="shared" si="27"/>
        <v>6.5215964373038116E-2</v>
      </c>
      <c r="S316" s="162">
        <f t="shared" si="29"/>
        <v>0.22987835664344303</v>
      </c>
    </row>
    <row r="317" spans="11:19" ht="15" x14ac:dyDescent="0.25">
      <c r="K317" s="42">
        <v>44545</v>
      </c>
      <c r="L317" s="158">
        <v>237.503131331627</v>
      </c>
      <c r="M317" s="159">
        <f t="shared" si="24"/>
        <v>1.4064248451142847E-2</v>
      </c>
      <c r="N317" s="159">
        <f t="shared" si="26"/>
        <v>3.5455796465303724E-2</v>
      </c>
      <c r="O317" s="159">
        <f t="shared" si="28"/>
        <v>0.15906125915975045</v>
      </c>
      <c r="P317" s="136">
        <v>377.02170222438298</v>
      </c>
      <c r="Q317" s="162">
        <f t="shared" si="25"/>
        <v>2.3097496687405572E-2</v>
      </c>
      <c r="R317" s="162">
        <f t="shared" si="27"/>
        <v>7.2074147478203177E-2</v>
      </c>
      <c r="S317" s="162">
        <f t="shared" si="29"/>
        <v>0.25139353460077429</v>
      </c>
    </row>
    <row r="318" spans="11:19" ht="15" x14ac:dyDescent="0.25">
      <c r="K318" s="42">
        <v>44576</v>
      </c>
      <c r="L318" s="158">
        <v>240.16355976542701</v>
      </c>
      <c r="M318" s="159">
        <f t="shared" si="24"/>
        <v>1.1201656242945335E-2</v>
      </c>
      <c r="N318" s="159">
        <f t="shared" si="26"/>
        <v>3.6193521647849725E-2</v>
      </c>
      <c r="O318" s="159">
        <f t="shared" si="28"/>
        <v>0.17335362741279647</v>
      </c>
      <c r="P318" s="136">
        <v>383.6907185174</v>
      </c>
      <c r="Q318" s="162">
        <f t="shared" si="25"/>
        <v>1.7688680130800494E-2</v>
      </c>
      <c r="R318" s="162">
        <f t="shared" si="27"/>
        <v>6.9728983584325777E-2</v>
      </c>
      <c r="S318" s="162">
        <f t="shared" si="29"/>
        <v>0.27090579644017843</v>
      </c>
    </row>
    <row r="319" spans="11:19" ht="15" x14ac:dyDescent="0.25">
      <c r="K319" s="42">
        <v>44607</v>
      </c>
      <c r="L319" s="158">
        <v>236.61745178547801</v>
      </c>
      <c r="M319" s="159">
        <f t="shared" si="24"/>
        <v>-1.4765387319427448E-2</v>
      </c>
      <c r="N319" s="159">
        <f t="shared" si="26"/>
        <v>1.0282673200751491E-2</v>
      </c>
      <c r="O319" s="159">
        <f t="shared" si="28"/>
        <v>0.1658780293208213</v>
      </c>
      <c r="P319" s="136">
        <v>384.41551733927503</v>
      </c>
      <c r="Q319" s="162">
        <f t="shared" si="25"/>
        <v>1.8890183861515197E-3</v>
      </c>
      <c r="R319" s="162">
        <f t="shared" si="27"/>
        <v>4.3161577058337341E-2</v>
      </c>
      <c r="S319" s="162">
        <f t="shared" si="29"/>
        <v>0.26430126534166365</v>
      </c>
    </row>
    <row r="320" spans="11:19" ht="15" x14ac:dyDescent="0.25">
      <c r="K320" s="42">
        <v>44635</v>
      </c>
      <c r="L320" s="158">
        <v>232.034548381566</v>
      </c>
      <c r="M320" s="159">
        <f t="shared" si="24"/>
        <v>-1.9368408244320734E-2</v>
      </c>
      <c r="N320" s="159">
        <f t="shared" si="26"/>
        <v>-2.3025308842876679E-2</v>
      </c>
      <c r="O320" s="159">
        <f t="shared" si="28"/>
        <v>0.1237900624378836</v>
      </c>
      <c r="P320" s="136">
        <v>388.13470139460702</v>
      </c>
      <c r="Q320" s="162">
        <f t="shared" si="25"/>
        <v>9.6749061564274097E-3</v>
      </c>
      <c r="R320" s="162">
        <f t="shared" si="27"/>
        <v>2.9475754590939207E-2</v>
      </c>
      <c r="S320" s="162">
        <f t="shared" si="29"/>
        <v>0.26526517609753419</v>
      </c>
    </row>
    <row r="321" spans="11:19" ht="15" x14ac:dyDescent="0.25">
      <c r="K321" s="42">
        <v>44666</v>
      </c>
      <c r="L321" s="158">
        <v>229.783235051231</v>
      </c>
      <c r="M321" s="159">
        <f t="shared" si="24"/>
        <v>-9.7024919178537727E-3</v>
      </c>
      <c r="N321" s="159">
        <f t="shared" si="26"/>
        <v>-4.3221897295054656E-2</v>
      </c>
      <c r="O321" s="159">
        <f t="shared" si="28"/>
        <v>0.10043509753886926</v>
      </c>
      <c r="P321" s="136">
        <v>394.80459876881099</v>
      </c>
      <c r="Q321" s="162">
        <f t="shared" si="25"/>
        <v>1.7184491235229249E-2</v>
      </c>
      <c r="R321" s="162">
        <f t="shared" si="27"/>
        <v>2.8965726078429954E-2</v>
      </c>
      <c r="S321" s="162">
        <f t="shared" si="29"/>
        <v>0.27052119757177917</v>
      </c>
    </row>
    <row r="322" spans="11:19" ht="15" x14ac:dyDescent="0.25">
      <c r="K322" s="42">
        <v>44696</v>
      </c>
      <c r="L322" s="158">
        <v>232.19552896290401</v>
      </c>
      <c r="M322" s="159">
        <f t="shared" si="24"/>
        <v>1.0498128425840969E-2</v>
      </c>
      <c r="N322" s="159">
        <f t="shared" si="26"/>
        <v>-1.8688067127791586E-2</v>
      </c>
      <c r="O322" s="159">
        <f t="shared" si="28"/>
        <v>0.102707844184182</v>
      </c>
      <c r="P322" s="136">
        <v>405.45050840787098</v>
      </c>
      <c r="Q322" s="162">
        <f t="shared" si="25"/>
        <v>2.6965009202676526E-2</v>
      </c>
      <c r="R322" s="162">
        <f t="shared" si="27"/>
        <v>5.4719411989893718E-2</v>
      </c>
      <c r="S322" s="162">
        <f t="shared" si="29"/>
        <v>0.27646187452110094</v>
      </c>
    </row>
    <row r="323" spans="11:19" ht="15" x14ac:dyDescent="0.25">
      <c r="K323" s="42">
        <v>44727</v>
      </c>
      <c r="L323" s="158">
        <v>234.477802642017</v>
      </c>
      <c r="M323" s="159">
        <f t="shared" si="24"/>
        <v>9.8291026072152565E-3</v>
      </c>
      <c r="N323" s="159">
        <f t="shared" si="26"/>
        <v>1.0529700329078739E-2</v>
      </c>
      <c r="O323" s="159">
        <f t="shared" si="28"/>
        <v>0.11048851819144367</v>
      </c>
      <c r="P323" s="136">
        <v>412.33835806250897</v>
      </c>
      <c r="Q323" s="162">
        <f t="shared" si="25"/>
        <v>1.698813914843833E-2</v>
      </c>
      <c r="R323" s="162">
        <f t="shared" si="27"/>
        <v>6.2358909370730853E-2</v>
      </c>
      <c r="S323" s="162">
        <f t="shared" si="29"/>
        <v>0.25848462354419977</v>
      </c>
    </row>
    <row r="324" spans="11:19" ht="15" x14ac:dyDescent="0.25">
      <c r="K324" s="42">
        <v>44757</v>
      </c>
      <c r="L324" s="158">
        <v>237.90269634665</v>
      </c>
      <c r="M324" s="159">
        <f t="shared" si="24"/>
        <v>1.4606473047949375E-2</v>
      </c>
      <c r="N324" s="159">
        <f t="shared" si="26"/>
        <v>3.5335307615495637E-2</v>
      </c>
      <c r="O324" s="159">
        <f t="shared" si="28"/>
        <v>0.10213876955742607</v>
      </c>
      <c r="P324" s="136">
        <v>412.64879897275398</v>
      </c>
      <c r="Q324" s="162">
        <f t="shared" si="25"/>
        <v>7.5287904744958389E-4</v>
      </c>
      <c r="R324" s="162">
        <f t="shared" si="27"/>
        <v>4.5197549014347027E-2</v>
      </c>
      <c r="S324" s="162">
        <f t="shared" si="29"/>
        <v>0.21997618577693157</v>
      </c>
    </row>
    <row r="325" spans="11:19" ht="15" x14ac:dyDescent="0.25">
      <c r="K325" s="42">
        <v>44788</v>
      </c>
      <c r="L325" s="158">
        <v>236.41345695227801</v>
      </c>
      <c r="M325" s="159">
        <f t="shared" si="24"/>
        <v>-6.2598676569937117E-3</v>
      </c>
      <c r="N325" s="159">
        <f t="shared" si="26"/>
        <v>1.8165414330815421E-2</v>
      </c>
      <c r="O325" s="159">
        <f t="shared" si="28"/>
        <v>5.744059522800482E-2</v>
      </c>
      <c r="P325" s="136">
        <v>410.17793668417897</v>
      </c>
      <c r="Q325" s="162">
        <f t="shared" si="25"/>
        <v>-5.9878092332413813E-3</v>
      </c>
      <c r="R325" s="162">
        <f t="shared" si="27"/>
        <v>1.1659692559942147E-2</v>
      </c>
      <c r="S325" s="162">
        <f t="shared" si="29"/>
        <v>0.18566127302548807</v>
      </c>
    </row>
    <row r="326" spans="11:19" ht="15" x14ac:dyDescent="0.25">
      <c r="K326" s="42">
        <v>44819</v>
      </c>
      <c r="L326" s="158">
        <v>236.01193538874699</v>
      </c>
      <c r="M326" s="159">
        <f t="shared" si="24"/>
        <v>-1.6983870914424326E-3</v>
      </c>
      <c r="N326" s="159">
        <f t="shared" si="26"/>
        <v>6.5427632357686338E-3</v>
      </c>
      <c r="O326" s="159">
        <f t="shared" si="28"/>
        <v>2.8954545412050559E-2</v>
      </c>
      <c r="P326" s="136">
        <v>403.68292886931999</v>
      </c>
      <c r="Q326" s="162">
        <f t="shared" si="25"/>
        <v>-1.5834610382420178E-2</v>
      </c>
      <c r="R326" s="162">
        <f t="shared" si="27"/>
        <v>-2.0991084200507104E-2</v>
      </c>
      <c r="S326" s="162">
        <f t="shared" si="29"/>
        <v>0.14788626030210383</v>
      </c>
    </row>
    <row r="327" spans="11:19" ht="15" x14ac:dyDescent="0.25">
      <c r="K327" s="42">
        <v>44849</v>
      </c>
      <c r="L327" s="158">
        <v>229.82635438397401</v>
      </c>
      <c r="M327" s="159">
        <f t="shared" si="24"/>
        <v>-2.6208763529625756E-2</v>
      </c>
      <c r="N327" s="159">
        <f t="shared" si="26"/>
        <v>-3.3948089225974476E-2</v>
      </c>
      <c r="O327" s="159">
        <f t="shared" si="28"/>
        <v>-8.4066885533435887E-3</v>
      </c>
      <c r="P327" s="136">
        <v>396.24357444424999</v>
      </c>
      <c r="Q327" s="162">
        <f t="shared" si="25"/>
        <v>-1.8428707019905399E-2</v>
      </c>
      <c r="R327" s="162">
        <f t="shared" si="27"/>
        <v>-3.9755900342720252E-2</v>
      </c>
      <c r="S327" s="162">
        <f t="shared" si="29"/>
        <v>0.10472632171019125</v>
      </c>
    </row>
    <row r="328" spans="11:19" ht="15" x14ac:dyDescent="0.25">
      <c r="K328" s="42">
        <v>44880</v>
      </c>
      <c r="L328" s="158">
        <v>231.13925708980599</v>
      </c>
      <c r="M328" s="159">
        <f t="shared" ref="M328:M331" si="30">L328/L327-1</f>
        <v>5.712585527239078E-3</v>
      </c>
      <c r="N328" s="159">
        <f t="shared" si="26"/>
        <v>-2.2309220170731003E-2</v>
      </c>
      <c r="O328" s="159">
        <f t="shared" si="28"/>
        <v>-1.3107508460385664E-2</v>
      </c>
      <c r="P328" s="136">
        <v>381.70037746906502</v>
      </c>
      <c r="Q328" s="162">
        <f t="shared" ref="Q328:Q331" si="31">P328/P327-1</f>
        <v>-3.6702669552641898E-2</v>
      </c>
      <c r="R328" s="162">
        <f t="shared" si="27"/>
        <v>-6.9427330600281834E-2</v>
      </c>
      <c r="S328" s="162">
        <f t="shared" si="29"/>
        <v>3.5793691369054637E-2</v>
      </c>
    </row>
    <row r="329" spans="11:19" ht="15" x14ac:dyDescent="0.25">
      <c r="K329" s="42">
        <v>44910</v>
      </c>
      <c r="L329" s="158">
        <v>232.84294260248799</v>
      </c>
      <c r="M329" s="159">
        <f t="shared" si="30"/>
        <v>7.3708185019389916E-3</v>
      </c>
      <c r="N329" s="159">
        <f t="shared" si="26"/>
        <v>-1.3427256469208615E-2</v>
      </c>
      <c r="O329" s="159">
        <f t="shared" si="28"/>
        <v>-1.9621588578686788E-2</v>
      </c>
      <c r="P329" s="136">
        <v>369.77278578239702</v>
      </c>
      <c r="Q329" s="162">
        <f t="shared" si="31"/>
        <v>-3.1248571892320665E-2</v>
      </c>
      <c r="R329" s="162">
        <f t="shared" si="27"/>
        <v>-8.4001924931287664E-2</v>
      </c>
      <c r="S329" s="162">
        <f t="shared" si="29"/>
        <v>-1.9226788270325645E-2</v>
      </c>
    </row>
    <row r="330" spans="11:19" ht="15" x14ac:dyDescent="0.25">
      <c r="K330" s="42">
        <v>44941</v>
      </c>
      <c r="L330" s="158">
        <v>238.320639086841</v>
      </c>
      <c r="M330" s="159">
        <f t="shared" si="30"/>
        <v>2.3525284567909699E-2</v>
      </c>
      <c r="N330" s="159">
        <f t="shared" ref="N330:N355" si="32">L330/L327-1</f>
        <v>3.695957639686287E-2</v>
      </c>
      <c r="O330" s="159">
        <f t="shared" si="28"/>
        <v>-7.6736066053735286E-3</v>
      </c>
      <c r="P330" s="136">
        <v>357.28917657042001</v>
      </c>
      <c r="Q330" s="162">
        <f t="shared" si="31"/>
        <v>-3.376021625161818E-2</v>
      </c>
      <c r="R330" s="162">
        <f t="shared" ref="R330:R355" si="33">P330/P327-1</f>
        <v>-9.8309222877532632E-2</v>
      </c>
      <c r="S330" s="162">
        <f t="shared" si="29"/>
        <v>-6.8809436019189762E-2</v>
      </c>
    </row>
    <row r="331" spans="11:19" ht="15" x14ac:dyDescent="0.25">
      <c r="K331" s="42">
        <v>44972</v>
      </c>
      <c r="L331" s="158">
        <v>237.37428580901801</v>
      </c>
      <c r="M331" s="159">
        <f t="shared" si="30"/>
        <v>-3.9709245554605532E-3</v>
      </c>
      <c r="N331" s="159">
        <f t="shared" si="32"/>
        <v>2.6975204462085234E-2</v>
      </c>
      <c r="O331" s="159">
        <f t="shared" si="28"/>
        <v>3.1985553805480293E-3</v>
      </c>
      <c r="P331" s="136">
        <v>353.85385865000399</v>
      </c>
      <c r="Q331" s="162">
        <f t="shared" si="31"/>
        <v>-9.6149509856169324E-3</v>
      </c>
      <c r="R331" s="162">
        <f t="shared" si="33"/>
        <v>-7.2953867647976955E-2</v>
      </c>
      <c r="S331" s="162">
        <f t="shared" si="29"/>
        <v>-7.9501626003037007E-2</v>
      </c>
    </row>
    <row r="332" spans="11:19" ht="15" x14ac:dyDescent="0.25">
      <c r="K332" s="42">
        <v>45000</v>
      </c>
      <c r="L332" s="158">
        <v>232.92791919448399</v>
      </c>
      <c r="M332" s="159">
        <f>L332/L331-1</f>
        <v>-1.8731458630322662E-2</v>
      </c>
      <c r="N332" s="159">
        <f t="shared" si="32"/>
        <v>3.6495240545497687E-4</v>
      </c>
      <c r="O332" s="159">
        <f t="shared" si="28"/>
        <v>3.8501629138816273E-3</v>
      </c>
      <c r="P332" s="136">
        <v>346.16866606782298</v>
      </c>
      <c r="Q332" s="162">
        <f>P332/P331-1</f>
        <v>-2.171854960548103E-2</v>
      </c>
      <c r="R332" s="162">
        <f t="shared" si="33"/>
        <v>-6.3834118199451617E-2</v>
      </c>
      <c r="S332" s="162">
        <f t="shared" si="29"/>
        <v>-0.10812234818478184</v>
      </c>
    </row>
    <row r="333" spans="11:19" ht="15" x14ac:dyDescent="0.25">
      <c r="K333" s="42">
        <v>45031</v>
      </c>
      <c r="L333" s="158">
        <v>230.55972149087299</v>
      </c>
      <c r="M333" s="159">
        <f t="shared" ref="M333:M335" si="34">L333/L332-1</f>
        <v>-1.0167083927941079E-2</v>
      </c>
      <c r="N333" s="159">
        <f t="shared" si="32"/>
        <v>-3.2565025109470347E-2</v>
      </c>
      <c r="O333" s="159">
        <f t="shared" si="28"/>
        <v>3.3792127587934928E-3</v>
      </c>
      <c r="P333" s="136">
        <v>343.71956995428002</v>
      </c>
      <c r="Q333" s="162">
        <f t="shared" ref="Q333:Q337" si="35">P333/P332-1</f>
        <v>-7.0748636534975207E-3</v>
      </c>
      <c r="R333" s="162">
        <f t="shared" si="33"/>
        <v>-3.7979338602957879E-2</v>
      </c>
      <c r="S333" s="162">
        <f t="shared" si="29"/>
        <v>-0.12939319596032683</v>
      </c>
    </row>
    <row r="334" spans="11:19" ht="15" x14ac:dyDescent="0.25">
      <c r="K334" s="42">
        <v>45061</v>
      </c>
      <c r="L334" s="158">
        <v>232.29852475260901</v>
      </c>
      <c r="M334" s="159">
        <f t="shared" si="34"/>
        <v>7.5416610086633806E-3</v>
      </c>
      <c r="N334" s="159">
        <f t="shared" si="32"/>
        <v>-2.1382943982789948E-2</v>
      </c>
      <c r="O334" s="159">
        <f t="shared" si="28"/>
        <v>4.4357352686774654E-4</v>
      </c>
      <c r="P334" s="136">
        <v>335.095220278243</v>
      </c>
      <c r="Q334" s="162">
        <f t="shared" si="35"/>
        <v>-2.5091238410382632E-2</v>
      </c>
      <c r="R334" s="162">
        <f t="shared" si="33"/>
        <v>-5.3012388909160157E-2</v>
      </c>
      <c r="S334" s="162">
        <f t="shared" si="29"/>
        <v>-0.17352373883041894</v>
      </c>
    </row>
    <row r="335" spans="11:19" ht="15" x14ac:dyDescent="0.25">
      <c r="K335" s="42">
        <v>45092</v>
      </c>
      <c r="L335" s="158">
        <v>239.11144800584901</v>
      </c>
      <c r="M335" s="159">
        <f t="shared" si="34"/>
        <v>2.9328310459550089E-2</v>
      </c>
      <c r="N335" s="159">
        <f t="shared" si="32"/>
        <v>2.6546962823301934E-2</v>
      </c>
      <c r="O335" s="159">
        <f t="shared" si="28"/>
        <v>1.9761552315919362E-2</v>
      </c>
      <c r="P335" s="136">
        <v>336.72130386376602</v>
      </c>
      <c r="Q335" s="162">
        <f t="shared" si="35"/>
        <v>4.8526015506065168E-3</v>
      </c>
      <c r="R335" s="162">
        <f t="shared" si="33"/>
        <v>-2.7291211279665606E-2</v>
      </c>
      <c r="S335" s="162">
        <f t="shared" si="29"/>
        <v>-0.18338593225731303</v>
      </c>
    </row>
    <row r="336" spans="11:19" ht="15" x14ac:dyDescent="0.25">
      <c r="K336" s="42">
        <v>45122</v>
      </c>
      <c r="L336" s="158">
        <v>240.67665403233801</v>
      </c>
      <c r="M336" s="159">
        <f>L336/L335-1</f>
        <v>6.5459267615270988E-3</v>
      </c>
      <c r="N336" s="159">
        <f t="shared" si="32"/>
        <v>4.387987839352725E-2</v>
      </c>
      <c r="O336" s="159">
        <f t="shared" si="28"/>
        <v>1.1660051476028777E-2</v>
      </c>
      <c r="P336" s="136">
        <v>335.50883159982101</v>
      </c>
      <c r="Q336" s="162">
        <f t="shared" si="35"/>
        <v>-3.6008183920420711E-3</v>
      </c>
      <c r="R336" s="162">
        <f t="shared" si="33"/>
        <v>-2.3887898950738173E-2</v>
      </c>
      <c r="S336" s="162">
        <f t="shared" si="29"/>
        <v>-0.18693854814303312</v>
      </c>
    </row>
    <row r="337" spans="11:19" ht="15" x14ac:dyDescent="0.25">
      <c r="K337" s="42">
        <v>45153</v>
      </c>
      <c r="L337" s="158">
        <v>240.78176630824299</v>
      </c>
      <c r="M337" s="159">
        <f t="shared" ref="M337:M355" si="36">L337/L336-1</f>
        <v>4.3673648500552886E-4</v>
      </c>
      <c r="N337" s="159">
        <f t="shared" si="32"/>
        <v>3.6518706111751564E-2</v>
      </c>
      <c r="O337" s="159">
        <f t="shared" si="28"/>
        <v>1.8477414155179783E-2</v>
      </c>
      <c r="P337" s="136">
        <v>338.63684448888102</v>
      </c>
      <c r="Q337" s="162">
        <f t="shared" si="35"/>
        <v>9.3231909101902932E-3</v>
      </c>
      <c r="R337" s="162">
        <f t="shared" si="33"/>
        <v>1.0569008437951721E-2</v>
      </c>
      <c r="S337" s="162">
        <f t="shared" si="29"/>
        <v>-0.17441477416758722</v>
      </c>
    </row>
    <row r="338" spans="11:19" ht="15" x14ac:dyDescent="0.25">
      <c r="K338" s="42">
        <v>45184</v>
      </c>
      <c r="L338" s="158">
        <v>233.84387350111399</v>
      </c>
      <c r="M338" s="159">
        <f t="shared" si="36"/>
        <v>-2.881402904174768E-2</v>
      </c>
      <c r="N338" s="159">
        <f t="shared" si="32"/>
        <v>-2.20297879865885E-2</v>
      </c>
      <c r="O338" s="159">
        <f t="shared" si="28"/>
        <v>-9.1862383318109808E-3</v>
      </c>
      <c r="P338" s="136">
        <v>335.51623181213398</v>
      </c>
      <c r="Q338" s="162">
        <f>P338/P337-1</f>
        <v>-9.215218980253348E-3</v>
      </c>
      <c r="R338" s="162">
        <f t="shared" si="33"/>
        <v>-3.5788411300510248E-3</v>
      </c>
      <c r="S338" s="162">
        <f t="shared" si="29"/>
        <v>-0.16886197602686559</v>
      </c>
    </row>
    <row r="339" spans="11:19" ht="15" x14ac:dyDescent="0.25">
      <c r="K339" s="42">
        <v>45214</v>
      </c>
      <c r="L339" s="158">
        <v>228.472492581442</v>
      </c>
      <c r="M339" s="159">
        <f t="shared" si="36"/>
        <v>-2.2969945028927241E-2</v>
      </c>
      <c r="N339" s="159">
        <f t="shared" si="32"/>
        <v>-5.0707707816381009E-2</v>
      </c>
      <c r="O339" s="159">
        <f t="shared" ref="O339:O355" si="37">L339/L327-1</f>
        <v>-5.8908031072454348E-3</v>
      </c>
      <c r="P339" s="136">
        <v>333.469826515497</v>
      </c>
      <c r="Q339" s="162">
        <f t="shared" ref="Q339:Q342" si="38">P339/P338-1</f>
        <v>-6.099273604690536E-3</v>
      </c>
      <c r="R339" s="162">
        <f t="shared" si="33"/>
        <v>-6.077351450336832E-3</v>
      </c>
      <c r="S339" s="162">
        <f t="shared" ref="S339:S355" si="39">P339/P327-1</f>
        <v>-0.15842212209193818</v>
      </c>
    </row>
    <row r="340" spans="11:19" ht="15" x14ac:dyDescent="0.25">
      <c r="K340" s="42">
        <v>45245</v>
      </c>
      <c r="L340" s="158">
        <v>219.84181760741799</v>
      </c>
      <c r="M340" s="159">
        <f t="shared" si="36"/>
        <v>-3.7775553969357945E-2</v>
      </c>
      <c r="N340" s="159">
        <f t="shared" si="32"/>
        <v>-8.6966505071726208E-2</v>
      </c>
      <c r="O340" s="159">
        <f t="shared" si="37"/>
        <v>-4.8877199073104838E-2</v>
      </c>
      <c r="P340" s="136">
        <v>331.01535396294702</v>
      </c>
      <c r="Q340" s="162">
        <f t="shared" si="38"/>
        <v>-7.3604037228715002E-3</v>
      </c>
      <c r="R340" s="162">
        <f t="shared" si="33"/>
        <v>-2.2506383017587561E-2</v>
      </c>
      <c r="S340" s="162">
        <f t="shared" si="39"/>
        <v>-0.13278745974052852</v>
      </c>
    </row>
    <row r="341" spans="11:19" ht="15" x14ac:dyDescent="0.25">
      <c r="K341" s="42">
        <v>45275</v>
      </c>
      <c r="L341" s="158">
        <v>217.25121655276999</v>
      </c>
      <c r="M341" s="159">
        <f t="shared" si="36"/>
        <v>-1.1783932114654228E-2</v>
      </c>
      <c r="N341" s="159">
        <f t="shared" si="32"/>
        <v>-7.0956132824514406E-2</v>
      </c>
      <c r="O341" s="159">
        <f t="shared" si="37"/>
        <v>-6.6962416277036918E-2</v>
      </c>
      <c r="P341" s="136">
        <v>328.358368885549</v>
      </c>
      <c r="Q341" s="162">
        <f t="shared" si="38"/>
        <v>-8.0267729142722288E-3</v>
      </c>
      <c r="R341" s="162">
        <f t="shared" si="33"/>
        <v>-2.1333879699128477E-2</v>
      </c>
      <c r="S341" s="162">
        <f t="shared" si="39"/>
        <v>-0.1119996346113461</v>
      </c>
    </row>
    <row r="342" spans="11:19" ht="15" x14ac:dyDescent="0.25">
      <c r="K342" s="42">
        <v>45306</v>
      </c>
      <c r="L342" s="158">
        <v>212.94090598013599</v>
      </c>
      <c r="M342" s="159">
        <f t="shared" si="36"/>
        <v>-1.9840213744382051E-2</v>
      </c>
      <c r="N342" s="159">
        <f t="shared" si="32"/>
        <v>-6.7980116231145749E-2</v>
      </c>
      <c r="O342" s="159">
        <f t="shared" si="37"/>
        <v>-0.1064940628052653</v>
      </c>
      <c r="P342" s="136">
        <v>319.899867041172</v>
      </c>
      <c r="Q342" s="162">
        <f t="shared" si="38"/>
        <v>-2.5759970343028682E-2</v>
      </c>
      <c r="R342" s="162">
        <f t="shared" si="33"/>
        <v>-4.0693215383594494E-2</v>
      </c>
      <c r="S342" s="162">
        <f t="shared" si="39"/>
        <v>-0.1046471933131139</v>
      </c>
    </row>
    <row r="343" spans="11:19" ht="15" x14ac:dyDescent="0.25">
      <c r="K343" s="42">
        <v>45337</v>
      </c>
      <c r="L343" s="158">
        <v>213.744456110291</v>
      </c>
      <c r="M343" s="159">
        <f t="shared" si="36"/>
        <v>3.7735827527189958E-3</v>
      </c>
      <c r="N343" s="159">
        <f t="shared" si="32"/>
        <v>-2.77352214582548E-2</v>
      </c>
      <c r="O343" s="159">
        <f t="shared" si="37"/>
        <v>-9.9546712139404359E-2</v>
      </c>
      <c r="P343" s="136">
        <v>310.57714004389601</v>
      </c>
      <c r="Q343" s="162">
        <f>P343/P342-1</f>
        <v>-2.914264105047637E-2</v>
      </c>
      <c r="R343" s="162">
        <f t="shared" si="33"/>
        <v>-6.1744005751886655E-2</v>
      </c>
      <c r="S343" s="162">
        <f t="shared" si="39"/>
        <v>-0.12230110693497587</v>
      </c>
    </row>
    <row r="344" spans="11:19" ht="15" x14ac:dyDescent="0.25">
      <c r="K344" s="42">
        <v>45366</v>
      </c>
      <c r="L344" s="158">
        <v>210.771914773388</v>
      </c>
      <c r="M344" s="159">
        <f t="shared" si="36"/>
        <v>-1.3906986833703727E-2</v>
      </c>
      <c r="N344" s="159">
        <f t="shared" si="32"/>
        <v>-2.9824006890236121E-2</v>
      </c>
      <c r="O344" s="159">
        <f t="shared" si="37"/>
        <v>-9.5119573890997344E-2</v>
      </c>
      <c r="P344" s="136">
        <v>303.064069810418</v>
      </c>
      <c r="Q344" s="162">
        <f t="shared" ref="Q344:Q346" si="40">P344/P343-1</f>
        <v>-2.4190673635593796E-2</v>
      </c>
      <c r="R344" s="162">
        <f t="shared" si="33"/>
        <v>-7.703260057290473E-2</v>
      </c>
      <c r="S344" s="162">
        <f t="shared" si="39"/>
        <v>-0.12451905814306063</v>
      </c>
    </row>
    <row r="345" spans="11:19" ht="15" x14ac:dyDescent="0.25">
      <c r="K345" s="42">
        <v>45397</v>
      </c>
      <c r="L345" s="158">
        <v>213.36772587361801</v>
      </c>
      <c r="M345" s="159">
        <f t="shared" si="36"/>
        <v>1.2315735248792148E-2</v>
      </c>
      <c r="N345" s="159">
        <f t="shared" si="32"/>
        <v>2.0044053608085921E-3</v>
      </c>
      <c r="O345" s="159">
        <f t="shared" si="37"/>
        <v>-7.4566344485871294E-2</v>
      </c>
      <c r="P345" s="136">
        <v>304.07670189114299</v>
      </c>
      <c r="Q345" s="162">
        <f t="shared" si="40"/>
        <v>3.3413135425734986E-3</v>
      </c>
      <c r="R345" s="162">
        <f t="shared" si="33"/>
        <v>-4.9462868791979031E-2</v>
      </c>
      <c r="S345" s="162">
        <f t="shared" si="39"/>
        <v>-0.1153349169743525</v>
      </c>
    </row>
    <row r="346" spans="11:19" ht="15" x14ac:dyDescent="0.25">
      <c r="K346" s="42">
        <v>45427</v>
      </c>
      <c r="L346" s="158">
        <v>212.226268824204</v>
      </c>
      <c r="M346" s="159">
        <f t="shared" si="36"/>
        <v>-5.3497174642528345E-3</v>
      </c>
      <c r="N346" s="159">
        <f t="shared" si="32"/>
        <v>-7.1028147991057944E-3</v>
      </c>
      <c r="O346" s="159">
        <f t="shared" si="37"/>
        <v>-8.6407160569708208E-2</v>
      </c>
      <c r="P346" s="136">
        <v>305.58502771472399</v>
      </c>
      <c r="Q346" s="162">
        <f t="shared" si="40"/>
        <v>4.9603465645353673E-3</v>
      </c>
      <c r="R346" s="162">
        <f t="shared" si="33"/>
        <v>-1.6073663143612027E-2</v>
      </c>
      <c r="S346" s="162">
        <f t="shared" si="39"/>
        <v>-8.8065095464553322E-2</v>
      </c>
    </row>
    <row r="347" spans="11:19" ht="15" x14ac:dyDescent="0.25">
      <c r="K347" s="42">
        <v>45458</v>
      </c>
      <c r="L347" s="158">
        <v>211.44824655187</v>
      </c>
      <c r="M347" s="159">
        <f t="shared" si="36"/>
        <v>-3.6660036320879108E-3</v>
      </c>
      <c r="N347" s="159">
        <f t="shared" si="32"/>
        <v>3.2088325392363171E-3</v>
      </c>
      <c r="O347" s="159">
        <f t="shared" si="37"/>
        <v>-0.1156916646387518</v>
      </c>
      <c r="P347" s="136">
        <v>306.64906117513601</v>
      </c>
      <c r="Q347" s="162">
        <f>P347/P346-1</f>
        <v>3.4819554752707482E-3</v>
      </c>
      <c r="R347" s="162">
        <f t="shared" si="33"/>
        <v>1.1829153376579971E-2</v>
      </c>
      <c r="S347" s="162">
        <f t="shared" si="39"/>
        <v>-8.930899929277103E-2</v>
      </c>
    </row>
    <row r="348" spans="11:19" ht="15" x14ac:dyDescent="0.25">
      <c r="K348" s="42">
        <v>45488</v>
      </c>
      <c r="L348" s="158">
        <v>207.584251459802</v>
      </c>
      <c r="M348" s="159">
        <f t="shared" si="36"/>
        <v>-1.8273951924780429E-2</v>
      </c>
      <c r="N348" s="159">
        <f t="shared" si="32"/>
        <v>-2.7105666473858703E-2</v>
      </c>
      <c r="O348" s="159">
        <f t="shared" si="37"/>
        <v>-0.13749735181248457</v>
      </c>
      <c r="P348" s="136">
        <v>304.57045330916299</v>
      </c>
      <c r="Q348" s="162">
        <f t="shared" ref="Q348:Q350" si="41">P348/P347-1</f>
        <v>-6.7784582741177157E-3</v>
      </c>
      <c r="R348" s="162">
        <f t="shared" si="33"/>
        <v>1.6237726039161071E-3</v>
      </c>
      <c r="S348" s="162">
        <f t="shared" si="39"/>
        <v>-9.2213305215046781E-2</v>
      </c>
    </row>
    <row r="349" spans="11:19" ht="15" x14ac:dyDescent="0.25">
      <c r="K349" s="42">
        <v>45519</v>
      </c>
      <c r="L349" s="158">
        <v>206.48967426019499</v>
      </c>
      <c r="M349" s="159">
        <f t="shared" si="36"/>
        <v>-5.2729298677987035E-3</v>
      </c>
      <c r="N349" s="159">
        <f t="shared" si="32"/>
        <v>-2.7030558449674613E-2</v>
      </c>
      <c r="O349" s="159">
        <f t="shared" si="37"/>
        <v>-0.14241980434742763</v>
      </c>
      <c r="P349" s="136">
        <v>303.52851172720898</v>
      </c>
      <c r="Q349" s="162">
        <f t="shared" si="41"/>
        <v>-3.4210199007596032E-3</v>
      </c>
      <c r="R349" s="162">
        <f t="shared" si="33"/>
        <v>-6.7297668439267877E-3</v>
      </c>
      <c r="S349" s="162">
        <f t="shared" si="39"/>
        <v>-0.10367546630864266</v>
      </c>
    </row>
    <row r="350" spans="11:19" ht="15" x14ac:dyDescent="0.25">
      <c r="K350" s="42">
        <v>45550</v>
      </c>
      <c r="L350" s="158">
        <v>208.162829829001</v>
      </c>
      <c r="M350" s="159">
        <f t="shared" si="36"/>
        <v>8.1028534467912916E-3</v>
      </c>
      <c r="N350" s="159">
        <f t="shared" si="32"/>
        <v>-1.553768724236293E-2</v>
      </c>
      <c r="O350" s="159">
        <f t="shared" si="37"/>
        <v>-0.10982132346516515</v>
      </c>
      <c r="P350" s="136">
        <v>305.45104743103201</v>
      </c>
      <c r="Q350" s="162">
        <f t="shared" si="41"/>
        <v>6.3339542400249194E-3</v>
      </c>
      <c r="R350" s="162">
        <f t="shared" si="33"/>
        <v>-3.9067908426426712E-3</v>
      </c>
      <c r="S350" s="162">
        <f t="shared" si="39"/>
        <v>-8.960873284347215E-2</v>
      </c>
    </row>
    <row r="351" spans="11:19" ht="15" x14ac:dyDescent="0.25">
      <c r="K351" s="42">
        <v>45580</v>
      </c>
      <c r="L351" s="158">
        <v>211.344107092478</v>
      </c>
      <c r="M351" s="159">
        <f t="shared" si="36"/>
        <v>1.5282638433049334E-2</v>
      </c>
      <c r="N351" s="159">
        <f t="shared" si="32"/>
        <v>1.8112431970322529E-2</v>
      </c>
      <c r="O351" s="159">
        <f t="shared" si="37"/>
        <v>-7.4969136526833124E-2</v>
      </c>
      <c r="P351" s="136">
        <v>309.00803025183802</v>
      </c>
      <c r="Q351" s="162">
        <f>P351/P350-1</f>
        <v>1.1645017591924045E-2</v>
      </c>
      <c r="R351" s="162">
        <f t="shared" si="33"/>
        <v>1.4569952188272728E-2</v>
      </c>
      <c r="S351" s="162">
        <f t="shared" si="39"/>
        <v>-7.3355351275004144E-2</v>
      </c>
    </row>
    <row r="352" spans="11:19" ht="15" x14ac:dyDescent="0.25">
      <c r="K352" s="42">
        <v>45611</v>
      </c>
      <c r="L352" s="158">
        <v>210.80502421410401</v>
      </c>
      <c r="M352" s="159">
        <f t="shared" si="36"/>
        <v>-2.5507353187667059E-3</v>
      </c>
      <c r="N352" s="159">
        <f t="shared" si="32"/>
        <v>2.0898623475338107E-2</v>
      </c>
      <c r="O352" s="159">
        <f t="shared" si="37"/>
        <v>-4.1105889187340261E-2</v>
      </c>
      <c r="P352" s="136">
        <v>315.55413157167698</v>
      </c>
      <c r="Q352" s="162">
        <f t="shared" ref="Q352:Q355" si="42">P352/P351-1</f>
        <v>2.1184243381972889E-2</v>
      </c>
      <c r="R352" s="162">
        <f t="shared" si="33"/>
        <v>3.9619407666307893E-2</v>
      </c>
      <c r="S352" s="162">
        <f t="shared" si="39"/>
        <v>-4.6708475018354401E-2</v>
      </c>
    </row>
    <row r="353" spans="11:19" ht="15" x14ac:dyDescent="0.25">
      <c r="K353" s="42">
        <v>45641</v>
      </c>
      <c r="L353" s="158">
        <v>209.42100381253999</v>
      </c>
      <c r="M353" s="159">
        <f t="shared" si="36"/>
        <v>-6.5654051971661964E-3</v>
      </c>
      <c r="N353" s="159">
        <f t="shared" si="32"/>
        <v>6.0441817810246157E-3</v>
      </c>
      <c r="O353" s="159">
        <f t="shared" si="37"/>
        <v>-3.6042204340559159E-2</v>
      </c>
      <c r="P353" s="136">
        <v>319.278090693119</v>
      </c>
      <c r="Q353" s="162">
        <f t="shared" si="42"/>
        <v>1.1801332160964462E-2</v>
      </c>
      <c r="R353" s="162">
        <f t="shared" si="33"/>
        <v>4.5267624316164712E-2</v>
      </c>
      <c r="S353" s="162">
        <f t="shared" si="39"/>
        <v>-2.7653561026169449E-2</v>
      </c>
    </row>
    <row r="354" spans="11:19" ht="15" x14ac:dyDescent="0.25">
      <c r="K354" s="42">
        <v>45672</v>
      </c>
      <c r="L354" s="158">
        <v>206.04268066163701</v>
      </c>
      <c r="M354" s="159">
        <f t="shared" si="36"/>
        <v>-1.6131730291614077E-2</v>
      </c>
      <c r="N354" s="159">
        <f t="shared" si="32"/>
        <v>-2.5084335228335641E-2</v>
      </c>
      <c r="O354" s="159">
        <f t="shared" si="37"/>
        <v>-3.2395021927550505E-2</v>
      </c>
      <c r="P354" s="136">
        <v>322.003851604982</v>
      </c>
      <c r="Q354" s="162">
        <f t="shared" si="42"/>
        <v>8.5372626287811837E-3</v>
      </c>
      <c r="R354" s="162">
        <f t="shared" si="33"/>
        <v>4.2056581321050279E-2</v>
      </c>
      <c r="S354" s="162">
        <f t="shared" si="39"/>
        <v>6.5770098101953778E-3</v>
      </c>
    </row>
    <row r="355" spans="11:19" ht="15" x14ac:dyDescent="0.25">
      <c r="K355" s="42">
        <v>45703</v>
      </c>
      <c r="L355" s="158">
        <v>206.013029701356</v>
      </c>
      <c r="M355" s="159">
        <f t="shared" si="36"/>
        <v>-1.4390688465992785E-4</v>
      </c>
      <c r="N355" s="159">
        <f t="shared" si="32"/>
        <v>-2.2731879994857374E-2</v>
      </c>
      <c r="O355" s="159">
        <f t="shared" si="37"/>
        <v>-3.617135410027017E-2</v>
      </c>
      <c r="P355" s="136">
        <v>320.764679765864</v>
      </c>
      <c r="Q355" s="162">
        <f t="shared" si="42"/>
        <v>-3.8483137171854143E-3</v>
      </c>
      <c r="R355" s="162">
        <f t="shared" si="33"/>
        <v>1.6512375129537737E-2</v>
      </c>
      <c r="S355" s="162">
        <f t="shared" si="39"/>
        <v>3.2801962567264642E-2</v>
      </c>
    </row>
    <row r="356" spans="11:19" ht="15" x14ac:dyDescent="0.25">
      <c r="K356" s="42">
        <v>45731</v>
      </c>
      <c r="L356" s="158">
        <v>207.10520170880301</v>
      </c>
      <c r="M356" s="159">
        <f t="shared" ref="M356" si="43">L356/L355-1</f>
        <v>5.3014705381997373E-3</v>
      </c>
      <c r="N356" s="159">
        <f t="shared" ref="N356" si="44">L356/L353-1</f>
        <v>-1.1058117674815127E-2</v>
      </c>
      <c r="O356" s="159">
        <f t="shared" ref="O356" si="45">L356/L344-1</f>
        <v>-1.7396592276192391E-2</v>
      </c>
      <c r="P356" s="136">
        <v>320.28279287880201</v>
      </c>
      <c r="Q356" s="162">
        <f>P356/P355-1</f>
        <v>-1.5023065738214436E-3</v>
      </c>
      <c r="R356" s="162">
        <f t="shared" ref="R356" si="46">P356/P353-1</f>
        <v>3.1467933909963275E-3</v>
      </c>
      <c r="S356" s="162">
        <f t="shared" ref="S356" si="47">P356/P344-1</f>
        <v>5.6815455158228501E-2</v>
      </c>
    </row>
    <row r="357" spans="11:19" x14ac:dyDescent="0.25">
      <c r="K357" s="42">
        <v>45731</v>
      </c>
      <c r="L357" s="16" t="s">
        <v>77</v>
      </c>
      <c r="M357" s="16"/>
      <c r="N357" s="16"/>
      <c r="O357" s="16"/>
      <c r="P357" s="16" t="s">
        <v>77</v>
      </c>
    </row>
    <row r="358" spans="11:19" x14ac:dyDescent="0.25">
      <c r="K358" s="76"/>
      <c r="L358" s="155" t="s">
        <v>123</v>
      </c>
      <c r="M358" s="155"/>
      <c r="N358" s="155"/>
      <c r="O358" s="155"/>
      <c r="P358" s="156" t="s">
        <v>124</v>
      </c>
    </row>
    <row r="359" spans="11:19" x14ac:dyDescent="0.25">
      <c r="K359" s="76" t="s">
        <v>103</v>
      </c>
      <c r="L359" s="157">
        <f>MIN($L$162:$L$197)</f>
        <v>104.673327087624</v>
      </c>
      <c r="M359" s="157"/>
      <c r="N359" s="157"/>
      <c r="O359" s="157"/>
      <c r="P359" s="157">
        <f>MIN($P$162:$P$197)</f>
        <v>117.519211300812</v>
      </c>
    </row>
    <row r="360" spans="11:19" x14ac:dyDescent="0.25">
      <c r="K360" s="76" t="s">
        <v>125</v>
      </c>
      <c r="L360" s="147">
        <f>L356/L359-1</f>
        <v>0.97858621170445237</v>
      </c>
      <c r="M360" s="147"/>
      <c r="N360" s="147"/>
      <c r="O360" s="147"/>
      <c r="P360" s="147">
        <f>P356/P359-1</f>
        <v>1.7253654048015976</v>
      </c>
    </row>
    <row r="361" spans="11:19" x14ac:dyDescent="0.25">
      <c r="K361" s="42">
        <v>45853</v>
      </c>
      <c r="L361" s="16" t="s">
        <v>77</v>
      </c>
      <c r="M361" s="16"/>
      <c r="N361" s="16"/>
      <c r="O361" s="16"/>
      <c r="P361" s="16" t="s">
        <v>77</v>
      </c>
    </row>
    <row r="362" spans="11:19" x14ac:dyDescent="0.25">
      <c r="K362" s="42">
        <v>45915</v>
      </c>
      <c r="L362" s="16" t="s">
        <v>77</v>
      </c>
      <c r="M362" s="16"/>
      <c r="N362" s="16"/>
      <c r="O362" s="16"/>
      <c r="P362" s="16" t="s">
        <v>77</v>
      </c>
    </row>
    <row r="363" spans="11:19" x14ac:dyDescent="0.25">
      <c r="K363" s="42">
        <v>45945</v>
      </c>
      <c r="L363" s="16" t="s">
        <v>77</v>
      </c>
      <c r="M363" s="16"/>
      <c r="N363" s="16"/>
      <c r="O363" s="16"/>
      <c r="P363" s="16" t="s">
        <v>77</v>
      </c>
    </row>
    <row r="364" spans="11:19" x14ac:dyDescent="0.25">
      <c r="K364" s="42">
        <v>45976</v>
      </c>
      <c r="L364" s="16" t="s">
        <v>77</v>
      </c>
      <c r="M364" s="16"/>
      <c r="N364" s="16"/>
      <c r="O364" s="16"/>
      <c r="P364" s="16" t="s">
        <v>77</v>
      </c>
    </row>
  </sheetData>
  <mergeCells count="2">
    <mergeCell ref="A7:J7"/>
    <mergeCell ref="A8:J8"/>
  </mergeCells>
  <conditionalFormatting sqref="K6:K356 K362:K364">
    <cfRule type="expression" dxfId="20" priority="2">
      <formula>$L6=""</formula>
    </cfRule>
  </conditionalFormatting>
  <conditionalFormatting sqref="K357:K361">
    <cfRule type="expression" dxfId="10" priority="1">
      <formula>$L357=""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AD6B-C997-4E15-96DC-806228A7D52B}">
  <sheetPr codeName="Sheet1"/>
  <dimension ref="A1:AJ142"/>
  <sheetViews>
    <sheetView topLeftCell="B1" workbookViewId="0">
      <selection activeCell="O48" sqref="O48"/>
    </sheetView>
  </sheetViews>
  <sheetFormatPr defaultColWidth="9.140625" defaultRowHeight="15" x14ac:dyDescent="0.25"/>
  <cols>
    <col min="1" max="15" width="13.7109375" style="25" customWidth="1"/>
    <col min="16" max="16" width="23.85546875" style="30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5"/>
    <col min="30" max="30" width="11.42578125" style="25" bestFit="1" customWidth="1"/>
    <col min="31" max="31" width="9.140625" style="25"/>
    <col min="32" max="32" width="10.5703125" style="25" bestFit="1" customWidth="1"/>
    <col min="33" max="35" width="9.140625" style="25"/>
    <col min="36" max="36" width="11.42578125" style="25" bestFit="1" customWidth="1"/>
    <col min="37" max="16384" width="9.140625" style="25"/>
  </cols>
  <sheetData>
    <row r="1" spans="1:36" s="2" customFormat="1" ht="15.95" customHeight="1" x14ac:dyDescent="0.25">
      <c r="P1" s="19"/>
      <c r="Q1" s="44"/>
      <c r="R1" s="45"/>
      <c r="S1" s="45"/>
      <c r="T1" s="45"/>
      <c r="U1" s="45"/>
      <c r="V1" s="46"/>
      <c r="W1" s="44"/>
      <c r="X1" s="47"/>
      <c r="Y1" s="45"/>
      <c r="Z1" s="46"/>
    </row>
    <row r="2" spans="1:36" s="5" customFormat="1" ht="15.95" customHeight="1" x14ac:dyDescent="0.25">
      <c r="Q2" s="48"/>
      <c r="R2" s="49"/>
      <c r="S2" s="49"/>
      <c r="T2" s="49"/>
      <c r="U2" s="49"/>
      <c r="V2" s="50"/>
      <c r="W2" s="51"/>
      <c r="X2" s="52"/>
      <c r="Y2" s="52"/>
      <c r="Z2" s="53"/>
    </row>
    <row r="3" spans="1:36" s="5" customFormat="1" ht="15.95" customHeight="1" x14ac:dyDescent="0.25">
      <c r="Q3" s="48"/>
      <c r="R3" s="49"/>
      <c r="S3" s="49"/>
      <c r="T3" s="49"/>
      <c r="U3" s="49"/>
      <c r="V3" s="49"/>
      <c r="W3" s="51"/>
      <c r="X3" s="52"/>
      <c r="Y3" s="52"/>
      <c r="Z3" s="53"/>
    </row>
    <row r="4" spans="1:36" s="54" customFormat="1" ht="15.95" customHeight="1" x14ac:dyDescent="0.25">
      <c r="Q4" s="48"/>
      <c r="R4" s="49"/>
      <c r="S4" s="49"/>
      <c r="T4" s="49"/>
      <c r="U4" s="49"/>
      <c r="V4" s="49"/>
      <c r="W4" s="51"/>
      <c r="X4" s="52"/>
      <c r="Y4" s="52"/>
      <c r="Z4" s="53"/>
    </row>
    <row r="5" spans="1:36" s="55" customFormat="1" ht="15" customHeight="1" x14ac:dyDescent="0.25">
      <c r="Q5" s="56" t="s">
        <v>7</v>
      </c>
      <c r="R5" s="57"/>
      <c r="S5" s="57"/>
      <c r="T5" s="57"/>
      <c r="U5" s="57"/>
      <c r="V5" s="58"/>
      <c r="W5" s="59" t="s">
        <v>8</v>
      </c>
      <c r="X5" s="60"/>
      <c r="Y5" s="60"/>
      <c r="Z5" s="61"/>
      <c r="AA5" s="56" t="s">
        <v>126</v>
      </c>
      <c r="AB5" s="57"/>
      <c r="AC5" s="57"/>
      <c r="AD5" s="57"/>
      <c r="AE5" s="57"/>
      <c r="AF5" s="58"/>
      <c r="AG5" s="59" t="s">
        <v>127</v>
      </c>
      <c r="AH5" s="60"/>
      <c r="AI5" s="60"/>
      <c r="AJ5" s="61"/>
    </row>
    <row r="6" spans="1:36" s="62" customFormat="1" ht="35.1" customHeight="1" x14ac:dyDescent="0.25">
      <c r="P6" s="63" t="s">
        <v>0</v>
      </c>
      <c r="Q6" s="64" t="s">
        <v>9</v>
      </c>
      <c r="R6" s="24" t="s">
        <v>10</v>
      </c>
      <c r="S6" s="24" t="s">
        <v>11</v>
      </c>
      <c r="T6" s="24" t="s">
        <v>12</v>
      </c>
      <c r="U6" s="24" t="s">
        <v>13</v>
      </c>
      <c r="V6" s="65" t="s">
        <v>14</v>
      </c>
      <c r="W6" s="64" t="s">
        <v>9</v>
      </c>
      <c r="X6" s="24" t="s">
        <v>10</v>
      </c>
      <c r="Y6" s="24" t="s">
        <v>11</v>
      </c>
      <c r="Z6" s="65" t="s">
        <v>12</v>
      </c>
      <c r="AA6" s="64" t="s">
        <v>9</v>
      </c>
      <c r="AB6" s="24" t="s">
        <v>10</v>
      </c>
      <c r="AC6" s="24" t="s">
        <v>11</v>
      </c>
      <c r="AD6" s="24" t="s">
        <v>12</v>
      </c>
      <c r="AE6" s="24" t="s">
        <v>13</v>
      </c>
      <c r="AF6" s="65" t="s">
        <v>14</v>
      </c>
      <c r="AG6" s="64" t="s">
        <v>9</v>
      </c>
      <c r="AH6" s="24" t="s">
        <v>10</v>
      </c>
      <c r="AI6" s="24" t="s">
        <v>11</v>
      </c>
      <c r="AJ6" s="65" t="s">
        <v>12</v>
      </c>
    </row>
    <row r="7" spans="1:36" x14ac:dyDescent="0.25">
      <c r="A7" s="66" t="s">
        <v>78</v>
      </c>
      <c r="B7" s="66"/>
      <c r="C7" s="66"/>
      <c r="D7" s="66"/>
      <c r="E7" s="66"/>
      <c r="F7" s="66"/>
      <c r="G7" s="67"/>
      <c r="H7" s="68"/>
      <c r="I7" s="66" t="s">
        <v>79</v>
      </c>
      <c r="J7" s="66"/>
      <c r="K7" s="66"/>
      <c r="L7" s="66"/>
      <c r="M7" s="66"/>
      <c r="N7" s="66"/>
      <c r="O7" s="66"/>
      <c r="P7" s="26">
        <v>35155</v>
      </c>
      <c r="Q7" s="69">
        <v>58.486964986627797</v>
      </c>
      <c r="R7" s="16">
        <v>68.053394145329804</v>
      </c>
      <c r="S7" s="16">
        <v>68.816541928164199</v>
      </c>
      <c r="T7" s="16">
        <v>62.3202921266871</v>
      </c>
      <c r="U7" s="70" t="s">
        <v>15</v>
      </c>
      <c r="V7" s="71" t="s">
        <v>15</v>
      </c>
      <c r="W7" s="69">
        <v>61.025031058293997</v>
      </c>
      <c r="X7" s="16">
        <v>69.119842709438998</v>
      </c>
      <c r="Y7" s="16">
        <v>78.650572400706395</v>
      </c>
      <c r="Z7" s="72">
        <v>66.8497522638622</v>
      </c>
      <c r="AA7" s="163"/>
      <c r="AF7" s="164"/>
      <c r="AG7" s="163"/>
      <c r="AJ7" s="164"/>
    </row>
    <row r="8" spans="1:36" x14ac:dyDescent="0.25">
      <c r="A8" s="66" t="s">
        <v>74</v>
      </c>
      <c r="B8" s="66"/>
      <c r="C8" s="66"/>
      <c r="D8" s="66"/>
      <c r="E8" s="66"/>
      <c r="F8" s="66"/>
      <c r="G8" s="67"/>
      <c r="I8" s="66" t="s">
        <v>74</v>
      </c>
      <c r="J8" s="66"/>
      <c r="K8" s="66"/>
      <c r="L8" s="66"/>
      <c r="M8" s="66"/>
      <c r="N8" s="66"/>
      <c r="O8" s="66"/>
      <c r="P8" s="26">
        <v>35246</v>
      </c>
      <c r="Q8" s="69">
        <v>62.217241857271603</v>
      </c>
      <c r="R8" s="16">
        <v>70.265943307680402</v>
      </c>
      <c r="S8" s="16">
        <v>67.8283659675119</v>
      </c>
      <c r="T8" s="16">
        <v>63.156956839588098</v>
      </c>
      <c r="U8" s="70" t="s">
        <v>15</v>
      </c>
      <c r="V8" s="71" t="s">
        <v>15</v>
      </c>
      <c r="W8" s="69">
        <v>61.211175411653798</v>
      </c>
      <c r="X8" s="16">
        <v>68.448398706576398</v>
      </c>
      <c r="Y8" s="16">
        <v>73.063943282852705</v>
      </c>
      <c r="Z8" s="72">
        <v>66.357185291842896</v>
      </c>
      <c r="AA8" s="163"/>
      <c r="AF8" s="164"/>
      <c r="AG8" s="163"/>
      <c r="AJ8" s="164"/>
    </row>
    <row r="9" spans="1:36" x14ac:dyDescent="0.25">
      <c r="P9" s="26">
        <v>35338</v>
      </c>
      <c r="Q9" s="69">
        <v>65.776826781700194</v>
      </c>
      <c r="R9" s="16">
        <v>71.847953512812694</v>
      </c>
      <c r="S9" s="16">
        <v>69.671212468602803</v>
      </c>
      <c r="T9" s="16">
        <v>64.228342780113394</v>
      </c>
      <c r="U9" s="70" t="s">
        <v>15</v>
      </c>
      <c r="V9" s="71" t="s">
        <v>15</v>
      </c>
      <c r="W9" s="69">
        <v>64.524380072183106</v>
      </c>
      <c r="X9" s="16">
        <v>70.021867644285805</v>
      </c>
      <c r="Y9" s="16">
        <v>67.684913963258694</v>
      </c>
      <c r="Z9" s="72">
        <v>67.568620367444694</v>
      </c>
      <c r="AA9" s="163"/>
      <c r="AF9" s="164"/>
      <c r="AG9" s="163"/>
      <c r="AJ9" s="164"/>
    </row>
    <row r="10" spans="1:36" x14ac:dyDescent="0.25">
      <c r="P10" s="26">
        <v>35430</v>
      </c>
      <c r="Q10" s="69">
        <v>65.403627800139304</v>
      </c>
      <c r="R10" s="16">
        <v>70.635869679404294</v>
      </c>
      <c r="S10" s="16">
        <v>73.979670369758196</v>
      </c>
      <c r="T10" s="16">
        <v>65.107692445914097</v>
      </c>
      <c r="U10" s="70" t="s">
        <v>15</v>
      </c>
      <c r="V10" s="71" t="s">
        <v>15</v>
      </c>
      <c r="W10" s="69">
        <v>66.756302966413699</v>
      </c>
      <c r="X10" s="16">
        <v>72.6328876365084</v>
      </c>
      <c r="Y10" s="16">
        <v>70.570824521930405</v>
      </c>
      <c r="Z10" s="72">
        <v>68.314189618709904</v>
      </c>
      <c r="AA10" s="163"/>
      <c r="AF10" s="164"/>
      <c r="AG10" s="163"/>
      <c r="AJ10" s="164"/>
    </row>
    <row r="11" spans="1:36" x14ac:dyDescent="0.25">
      <c r="P11" s="26">
        <v>35520</v>
      </c>
      <c r="Q11" s="69">
        <v>65.803907923571799</v>
      </c>
      <c r="R11" s="16">
        <v>70.408923879653202</v>
      </c>
      <c r="S11" s="16">
        <v>76.237211943987205</v>
      </c>
      <c r="T11" s="16">
        <v>67.627596944368193</v>
      </c>
      <c r="U11" s="70" t="s">
        <v>15</v>
      </c>
      <c r="V11" s="71" t="s">
        <v>15</v>
      </c>
      <c r="W11" s="69">
        <v>67.173857019872798</v>
      </c>
      <c r="X11" s="16">
        <v>73.5454967151246</v>
      </c>
      <c r="Y11" s="16">
        <v>79.134517993656203</v>
      </c>
      <c r="Z11" s="72">
        <v>69.906915039923206</v>
      </c>
      <c r="AA11" s="165">
        <f>IFERROR(Q11/Q7-1,"NULL")</f>
        <v>0.12510382336674364</v>
      </c>
      <c r="AB11" s="166">
        <f t="shared" ref="AB11:AJ26" si="0">IFERROR(R11/R7-1,"NULL")</f>
        <v>3.4612964774293209E-2</v>
      </c>
      <c r="AC11" s="166">
        <f t="shared" si="0"/>
        <v>0.10783264906814494</v>
      </c>
      <c r="AD11" s="166">
        <f t="shared" si="0"/>
        <v>8.5161744859799438E-2</v>
      </c>
      <c r="AE11" s="166" t="str">
        <f t="shared" si="0"/>
        <v>NULL</v>
      </c>
      <c r="AF11" s="167" t="str">
        <f t="shared" si="0"/>
        <v>NULL</v>
      </c>
      <c r="AG11" s="165">
        <f t="shared" si="0"/>
        <v>0.10075907959317787</v>
      </c>
      <c r="AH11" s="166">
        <f t="shared" si="0"/>
        <v>6.4028704814764303E-2</v>
      </c>
      <c r="AI11" s="166">
        <f t="shared" si="0"/>
        <v>6.1531096110047923E-3</v>
      </c>
      <c r="AJ11" s="167">
        <f>IFERROR(Z11/Z7-1,"NULL")</f>
        <v>4.5731848997646152E-2</v>
      </c>
    </row>
    <row r="12" spans="1:36" x14ac:dyDescent="0.25">
      <c r="P12" s="26">
        <v>35611</v>
      </c>
      <c r="Q12" s="69">
        <v>69.624778824099906</v>
      </c>
      <c r="R12" s="16">
        <v>73.024797248981997</v>
      </c>
      <c r="S12" s="16">
        <v>77.104159421743603</v>
      </c>
      <c r="T12" s="16">
        <v>70.971820634740496</v>
      </c>
      <c r="U12" s="70" t="s">
        <v>15</v>
      </c>
      <c r="V12" s="71" t="s">
        <v>15</v>
      </c>
      <c r="W12" s="69">
        <v>67.797890247720701</v>
      </c>
      <c r="X12" s="16">
        <v>72.992342240260697</v>
      </c>
      <c r="Y12" s="16">
        <v>83.877509731417405</v>
      </c>
      <c r="Z12" s="72">
        <v>71.979962633809095</v>
      </c>
      <c r="AA12" s="165">
        <f t="shared" ref="AA12:AJ50" si="1">IFERROR(Q12/Q8-1,"NULL")</f>
        <v>0.11905923094150395</v>
      </c>
      <c r="AB12" s="166">
        <f t="shared" si="0"/>
        <v>3.9263031440724072E-2</v>
      </c>
      <c r="AC12" s="166">
        <f t="shared" si="0"/>
        <v>0.13675389819466655</v>
      </c>
      <c r="AD12" s="166">
        <f t="shared" si="0"/>
        <v>0.12373718092531449</v>
      </c>
      <c r="AE12" s="166" t="str">
        <f t="shared" si="0"/>
        <v>NULL</v>
      </c>
      <c r="AF12" s="167" t="str">
        <f t="shared" si="0"/>
        <v>NULL</v>
      </c>
      <c r="AG12" s="165">
        <f t="shared" si="0"/>
        <v>0.10760640996958992</v>
      </c>
      <c r="AH12" s="166">
        <f t="shared" si="0"/>
        <v>6.6384950116411101E-2</v>
      </c>
      <c r="AI12" s="166">
        <f t="shared" si="0"/>
        <v>0.14800140757120239</v>
      </c>
      <c r="AJ12" s="167">
        <f t="shared" si="0"/>
        <v>8.4735018781114446E-2</v>
      </c>
    </row>
    <row r="13" spans="1:36" x14ac:dyDescent="0.25">
      <c r="P13" s="26">
        <v>35703</v>
      </c>
      <c r="Q13" s="69">
        <v>74.680018447042499</v>
      </c>
      <c r="R13" s="16">
        <v>77.118772842522503</v>
      </c>
      <c r="S13" s="16">
        <v>79.304056515358297</v>
      </c>
      <c r="T13" s="16">
        <v>72.544652478750095</v>
      </c>
      <c r="U13" s="70" t="s">
        <v>15</v>
      </c>
      <c r="V13" s="71" t="s">
        <v>15</v>
      </c>
      <c r="W13" s="69">
        <v>73.868935356328507</v>
      </c>
      <c r="X13" s="16">
        <v>74.485773597392196</v>
      </c>
      <c r="Y13" s="16">
        <v>85.087591957800001</v>
      </c>
      <c r="Z13" s="72">
        <v>74.004258363990104</v>
      </c>
      <c r="AA13" s="165">
        <f t="shared" si="1"/>
        <v>0.13535453291005006</v>
      </c>
      <c r="AB13" s="166">
        <f t="shared" si="0"/>
        <v>7.3360744071435002E-2</v>
      </c>
      <c r="AC13" s="166">
        <f t="shared" si="0"/>
        <v>0.13826146704561104</v>
      </c>
      <c r="AD13" s="166">
        <f t="shared" si="0"/>
        <v>0.12948037172790983</v>
      </c>
      <c r="AE13" s="166" t="str">
        <f t="shared" si="0"/>
        <v>NULL</v>
      </c>
      <c r="AF13" s="167" t="str">
        <f t="shared" si="0"/>
        <v>NULL</v>
      </c>
      <c r="AG13" s="165">
        <f t="shared" si="0"/>
        <v>0.14482208544571362</v>
      </c>
      <c r="AH13" s="166">
        <f t="shared" si="0"/>
        <v>6.3750169815281588E-2</v>
      </c>
      <c r="AI13" s="166">
        <f t="shared" si="0"/>
        <v>0.25711309914625846</v>
      </c>
      <c r="AJ13" s="167">
        <f t="shared" si="0"/>
        <v>9.5245958279861043E-2</v>
      </c>
    </row>
    <row r="14" spans="1:36" x14ac:dyDescent="0.25">
      <c r="P14" s="26">
        <v>35795</v>
      </c>
      <c r="Q14" s="69">
        <v>77.231936169366605</v>
      </c>
      <c r="R14" s="16">
        <v>79.341196427759698</v>
      </c>
      <c r="S14" s="16">
        <v>81.869277158796194</v>
      </c>
      <c r="T14" s="16">
        <v>73.303101305883601</v>
      </c>
      <c r="U14" s="70" t="s">
        <v>15</v>
      </c>
      <c r="V14" s="71" t="s">
        <v>15</v>
      </c>
      <c r="W14" s="69">
        <v>81.948930060633998</v>
      </c>
      <c r="X14" s="16">
        <v>78.556290046928495</v>
      </c>
      <c r="Y14" s="16">
        <v>84.754756280120404</v>
      </c>
      <c r="Z14" s="72">
        <v>76.997809678205996</v>
      </c>
      <c r="AA14" s="165">
        <f t="shared" si="1"/>
        <v>0.1808509522647932</v>
      </c>
      <c r="AB14" s="166">
        <f t="shared" si="0"/>
        <v>0.12324229584581259</v>
      </c>
      <c r="AC14" s="166">
        <f t="shared" si="0"/>
        <v>0.10664560614564667</v>
      </c>
      <c r="AD14" s="166">
        <f t="shared" si="0"/>
        <v>0.12587466322474183</v>
      </c>
      <c r="AE14" s="166" t="str">
        <f t="shared" si="0"/>
        <v>NULL</v>
      </c>
      <c r="AF14" s="167" t="str">
        <f t="shared" si="0"/>
        <v>NULL</v>
      </c>
      <c r="AG14" s="165">
        <f t="shared" si="0"/>
        <v>0.22758341039143493</v>
      </c>
      <c r="AH14" s="166">
        <f t="shared" si="0"/>
        <v>8.1552621727829289E-2</v>
      </c>
      <c r="AI14" s="166">
        <f t="shared" si="0"/>
        <v>0.20098860760486414</v>
      </c>
      <c r="AJ14" s="167">
        <f t="shared" si="0"/>
        <v>0.12711297766925167</v>
      </c>
    </row>
    <row r="15" spans="1:36" x14ac:dyDescent="0.25">
      <c r="P15" s="26">
        <v>35885</v>
      </c>
      <c r="Q15" s="69">
        <v>77.702574001264097</v>
      </c>
      <c r="R15" s="16">
        <v>79.479881641333805</v>
      </c>
      <c r="S15" s="16">
        <v>83.242766991482398</v>
      </c>
      <c r="T15" s="16">
        <v>75.007643607681899</v>
      </c>
      <c r="U15" s="73">
        <v>74.994446880613694</v>
      </c>
      <c r="V15" s="74">
        <v>87.026209188019095</v>
      </c>
      <c r="W15" s="69">
        <v>83.0031538829098</v>
      </c>
      <c r="X15" s="16">
        <v>81.089639273297195</v>
      </c>
      <c r="Y15" s="16">
        <v>84.739860270378003</v>
      </c>
      <c r="Z15" s="72">
        <v>79.373786361923607</v>
      </c>
      <c r="AA15" s="165">
        <f>IFERROR(Q15/Q11-1,"NULL")</f>
        <v>0.18082005238217835</v>
      </c>
      <c r="AB15" s="166">
        <f t="shared" si="0"/>
        <v>0.12883250107877209</v>
      </c>
      <c r="AC15" s="166">
        <f t="shared" si="0"/>
        <v>9.1891543104203333E-2</v>
      </c>
      <c r="AD15" s="166">
        <f t="shared" si="0"/>
        <v>0.10912773773973772</v>
      </c>
      <c r="AE15" s="166" t="str">
        <f t="shared" si="0"/>
        <v>NULL</v>
      </c>
      <c r="AF15" s="167" t="str">
        <f t="shared" si="0"/>
        <v>NULL</v>
      </c>
      <c r="AG15" s="165">
        <f t="shared" si="0"/>
        <v>0.23564668704901148</v>
      </c>
      <c r="AH15" s="166">
        <f t="shared" si="0"/>
        <v>0.10257789932937045</v>
      </c>
      <c r="AI15" s="166">
        <f t="shared" si="0"/>
        <v>7.083308799797261E-2</v>
      </c>
      <c r="AJ15" s="167">
        <f t="shared" si="0"/>
        <v>0.13542109985248185</v>
      </c>
    </row>
    <row r="16" spans="1:36" x14ac:dyDescent="0.25">
      <c r="P16" s="26">
        <v>35976</v>
      </c>
      <c r="Q16" s="69">
        <v>78.458745746592001</v>
      </c>
      <c r="R16" s="16">
        <v>79.629715052597206</v>
      </c>
      <c r="S16" s="16">
        <v>84.4061845804776</v>
      </c>
      <c r="T16" s="16">
        <v>77.609434993294798</v>
      </c>
      <c r="U16" s="73">
        <v>73.403769251801407</v>
      </c>
      <c r="V16" s="74">
        <v>84.755632761833994</v>
      </c>
      <c r="W16" s="69">
        <v>84.033270270457805</v>
      </c>
      <c r="X16" s="16">
        <v>81.621676799413805</v>
      </c>
      <c r="Y16" s="16">
        <v>88.282773319450399</v>
      </c>
      <c r="Z16" s="72">
        <v>80.514826911984599</v>
      </c>
      <c r="AA16" s="165">
        <f t="shared" si="1"/>
        <v>0.12687964072116098</v>
      </c>
      <c r="AB16" s="166">
        <f t="shared" si="0"/>
        <v>9.0447602080912182E-2</v>
      </c>
      <c r="AC16" s="166">
        <f t="shared" si="0"/>
        <v>9.470338842284054E-2</v>
      </c>
      <c r="AD16" s="166">
        <f t="shared" si="0"/>
        <v>9.3524645404196027E-2</v>
      </c>
      <c r="AE16" s="166" t="str">
        <f t="shared" si="0"/>
        <v>NULL</v>
      </c>
      <c r="AF16" s="167" t="str">
        <f t="shared" si="0"/>
        <v>NULL</v>
      </c>
      <c r="AG16" s="165">
        <f t="shared" si="0"/>
        <v>0.23946733391579134</v>
      </c>
      <c r="AH16" s="166">
        <f t="shared" si="0"/>
        <v>0.11822246408738191</v>
      </c>
      <c r="AI16" s="166">
        <f t="shared" si="0"/>
        <v>5.252020001713209E-2</v>
      </c>
      <c r="AJ16" s="167">
        <f t="shared" si="0"/>
        <v>0.11857278006097038</v>
      </c>
    </row>
    <row r="17" spans="1:36" x14ac:dyDescent="0.25">
      <c r="P17" s="26">
        <v>36068</v>
      </c>
      <c r="Q17" s="69">
        <v>80.355416120503193</v>
      </c>
      <c r="R17" s="16">
        <v>81.335661981876299</v>
      </c>
      <c r="S17" s="16">
        <v>84.705971618887602</v>
      </c>
      <c r="T17" s="16">
        <v>80.142926701446797</v>
      </c>
      <c r="U17" s="73">
        <v>74.800823075031303</v>
      </c>
      <c r="V17" s="74">
        <v>85.146602128120904</v>
      </c>
      <c r="W17" s="69">
        <v>86.723379822981499</v>
      </c>
      <c r="X17" s="16">
        <v>81.999748530140096</v>
      </c>
      <c r="Y17" s="16">
        <v>91.233908560064506</v>
      </c>
      <c r="Z17" s="72">
        <v>82.426046746301097</v>
      </c>
      <c r="AA17" s="165">
        <f t="shared" si="1"/>
        <v>7.5996200743914777E-2</v>
      </c>
      <c r="AB17" s="166">
        <f t="shared" si="0"/>
        <v>5.4680449181481849E-2</v>
      </c>
      <c r="AC17" s="166">
        <f t="shared" si="0"/>
        <v>6.8116504260827382E-2</v>
      </c>
      <c r="AD17" s="166">
        <f t="shared" si="0"/>
        <v>0.10473927385512538</v>
      </c>
      <c r="AE17" s="166" t="str">
        <f t="shared" si="0"/>
        <v>NULL</v>
      </c>
      <c r="AF17" s="167" t="str">
        <f t="shared" si="0"/>
        <v>NULL</v>
      </c>
      <c r="AG17" s="165">
        <f t="shared" si="0"/>
        <v>0.17401691800004704</v>
      </c>
      <c r="AH17" s="166">
        <f t="shared" si="0"/>
        <v>0.10087798743102505</v>
      </c>
      <c r="AI17" s="166">
        <f t="shared" si="0"/>
        <v>7.2235169204375005E-2</v>
      </c>
      <c r="AJ17" s="167">
        <f t="shared" si="0"/>
        <v>0.11380140235834002</v>
      </c>
    </row>
    <row r="18" spans="1:36" x14ac:dyDescent="0.25">
      <c r="P18" s="26">
        <v>36160</v>
      </c>
      <c r="Q18" s="69">
        <v>82.674069456039604</v>
      </c>
      <c r="R18" s="16">
        <v>84.152567863155795</v>
      </c>
      <c r="S18" s="16">
        <v>85.302813112064399</v>
      </c>
      <c r="T18" s="16">
        <v>82.258042124720504</v>
      </c>
      <c r="U18" s="73">
        <v>79.299174610292198</v>
      </c>
      <c r="V18" s="74">
        <v>82.223668601472696</v>
      </c>
      <c r="W18" s="69">
        <v>86.708997999006002</v>
      </c>
      <c r="X18" s="16">
        <v>82.023385220674498</v>
      </c>
      <c r="Y18" s="16">
        <v>92.606306257658602</v>
      </c>
      <c r="Z18" s="72">
        <v>82.990542547019402</v>
      </c>
      <c r="AA18" s="165">
        <f t="shared" si="1"/>
        <v>7.046480454327364E-2</v>
      </c>
      <c r="AB18" s="166">
        <f t="shared" si="0"/>
        <v>6.0641528638616604E-2</v>
      </c>
      <c r="AC18" s="166">
        <f t="shared" si="0"/>
        <v>4.1939248426591247E-2</v>
      </c>
      <c r="AD18" s="166">
        <f t="shared" si="0"/>
        <v>0.12216319172457912</v>
      </c>
      <c r="AE18" s="166" t="str">
        <f t="shared" si="0"/>
        <v>NULL</v>
      </c>
      <c r="AF18" s="167" t="str">
        <f t="shared" si="0"/>
        <v>NULL</v>
      </c>
      <c r="AG18" s="165">
        <f t="shared" si="0"/>
        <v>5.8085785071873897E-2</v>
      </c>
      <c r="AH18" s="166">
        <f t="shared" si="0"/>
        <v>4.4135169464785129E-2</v>
      </c>
      <c r="AI18" s="166">
        <f t="shared" si="0"/>
        <v>9.2638458561408399E-2</v>
      </c>
      <c r="AJ18" s="167">
        <f t="shared" si="0"/>
        <v>7.7829913524275707E-2</v>
      </c>
    </row>
    <row r="19" spans="1:36" x14ac:dyDescent="0.25">
      <c r="P19" s="26">
        <v>36250</v>
      </c>
      <c r="Q19" s="69">
        <v>85.364325877547202</v>
      </c>
      <c r="R19" s="16">
        <v>86.881651049150605</v>
      </c>
      <c r="S19" s="16">
        <v>87.682083837237897</v>
      </c>
      <c r="T19" s="16">
        <v>84.797967386621195</v>
      </c>
      <c r="U19" s="73">
        <v>82.309302116534298</v>
      </c>
      <c r="V19" s="74">
        <v>88.4430149601952</v>
      </c>
      <c r="W19" s="69">
        <v>85.339905191902901</v>
      </c>
      <c r="X19" s="16">
        <v>83.844904669522904</v>
      </c>
      <c r="Y19" s="16">
        <v>93.837472666007599</v>
      </c>
      <c r="Z19" s="72">
        <v>81.929944493812798</v>
      </c>
      <c r="AA19" s="165">
        <f t="shared" si="1"/>
        <v>9.8603578771514933E-2</v>
      </c>
      <c r="AB19" s="166">
        <f t="shared" si="0"/>
        <v>9.312758467883131E-2</v>
      </c>
      <c r="AC19" s="166">
        <f t="shared" si="0"/>
        <v>5.3329760725153941E-2</v>
      </c>
      <c r="AD19" s="166">
        <f t="shared" si="0"/>
        <v>0.13052434802706725</v>
      </c>
      <c r="AE19" s="166">
        <f t="shared" si="0"/>
        <v>9.7538625060671125E-2</v>
      </c>
      <c r="AF19" s="167">
        <f t="shared" si="0"/>
        <v>1.6280219320079947E-2</v>
      </c>
      <c r="AG19" s="165">
        <f t="shared" si="0"/>
        <v>2.8152560471250254E-2</v>
      </c>
      <c r="AH19" s="166">
        <f t="shared" si="0"/>
        <v>3.39780201381783E-2</v>
      </c>
      <c r="AI19" s="166">
        <f t="shared" si="0"/>
        <v>0.10735930371612601</v>
      </c>
      <c r="AJ19" s="167">
        <f t="shared" si="0"/>
        <v>3.220405941369342E-2</v>
      </c>
    </row>
    <row r="20" spans="1:36" x14ac:dyDescent="0.25">
      <c r="P20" s="26">
        <v>36341</v>
      </c>
      <c r="Q20" s="69">
        <v>89.137868998341006</v>
      </c>
      <c r="R20" s="16">
        <v>87.930927217280697</v>
      </c>
      <c r="S20" s="16">
        <v>91.081059773914703</v>
      </c>
      <c r="T20" s="16">
        <v>87.117661003943198</v>
      </c>
      <c r="U20" s="73">
        <v>86.141298394034806</v>
      </c>
      <c r="V20" s="74">
        <v>89.233940488719398</v>
      </c>
      <c r="W20" s="69">
        <v>87.0046975123783</v>
      </c>
      <c r="X20" s="16">
        <v>87.412160115522795</v>
      </c>
      <c r="Y20" s="16">
        <v>93.335707726107302</v>
      </c>
      <c r="Z20" s="72">
        <v>85.321207671310901</v>
      </c>
      <c r="AA20" s="165">
        <f t="shared" si="1"/>
        <v>0.13611131748448679</v>
      </c>
      <c r="AB20" s="166">
        <f t="shared" si="0"/>
        <v>0.10424766884071301</v>
      </c>
      <c r="AC20" s="166">
        <f t="shared" si="0"/>
        <v>7.9080404198022869E-2</v>
      </c>
      <c r="AD20" s="166">
        <f t="shared" si="0"/>
        <v>0.12251378986936157</v>
      </c>
      <c r="AE20" s="166">
        <f t="shared" si="0"/>
        <v>0.17352690838721219</v>
      </c>
      <c r="AF20" s="167">
        <f t="shared" si="0"/>
        <v>5.2837877329871219E-2</v>
      </c>
      <c r="AG20" s="165">
        <f t="shared" si="0"/>
        <v>3.5360128581894745E-2</v>
      </c>
      <c r="AH20" s="166">
        <f t="shared" si="0"/>
        <v>7.094295955643215E-2</v>
      </c>
      <c r="AI20" s="166">
        <f t="shared" si="0"/>
        <v>5.7235791498902122E-2</v>
      </c>
      <c r="AJ20" s="167">
        <f t="shared" si="0"/>
        <v>5.9695598235346647E-2</v>
      </c>
    </row>
    <row r="21" spans="1:36" x14ac:dyDescent="0.25">
      <c r="P21" s="26">
        <v>36433</v>
      </c>
      <c r="Q21" s="69">
        <v>90.539887014617193</v>
      </c>
      <c r="R21" s="16">
        <v>88.233764359046305</v>
      </c>
      <c r="S21" s="16">
        <v>93.775530843167601</v>
      </c>
      <c r="T21" s="16">
        <v>88.938188481423097</v>
      </c>
      <c r="U21" s="73">
        <v>89.781959422061306</v>
      </c>
      <c r="V21" s="74">
        <v>87.401033829840401</v>
      </c>
      <c r="W21" s="69">
        <v>90.454237267893902</v>
      </c>
      <c r="X21" s="16">
        <v>90.003383943932207</v>
      </c>
      <c r="Y21" s="16">
        <v>93.400977673665295</v>
      </c>
      <c r="Z21" s="72">
        <v>91.709566290405107</v>
      </c>
      <c r="AA21" s="165">
        <f t="shared" si="1"/>
        <v>0.12674280572253016</v>
      </c>
      <c r="AB21" s="166">
        <f t="shared" si="0"/>
        <v>8.4810305948048725E-2</v>
      </c>
      <c r="AC21" s="166">
        <f t="shared" si="0"/>
        <v>0.10707107245149272</v>
      </c>
      <c r="AD21" s="166">
        <f t="shared" si="0"/>
        <v>0.10974470414264914</v>
      </c>
      <c r="AE21" s="166">
        <f t="shared" si="0"/>
        <v>0.20028036766390533</v>
      </c>
      <c r="AF21" s="167">
        <f t="shared" si="0"/>
        <v>2.6477060098384575E-2</v>
      </c>
      <c r="AG21" s="165">
        <f t="shared" si="0"/>
        <v>4.3020203462178053E-2</v>
      </c>
      <c r="AH21" s="166">
        <f t="shared" si="0"/>
        <v>9.7605609251963266E-2</v>
      </c>
      <c r="AI21" s="166">
        <f t="shared" si="0"/>
        <v>2.3752891307666335E-2</v>
      </c>
      <c r="AJ21" s="167">
        <f t="shared" si="0"/>
        <v>0.11262847013247801</v>
      </c>
    </row>
    <row r="22" spans="1:36" x14ac:dyDescent="0.25">
      <c r="P22" s="26">
        <v>36525</v>
      </c>
      <c r="Q22" s="69">
        <v>90.350776747307194</v>
      </c>
      <c r="R22" s="16">
        <v>90.649133585038001</v>
      </c>
      <c r="S22" s="16">
        <v>94.848687486302296</v>
      </c>
      <c r="T22" s="16">
        <v>91.358068494551702</v>
      </c>
      <c r="U22" s="73">
        <v>89.738760947984204</v>
      </c>
      <c r="V22" s="74">
        <v>91.690242502802306</v>
      </c>
      <c r="W22" s="69">
        <v>88.294427207010003</v>
      </c>
      <c r="X22" s="16">
        <v>91.428031036484597</v>
      </c>
      <c r="Y22" s="16">
        <v>94.798114102298399</v>
      </c>
      <c r="Z22" s="72">
        <v>94.318321943291593</v>
      </c>
      <c r="AA22" s="165">
        <f t="shared" si="1"/>
        <v>9.2855079491998893E-2</v>
      </c>
      <c r="AB22" s="166">
        <f t="shared" si="0"/>
        <v>7.7199851256429364E-2</v>
      </c>
      <c r="AC22" s="166">
        <f t="shared" si="0"/>
        <v>0.11190573940037885</v>
      </c>
      <c r="AD22" s="166">
        <f t="shared" si="0"/>
        <v>0.11062780166872499</v>
      </c>
      <c r="AE22" s="166">
        <f t="shared" si="0"/>
        <v>0.13164810843235508</v>
      </c>
      <c r="AF22" s="167">
        <f t="shared" si="0"/>
        <v>0.11513198160997717</v>
      </c>
      <c r="AG22" s="165">
        <f t="shared" si="0"/>
        <v>1.8284483093925052E-2</v>
      </c>
      <c r="AH22" s="166">
        <f t="shared" si="0"/>
        <v>0.11465810378964458</v>
      </c>
      <c r="AI22" s="166">
        <f t="shared" si="0"/>
        <v>2.3668019308982435E-2</v>
      </c>
      <c r="AJ22" s="167">
        <f t="shared" si="0"/>
        <v>0.13649482276675418</v>
      </c>
    </row>
    <row r="23" spans="1:36" x14ac:dyDescent="0.25">
      <c r="P23" s="26">
        <v>36616</v>
      </c>
      <c r="Q23" s="69">
        <v>93.059373942403894</v>
      </c>
      <c r="R23" s="16">
        <v>94.546781520664993</v>
      </c>
      <c r="S23" s="16">
        <v>95.945317678643406</v>
      </c>
      <c r="T23" s="16">
        <v>95.817323163317994</v>
      </c>
      <c r="U23" s="73">
        <v>93.655423971113507</v>
      </c>
      <c r="V23" s="74">
        <v>90.697155674393201</v>
      </c>
      <c r="W23" s="69">
        <v>86.752258477786597</v>
      </c>
      <c r="X23" s="16">
        <v>91.3754269046768</v>
      </c>
      <c r="Y23" s="16">
        <v>95.348075146583497</v>
      </c>
      <c r="Z23" s="72">
        <v>94.357890620857702</v>
      </c>
      <c r="AA23" s="165">
        <f t="shared" si="1"/>
        <v>9.0143604904641572E-2</v>
      </c>
      <c r="AB23" s="166">
        <f t="shared" si="0"/>
        <v>8.8224963256949174E-2</v>
      </c>
      <c r="AC23" s="166">
        <f t="shared" si="0"/>
        <v>9.424084692996515E-2</v>
      </c>
      <c r="AD23" s="166">
        <f t="shared" si="0"/>
        <v>0.12994834801235289</v>
      </c>
      <c r="AE23" s="166">
        <f t="shared" si="0"/>
        <v>0.13784738252931916</v>
      </c>
      <c r="AF23" s="167">
        <f t="shared" si="0"/>
        <v>2.5486927545521842E-2</v>
      </c>
      <c r="AG23" s="165">
        <f t="shared" si="0"/>
        <v>1.6549740507770139E-2</v>
      </c>
      <c r="AH23" s="166">
        <f t="shared" si="0"/>
        <v>8.9814906043911291E-2</v>
      </c>
      <c r="AI23" s="166">
        <f t="shared" si="0"/>
        <v>1.6098072951650444E-2</v>
      </c>
      <c r="AJ23" s="167">
        <f t="shared" si="0"/>
        <v>0.15168991269099963</v>
      </c>
    </row>
    <row r="24" spans="1:36" x14ac:dyDescent="0.25">
      <c r="P24" s="26">
        <v>36707</v>
      </c>
      <c r="Q24" s="69">
        <v>98.606570675343605</v>
      </c>
      <c r="R24" s="16">
        <v>98.327137583250106</v>
      </c>
      <c r="S24" s="16">
        <v>97.855843643242594</v>
      </c>
      <c r="T24" s="16">
        <v>100.54379754033999</v>
      </c>
      <c r="U24" s="73">
        <v>95.731370325442001</v>
      </c>
      <c r="V24" s="74">
        <v>94.198931292628103</v>
      </c>
      <c r="W24" s="69">
        <v>92.391806179821501</v>
      </c>
      <c r="X24" s="16">
        <v>93.840316465148604</v>
      </c>
      <c r="Y24" s="16">
        <v>95.705672826136194</v>
      </c>
      <c r="Z24" s="72">
        <v>95.010327033176495</v>
      </c>
      <c r="AA24" s="165">
        <f t="shared" si="1"/>
        <v>0.10622535386367415</v>
      </c>
      <c r="AB24" s="166">
        <f t="shared" si="0"/>
        <v>0.11823155623367843</v>
      </c>
      <c r="AC24" s="166">
        <f t="shared" si="0"/>
        <v>7.4381917449627188E-2</v>
      </c>
      <c r="AD24" s="166">
        <f t="shared" si="0"/>
        <v>0.15411497946196118</v>
      </c>
      <c r="AE24" s="166">
        <f t="shared" si="0"/>
        <v>0.11132954935900163</v>
      </c>
      <c r="AF24" s="167">
        <f t="shared" si="0"/>
        <v>5.5640160870586763E-2</v>
      </c>
      <c r="AG24" s="165">
        <f t="shared" si="0"/>
        <v>6.1917446085905548E-2</v>
      </c>
      <c r="AH24" s="166">
        <f t="shared" si="0"/>
        <v>7.3538468116225886E-2</v>
      </c>
      <c r="AI24" s="166">
        <f t="shared" si="0"/>
        <v>2.5391837248221583E-2</v>
      </c>
      <c r="AJ24" s="167">
        <f t="shared" si="0"/>
        <v>0.11356050419717101</v>
      </c>
    </row>
    <row r="25" spans="1:36" x14ac:dyDescent="0.25">
      <c r="P25" s="26">
        <v>36799</v>
      </c>
      <c r="Q25" s="69">
        <v>101.273257158757</v>
      </c>
      <c r="R25" s="16">
        <v>99.803464271005595</v>
      </c>
      <c r="S25" s="16">
        <v>99.058716700112299</v>
      </c>
      <c r="T25" s="16">
        <v>100.57913764236</v>
      </c>
      <c r="U25" s="73">
        <v>97.438177368090905</v>
      </c>
      <c r="V25" s="74">
        <v>98.531324629553197</v>
      </c>
      <c r="W25" s="69">
        <v>98.4771324876709</v>
      </c>
      <c r="X25" s="16">
        <v>98.631931893723305</v>
      </c>
      <c r="Y25" s="16">
        <v>97.752836617235801</v>
      </c>
      <c r="Z25" s="72">
        <v>97.400069352411094</v>
      </c>
      <c r="AA25" s="165">
        <f t="shared" si="1"/>
        <v>0.11854852593760112</v>
      </c>
      <c r="AB25" s="166">
        <f t="shared" si="0"/>
        <v>0.13112553902697788</v>
      </c>
      <c r="AC25" s="166">
        <f t="shared" si="0"/>
        <v>5.6338639828980686E-2</v>
      </c>
      <c r="AD25" s="166">
        <f t="shared" si="0"/>
        <v>0.13088808485646619</v>
      </c>
      <c r="AE25" s="166">
        <f t="shared" si="0"/>
        <v>8.5275683392451285E-2</v>
      </c>
      <c r="AF25" s="167">
        <f t="shared" si="0"/>
        <v>0.12734735862944335</v>
      </c>
      <c r="AG25" s="165">
        <f t="shared" si="0"/>
        <v>8.8695626231593661E-2</v>
      </c>
      <c r="AH25" s="166">
        <f t="shared" si="0"/>
        <v>9.5869150377348777E-2</v>
      </c>
      <c r="AI25" s="166">
        <f t="shared" si="0"/>
        <v>4.6593291119237712E-2</v>
      </c>
      <c r="AJ25" s="167">
        <f t="shared" si="0"/>
        <v>6.2049176461990818E-2</v>
      </c>
    </row>
    <row r="26" spans="1:36" x14ac:dyDescent="0.25">
      <c r="P26" s="26">
        <v>36891</v>
      </c>
      <c r="Q26" s="69">
        <v>100</v>
      </c>
      <c r="R26" s="16">
        <v>100</v>
      </c>
      <c r="S26" s="16">
        <v>100</v>
      </c>
      <c r="T26" s="16">
        <v>100</v>
      </c>
      <c r="U26" s="73">
        <v>100</v>
      </c>
      <c r="V26" s="74">
        <v>100</v>
      </c>
      <c r="W26" s="69">
        <v>100</v>
      </c>
      <c r="X26" s="16">
        <v>100</v>
      </c>
      <c r="Y26" s="16">
        <v>100</v>
      </c>
      <c r="Z26" s="72">
        <v>100</v>
      </c>
      <c r="AA26" s="165">
        <f t="shared" si="1"/>
        <v>0.10679734696337717</v>
      </c>
      <c r="AB26" s="166">
        <f t="shared" si="0"/>
        <v>0.10315450402170634</v>
      </c>
      <c r="AC26" s="166">
        <f t="shared" si="0"/>
        <v>5.4310846572775517E-2</v>
      </c>
      <c r="AD26" s="166">
        <f t="shared" si="0"/>
        <v>9.4594069772432565E-2</v>
      </c>
      <c r="AE26" s="166">
        <f t="shared" si="0"/>
        <v>0.11434567341489799</v>
      </c>
      <c r="AF26" s="167">
        <f t="shared" si="0"/>
        <v>9.0628591116919788E-2</v>
      </c>
      <c r="AG26" s="165">
        <f t="shared" si="0"/>
        <v>0.13257431033043332</v>
      </c>
      <c r="AH26" s="166">
        <f t="shared" si="0"/>
        <v>9.3756464689639163E-2</v>
      </c>
      <c r="AI26" s="166">
        <f t="shared" si="0"/>
        <v>5.4873305729354005E-2</v>
      </c>
      <c r="AJ26" s="167">
        <f t="shared" si="0"/>
        <v>6.0239388696127216E-2</v>
      </c>
    </row>
    <row r="27" spans="1:36" x14ac:dyDescent="0.25">
      <c r="A27" s="66" t="s">
        <v>80</v>
      </c>
      <c r="B27" s="66"/>
      <c r="C27" s="66"/>
      <c r="D27" s="66"/>
      <c r="E27" s="66"/>
      <c r="F27" s="66"/>
      <c r="G27" s="67"/>
      <c r="I27" s="66" t="s">
        <v>78</v>
      </c>
      <c r="J27" s="66"/>
      <c r="K27" s="66"/>
      <c r="L27" s="66"/>
      <c r="M27" s="66"/>
      <c r="N27" s="66"/>
      <c r="P27" s="26">
        <v>36981</v>
      </c>
      <c r="Q27" s="69">
        <v>100.21704062792</v>
      </c>
      <c r="R27" s="16">
        <v>101.53596021627899</v>
      </c>
      <c r="S27" s="16">
        <v>102.121283363922</v>
      </c>
      <c r="T27" s="16">
        <v>104.32001633390399</v>
      </c>
      <c r="U27" s="73">
        <v>99.792244355215203</v>
      </c>
      <c r="V27" s="74">
        <v>101.001865387366</v>
      </c>
      <c r="W27" s="69">
        <v>99.771595633407003</v>
      </c>
      <c r="X27" s="16">
        <v>99.369724666980602</v>
      </c>
      <c r="Y27" s="16">
        <v>100.59651768115199</v>
      </c>
      <c r="Z27" s="72">
        <v>101.852972820343</v>
      </c>
      <c r="AA27" s="165">
        <f t="shared" si="1"/>
        <v>7.6915053070807371E-2</v>
      </c>
      <c r="AB27" s="166">
        <f t="shared" si="1"/>
        <v>7.3922967902258829E-2</v>
      </c>
      <c r="AC27" s="166">
        <f t="shared" si="1"/>
        <v>6.4369641319696358E-2</v>
      </c>
      <c r="AD27" s="166">
        <f t="shared" si="1"/>
        <v>8.8738579725227584E-2</v>
      </c>
      <c r="AE27" s="166">
        <f t="shared" si="1"/>
        <v>6.5525520294419826E-2</v>
      </c>
      <c r="AF27" s="167">
        <f t="shared" si="1"/>
        <v>0.11361667999785086</v>
      </c>
      <c r="AG27" s="165">
        <f t="shared" si="1"/>
        <v>0.15007490737493678</v>
      </c>
      <c r="AH27" s="166">
        <f t="shared" si="1"/>
        <v>8.748848605263948E-2</v>
      </c>
      <c r="AI27" s="166">
        <f t="shared" si="1"/>
        <v>5.504508115659168E-2</v>
      </c>
      <c r="AJ27" s="167">
        <f t="shared" si="1"/>
        <v>7.9432489961030583E-2</v>
      </c>
    </row>
    <row r="28" spans="1:36" x14ac:dyDescent="0.25">
      <c r="A28" s="66" t="s">
        <v>74</v>
      </c>
      <c r="B28" s="66"/>
      <c r="C28" s="66"/>
      <c r="D28" s="66"/>
      <c r="E28" s="66"/>
      <c r="F28" s="66"/>
      <c r="G28" s="67"/>
      <c r="I28" s="66" t="s">
        <v>74</v>
      </c>
      <c r="J28" s="66"/>
      <c r="K28" s="66"/>
      <c r="L28" s="66"/>
      <c r="M28" s="66"/>
      <c r="N28" s="66"/>
      <c r="P28" s="26">
        <v>37072</v>
      </c>
      <c r="Q28" s="69">
        <v>102.543820321659</v>
      </c>
      <c r="R28" s="16">
        <v>102.88316696547599</v>
      </c>
      <c r="S28" s="16">
        <v>105.043245269683</v>
      </c>
      <c r="T28" s="16">
        <v>110.32610707516901</v>
      </c>
      <c r="U28" s="73">
        <v>102.96542867817899</v>
      </c>
      <c r="V28" s="74">
        <v>99.217779616141996</v>
      </c>
      <c r="W28" s="69">
        <v>100.151735321633</v>
      </c>
      <c r="X28" s="16">
        <v>100.777835596591</v>
      </c>
      <c r="Y28" s="16">
        <v>102.425674052796</v>
      </c>
      <c r="Z28" s="72">
        <v>103.684994792276</v>
      </c>
      <c r="AA28" s="165">
        <f t="shared" si="1"/>
        <v>3.9928877146316655E-2</v>
      </c>
      <c r="AB28" s="166">
        <f t="shared" si="1"/>
        <v>4.6335421677138333E-2</v>
      </c>
      <c r="AC28" s="166">
        <f t="shared" si="1"/>
        <v>7.3448874986391521E-2</v>
      </c>
      <c r="AD28" s="166">
        <f t="shared" si="1"/>
        <v>9.7294012899245885E-2</v>
      </c>
      <c r="AE28" s="166">
        <f t="shared" si="1"/>
        <v>7.5566225868746839E-2</v>
      </c>
      <c r="AF28" s="167">
        <f t="shared" si="1"/>
        <v>5.3279249081105595E-2</v>
      </c>
      <c r="AG28" s="165">
        <f t="shared" si="1"/>
        <v>8.3989365103528835E-2</v>
      </c>
      <c r="AH28" s="166">
        <f t="shared" si="1"/>
        <v>7.3928982688575395E-2</v>
      </c>
      <c r="AI28" s="166">
        <f t="shared" si="1"/>
        <v>7.0215286390261422E-2</v>
      </c>
      <c r="AJ28" s="167">
        <f t="shared" si="1"/>
        <v>9.130236712131734E-2</v>
      </c>
    </row>
    <row r="29" spans="1:36" x14ac:dyDescent="0.25">
      <c r="P29" s="26">
        <v>37164</v>
      </c>
      <c r="Q29" s="69">
        <v>103.286808033197</v>
      </c>
      <c r="R29" s="16">
        <v>102.73081204870699</v>
      </c>
      <c r="S29" s="16">
        <v>107.279789870371</v>
      </c>
      <c r="T29" s="16">
        <v>112.84892570516899</v>
      </c>
      <c r="U29" s="73">
        <v>103.90865296792801</v>
      </c>
      <c r="V29" s="74">
        <v>100.23690744791</v>
      </c>
      <c r="W29" s="69">
        <v>98.922497311540099</v>
      </c>
      <c r="X29" s="16">
        <v>102.409359371364</v>
      </c>
      <c r="Y29" s="16">
        <v>104.17710233816599</v>
      </c>
      <c r="Z29" s="72">
        <v>104.733878930812</v>
      </c>
      <c r="AA29" s="165">
        <f t="shared" si="1"/>
        <v>1.9882355233065585E-2</v>
      </c>
      <c r="AB29" s="166">
        <f t="shared" si="1"/>
        <v>2.9331123915222967E-2</v>
      </c>
      <c r="AC29" s="166">
        <f t="shared" si="1"/>
        <v>8.2991920793270113E-2</v>
      </c>
      <c r="AD29" s="166">
        <f t="shared" si="1"/>
        <v>0.12199138261095466</v>
      </c>
      <c r="AE29" s="166">
        <f t="shared" si="1"/>
        <v>6.6405958881945004E-2</v>
      </c>
      <c r="AF29" s="167">
        <f t="shared" si="1"/>
        <v>1.7310056723273126E-2</v>
      </c>
      <c r="AG29" s="165">
        <f t="shared" si="1"/>
        <v>4.5225202300134271E-3</v>
      </c>
      <c r="AH29" s="166">
        <f t="shared" si="1"/>
        <v>3.8298220516565618E-2</v>
      </c>
      <c r="AI29" s="166">
        <f t="shared" si="1"/>
        <v>6.571948132907135E-2</v>
      </c>
      <c r="AJ29" s="167">
        <f t="shared" si="1"/>
        <v>7.5295732612528754E-2</v>
      </c>
    </row>
    <row r="30" spans="1:36" x14ac:dyDescent="0.25">
      <c r="P30" s="26">
        <v>37256</v>
      </c>
      <c r="Q30" s="69">
        <v>102.514559662944</v>
      </c>
      <c r="R30" s="16">
        <v>102.878430491809</v>
      </c>
      <c r="S30" s="16">
        <v>108.43897722070599</v>
      </c>
      <c r="T30" s="16">
        <v>113.64441631960899</v>
      </c>
      <c r="U30" s="73">
        <v>105.96981457223499</v>
      </c>
      <c r="V30" s="74">
        <v>98.528957874576406</v>
      </c>
      <c r="W30" s="69">
        <v>98.549156899782702</v>
      </c>
      <c r="X30" s="16">
        <v>101.15871241512301</v>
      </c>
      <c r="Y30" s="16">
        <v>103.49950473907801</v>
      </c>
      <c r="Z30" s="72">
        <v>106.32314342746101</v>
      </c>
      <c r="AA30" s="165">
        <f t="shared" si="1"/>
        <v>2.5145596629440048E-2</v>
      </c>
      <c r="AB30" s="166">
        <f t="shared" si="1"/>
        <v>2.8784304918090031E-2</v>
      </c>
      <c r="AC30" s="166">
        <f t="shared" si="1"/>
        <v>8.4389772207059899E-2</v>
      </c>
      <c r="AD30" s="166">
        <f t="shared" si="1"/>
        <v>0.13644416319608998</v>
      </c>
      <c r="AE30" s="166">
        <f t="shared" si="1"/>
        <v>5.9698145722349993E-2</v>
      </c>
      <c r="AF30" s="167">
        <f t="shared" si="1"/>
        <v>-1.4710421254235939E-2</v>
      </c>
      <c r="AG30" s="165">
        <f t="shared" si="1"/>
        <v>-1.4508431002173028E-2</v>
      </c>
      <c r="AH30" s="166">
        <f t="shared" si="1"/>
        <v>1.1587124151229977E-2</v>
      </c>
      <c r="AI30" s="166">
        <f t="shared" si="1"/>
        <v>3.4995047390780076E-2</v>
      </c>
      <c r="AJ30" s="167">
        <f t="shared" si="1"/>
        <v>6.3231434274610088E-2</v>
      </c>
    </row>
    <row r="31" spans="1:36" x14ac:dyDescent="0.25">
      <c r="P31" s="26">
        <v>37346</v>
      </c>
      <c r="Q31" s="69">
        <v>103.55335169739099</v>
      </c>
      <c r="R31" s="16">
        <v>104.178318621532</v>
      </c>
      <c r="S31" s="16">
        <v>109.748890339298</v>
      </c>
      <c r="T31" s="16">
        <v>117.16780291289101</v>
      </c>
      <c r="U31" s="73">
        <v>109.35471923233899</v>
      </c>
      <c r="V31" s="74">
        <v>99.931811720215293</v>
      </c>
      <c r="W31" s="69">
        <v>99.548298302925701</v>
      </c>
      <c r="X31" s="16">
        <v>99.462639565714099</v>
      </c>
      <c r="Y31" s="16">
        <v>103.73629509835</v>
      </c>
      <c r="Z31" s="72">
        <v>109.435366733956</v>
      </c>
      <c r="AA31" s="165">
        <f t="shared" si="1"/>
        <v>3.3290856011781944E-2</v>
      </c>
      <c r="AB31" s="166">
        <f t="shared" si="1"/>
        <v>2.6023867796439726E-2</v>
      </c>
      <c r="AC31" s="166">
        <f t="shared" si="1"/>
        <v>7.4691648245293507E-2</v>
      </c>
      <c r="AD31" s="166">
        <f t="shared" si="1"/>
        <v>0.12315744408881457</v>
      </c>
      <c r="AE31" s="166">
        <f t="shared" si="1"/>
        <v>9.5823828183337678E-2</v>
      </c>
      <c r="AF31" s="167">
        <f t="shared" si="1"/>
        <v>-1.0594395094058795E-2</v>
      </c>
      <c r="AG31" s="165">
        <f t="shared" si="1"/>
        <v>-2.2380851891130593E-3</v>
      </c>
      <c r="AH31" s="166">
        <f t="shared" si="1"/>
        <v>9.3504232848462543E-4</v>
      </c>
      <c r="AI31" s="166">
        <f t="shared" si="1"/>
        <v>3.1211591510053704E-2</v>
      </c>
      <c r="AJ31" s="167">
        <f t="shared" si="1"/>
        <v>7.4444502734225315E-2</v>
      </c>
    </row>
    <row r="32" spans="1:36" x14ac:dyDescent="0.25">
      <c r="O32" s="75"/>
      <c r="P32" s="26">
        <v>37437</v>
      </c>
      <c r="Q32" s="69">
        <v>106.301780870294</v>
      </c>
      <c r="R32" s="16">
        <v>107.019295819939</v>
      </c>
      <c r="S32" s="16">
        <v>112.323752389804</v>
      </c>
      <c r="T32" s="16">
        <v>122.61841414604901</v>
      </c>
      <c r="U32" s="73">
        <v>112.392065534918</v>
      </c>
      <c r="V32" s="74">
        <v>100.549252821118</v>
      </c>
      <c r="W32" s="69">
        <v>98.729857949934996</v>
      </c>
      <c r="X32" s="16">
        <v>99.490516880963597</v>
      </c>
      <c r="Y32" s="16">
        <v>105.39902465044401</v>
      </c>
      <c r="Z32" s="72">
        <v>111.174269896303</v>
      </c>
      <c r="AA32" s="165">
        <f t="shared" si="1"/>
        <v>3.6647362433416708E-2</v>
      </c>
      <c r="AB32" s="166">
        <f t="shared" si="1"/>
        <v>4.0202192219169763E-2</v>
      </c>
      <c r="AC32" s="166">
        <f t="shared" si="1"/>
        <v>6.9309617209839303E-2</v>
      </c>
      <c r="AD32" s="166">
        <f t="shared" si="1"/>
        <v>0.11141793539859823</v>
      </c>
      <c r="AE32" s="166">
        <f t="shared" si="1"/>
        <v>9.1551474876117922E-2</v>
      </c>
      <c r="AF32" s="167">
        <f t="shared" si="1"/>
        <v>1.3419703707614472E-2</v>
      </c>
      <c r="AG32" s="165">
        <f t="shared" si="1"/>
        <v>-1.4197231502097285E-2</v>
      </c>
      <c r="AH32" s="166">
        <f t="shared" si="1"/>
        <v>-1.2773827776779045E-2</v>
      </c>
      <c r="AI32" s="166">
        <f t="shared" si="1"/>
        <v>2.9029348599798999E-2</v>
      </c>
      <c r="AJ32" s="167">
        <f t="shared" si="1"/>
        <v>7.2231040943109726E-2</v>
      </c>
    </row>
    <row r="33" spans="9:36" x14ac:dyDescent="0.25">
      <c r="P33" s="26">
        <v>37529</v>
      </c>
      <c r="Q33" s="69">
        <v>108.615476602386</v>
      </c>
      <c r="R33" s="16">
        <v>110.565662874597</v>
      </c>
      <c r="S33" s="16">
        <v>116.599316315682</v>
      </c>
      <c r="T33" s="16">
        <v>127.764350487618</v>
      </c>
      <c r="U33" s="73">
        <v>117.472665172688</v>
      </c>
      <c r="V33" s="74">
        <v>101.67872063686799</v>
      </c>
      <c r="W33" s="69">
        <v>98.389279362484103</v>
      </c>
      <c r="X33" s="16">
        <v>100.52000321154399</v>
      </c>
      <c r="Y33" s="16">
        <v>109.367738768167</v>
      </c>
      <c r="Z33" s="72">
        <v>112.123470418431</v>
      </c>
      <c r="AA33" s="165">
        <f t="shared" si="1"/>
        <v>5.1590988923545078E-2</v>
      </c>
      <c r="AB33" s="166">
        <f t="shared" si="1"/>
        <v>7.626583173678525E-2</v>
      </c>
      <c r="AC33" s="166">
        <f t="shared" si="1"/>
        <v>8.6871222031400519E-2</v>
      </c>
      <c r="AD33" s="166">
        <f t="shared" si="1"/>
        <v>0.13217161518592824</v>
      </c>
      <c r="AE33" s="166">
        <f t="shared" si="1"/>
        <v>0.13053785048052347</v>
      </c>
      <c r="AF33" s="167">
        <f t="shared" si="1"/>
        <v>1.4384054991992468E-2</v>
      </c>
      <c r="AG33" s="165">
        <f t="shared" si="1"/>
        <v>-5.3902596835653238E-3</v>
      </c>
      <c r="AH33" s="166">
        <f t="shared" si="1"/>
        <v>-1.8449057502339161E-2</v>
      </c>
      <c r="AI33" s="166">
        <f t="shared" si="1"/>
        <v>4.9825118125784051E-2</v>
      </c>
      <c r="AJ33" s="167">
        <f t="shared" si="1"/>
        <v>7.0555884715208794E-2</v>
      </c>
    </row>
    <row r="34" spans="9:36" x14ac:dyDescent="0.25">
      <c r="P34" s="26">
        <v>37621</v>
      </c>
      <c r="Q34" s="69">
        <v>109.889612866908</v>
      </c>
      <c r="R34" s="16">
        <v>112.017756341168</v>
      </c>
      <c r="S34" s="16">
        <v>120.742354111875</v>
      </c>
      <c r="T34" s="16">
        <v>131.46688478714</v>
      </c>
      <c r="U34" s="73">
        <v>122.399600637281</v>
      </c>
      <c r="V34" s="74">
        <v>102.979946263638</v>
      </c>
      <c r="W34" s="69">
        <v>101.109880026811</v>
      </c>
      <c r="X34" s="16">
        <v>102.866136580697</v>
      </c>
      <c r="Y34" s="16">
        <v>114.35532972095299</v>
      </c>
      <c r="Z34" s="72">
        <v>115.356312298417</v>
      </c>
      <c r="AA34" s="165">
        <f t="shared" si="1"/>
        <v>7.1941519606701032E-2</v>
      </c>
      <c r="AB34" s="166">
        <f t="shared" si="1"/>
        <v>8.8836171058098046E-2</v>
      </c>
      <c r="AC34" s="166">
        <f t="shared" si="1"/>
        <v>0.1134589905447736</v>
      </c>
      <c r="AD34" s="166">
        <f t="shared" si="1"/>
        <v>0.15682660921419855</v>
      </c>
      <c r="AE34" s="166">
        <f t="shared" si="1"/>
        <v>0.1550421328127034</v>
      </c>
      <c r="AF34" s="167">
        <f t="shared" si="1"/>
        <v>4.5174418618407985E-2</v>
      </c>
      <c r="AG34" s="165">
        <f t="shared" si="1"/>
        <v>2.5984221555871434E-2</v>
      </c>
      <c r="AH34" s="166">
        <f t="shared" si="1"/>
        <v>1.6878666452052826E-2</v>
      </c>
      <c r="AI34" s="166">
        <f t="shared" si="1"/>
        <v>0.10488769979375734</v>
      </c>
      <c r="AJ34" s="167">
        <f t="shared" si="1"/>
        <v>8.4959573050235049E-2</v>
      </c>
    </row>
    <row r="35" spans="9:36" x14ac:dyDescent="0.25">
      <c r="P35" s="26">
        <v>37711</v>
      </c>
      <c r="Q35" s="69">
        <v>112.52721476308599</v>
      </c>
      <c r="R35" s="16">
        <v>112.332449546487</v>
      </c>
      <c r="S35" s="16">
        <v>124.774861935109</v>
      </c>
      <c r="T35" s="16">
        <v>135.724179258573</v>
      </c>
      <c r="U35" s="73">
        <v>128.53506494742601</v>
      </c>
      <c r="V35" s="74">
        <v>104.372321414989</v>
      </c>
      <c r="W35" s="69">
        <v>105.254490557959</v>
      </c>
      <c r="X35" s="16">
        <v>105.68213658257601</v>
      </c>
      <c r="Y35" s="16">
        <v>117.276271157468</v>
      </c>
      <c r="Z35" s="72">
        <v>119.105901548937</v>
      </c>
      <c r="AA35" s="165">
        <f t="shared" si="1"/>
        <v>8.6659320230588976E-2</v>
      </c>
      <c r="AB35" s="166">
        <f t="shared" si="1"/>
        <v>7.8270901593046727E-2</v>
      </c>
      <c r="AC35" s="166">
        <f t="shared" si="1"/>
        <v>0.13691228721636217</v>
      </c>
      <c r="AD35" s="166">
        <f t="shared" si="1"/>
        <v>0.15837436466635668</v>
      </c>
      <c r="AE35" s="166">
        <f t="shared" si="1"/>
        <v>0.17539568342117695</v>
      </c>
      <c r="AF35" s="167">
        <f t="shared" si="1"/>
        <v>4.4435396680349015E-2</v>
      </c>
      <c r="AG35" s="165">
        <f t="shared" si="1"/>
        <v>5.7320841765364339E-2</v>
      </c>
      <c r="AH35" s="166">
        <f t="shared" si="1"/>
        <v>6.2530986951665701E-2</v>
      </c>
      <c r="AI35" s="166">
        <f t="shared" si="1"/>
        <v>0.13052303483829908</v>
      </c>
      <c r="AJ35" s="167">
        <f t="shared" si="1"/>
        <v>8.8367546101350003E-2</v>
      </c>
    </row>
    <row r="36" spans="9:36" x14ac:dyDescent="0.25">
      <c r="P36" s="26">
        <v>37802</v>
      </c>
      <c r="Q36" s="69">
        <v>116.039458727629</v>
      </c>
      <c r="R36" s="16">
        <v>113.783995011164</v>
      </c>
      <c r="S36" s="16">
        <v>128.69597323199099</v>
      </c>
      <c r="T36" s="16">
        <v>140.749092989985</v>
      </c>
      <c r="U36" s="73">
        <v>131.605002955353</v>
      </c>
      <c r="V36" s="74">
        <v>106.126150645099</v>
      </c>
      <c r="W36" s="69">
        <v>103.351338604543</v>
      </c>
      <c r="X36" s="16">
        <v>108.06698787350101</v>
      </c>
      <c r="Y36" s="16">
        <v>121.372521894241</v>
      </c>
      <c r="Z36" s="72">
        <v>121.58707677515901</v>
      </c>
      <c r="AA36" s="165">
        <f t="shared" si="1"/>
        <v>9.1604089579802928E-2</v>
      </c>
      <c r="AB36" s="166">
        <f t="shared" si="1"/>
        <v>6.3210088791900265E-2</v>
      </c>
      <c r="AC36" s="166">
        <f t="shared" si="1"/>
        <v>0.14575920492194272</v>
      </c>
      <c r="AD36" s="166">
        <f t="shared" si="1"/>
        <v>0.14786261076856544</v>
      </c>
      <c r="AE36" s="166">
        <f t="shared" si="1"/>
        <v>0.17094567422524953</v>
      </c>
      <c r="AF36" s="167">
        <f t="shared" si="1"/>
        <v>5.5464338794267931E-2</v>
      </c>
      <c r="AG36" s="165">
        <f t="shared" si="1"/>
        <v>4.6809351806740285E-2</v>
      </c>
      <c r="AH36" s="166">
        <f t="shared" si="1"/>
        <v>8.6203904265557352E-2</v>
      </c>
      <c r="AI36" s="166">
        <f t="shared" si="1"/>
        <v>0.15155260968280415</v>
      </c>
      <c r="AJ36" s="167">
        <f t="shared" si="1"/>
        <v>9.3662021694124631E-2</v>
      </c>
    </row>
    <row r="37" spans="9:36" x14ac:dyDescent="0.25">
      <c r="P37" s="26">
        <v>37894</v>
      </c>
      <c r="Q37" s="69">
        <v>118.263229395858</v>
      </c>
      <c r="R37" s="16">
        <v>116.803653734411</v>
      </c>
      <c r="S37" s="16">
        <v>132.53125467778599</v>
      </c>
      <c r="T37" s="16">
        <v>143.74923009842999</v>
      </c>
      <c r="U37" s="73">
        <v>134.84077608667201</v>
      </c>
      <c r="V37" s="74">
        <v>108.35724912010799</v>
      </c>
      <c r="W37" s="69">
        <v>98.684069405735599</v>
      </c>
      <c r="X37" s="16">
        <v>109.72341139951</v>
      </c>
      <c r="Y37" s="16">
        <v>125.441325218467</v>
      </c>
      <c r="Z37" s="72">
        <v>122.98915336856101</v>
      </c>
      <c r="AA37" s="165">
        <f t="shared" si="1"/>
        <v>8.8824844260362745E-2</v>
      </c>
      <c r="AB37" s="166">
        <f t="shared" si="1"/>
        <v>5.6418879945477229E-2</v>
      </c>
      <c r="AC37" s="166">
        <f t="shared" si="1"/>
        <v>0.13663835145456371</v>
      </c>
      <c r="AD37" s="166">
        <f t="shared" si="1"/>
        <v>0.12511220500714804</v>
      </c>
      <c r="AE37" s="166">
        <f t="shared" si="1"/>
        <v>0.14784810482040589</v>
      </c>
      <c r="AF37" s="167">
        <f t="shared" si="1"/>
        <v>6.5682656522513483E-2</v>
      </c>
      <c r="AG37" s="165">
        <f t="shared" si="1"/>
        <v>2.9961602032415602E-3</v>
      </c>
      <c r="AH37" s="166">
        <f t="shared" si="1"/>
        <v>9.1557977456461659E-2</v>
      </c>
      <c r="AI37" s="166">
        <f t="shared" si="1"/>
        <v>0.14696826167698407</v>
      </c>
      <c r="AJ37" s="167">
        <f t="shared" si="1"/>
        <v>9.6908193347749805E-2</v>
      </c>
    </row>
    <row r="38" spans="9:36" x14ac:dyDescent="0.25">
      <c r="P38" s="26">
        <v>37986</v>
      </c>
      <c r="Q38" s="69">
        <v>120.656178438262</v>
      </c>
      <c r="R38" s="16">
        <v>120.671746312819</v>
      </c>
      <c r="S38" s="16">
        <v>137.959453316626</v>
      </c>
      <c r="T38" s="16">
        <v>146.73777526886599</v>
      </c>
      <c r="U38" s="73">
        <v>135.66206128779299</v>
      </c>
      <c r="V38" s="74">
        <v>112.649715093449</v>
      </c>
      <c r="W38" s="69">
        <v>101.27703701658599</v>
      </c>
      <c r="X38" s="16">
        <v>111.202369846298</v>
      </c>
      <c r="Y38" s="16">
        <v>128.20426902277799</v>
      </c>
      <c r="Z38" s="72">
        <v>123.91378892336699</v>
      </c>
      <c r="AA38" s="165">
        <f t="shared" si="1"/>
        <v>9.7976189836921579E-2</v>
      </c>
      <c r="AB38" s="166">
        <f t="shared" si="1"/>
        <v>7.7255519609711554E-2</v>
      </c>
      <c r="AC38" s="166">
        <f t="shared" si="1"/>
        <v>0.1425937015340808</v>
      </c>
      <c r="AD38" s="166">
        <f t="shared" si="1"/>
        <v>0.11615769633890172</v>
      </c>
      <c r="AE38" s="166">
        <f t="shared" si="1"/>
        <v>0.10835379022039437</v>
      </c>
      <c r="AF38" s="167">
        <f t="shared" si="1"/>
        <v>9.389953268236817E-2</v>
      </c>
      <c r="AG38" s="165">
        <f t="shared" si="1"/>
        <v>1.6532211266659935E-3</v>
      </c>
      <c r="AH38" s="166">
        <f t="shared" si="1"/>
        <v>8.103962628227368E-2</v>
      </c>
      <c r="AI38" s="166">
        <f t="shared" si="1"/>
        <v>0.12110444992479863</v>
      </c>
      <c r="AJ38" s="167">
        <f t="shared" si="1"/>
        <v>7.4182994016075421E-2</v>
      </c>
    </row>
    <row r="39" spans="9:36" x14ac:dyDescent="0.25">
      <c r="P39" s="26">
        <v>38077</v>
      </c>
      <c r="Q39" s="69">
        <v>125.10296895686599</v>
      </c>
      <c r="R39" s="16">
        <v>126.89501213821001</v>
      </c>
      <c r="S39" s="16">
        <v>145.159330266045</v>
      </c>
      <c r="T39" s="16">
        <v>153.85728520296101</v>
      </c>
      <c r="U39" s="73">
        <v>142.403601650073</v>
      </c>
      <c r="V39" s="74">
        <v>115.791978393908</v>
      </c>
      <c r="W39" s="69">
        <v>107.966802403952</v>
      </c>
      <c r="X39" s="16">
        <v>113.97695452986</v>
      </c>
      <c r="Y39" s="16">
        <v>134.02767214997201</v>
      </c>
      <c r="Z39" s="72">
        <v>125.88441899401801</v>
      </c>
      <c r="AA39" s="165">
        <f t="shared" si="1"/>
        <v>0.11175744658975972</v>
      </c>
      <c r="AB39" s="166">
        <f t="shared" si="1"/>
        <v>0.12963807564524377</v>
      </c>
      <c r="AC39" s="166">
        <f t="shared" si="1"/>
        <v>0.16336999308031497</v>
      </c>
      <c r="AD39" s="166">
        <f t="shared" si="1"/>
        <v>0.13360261998594947</v>
      </c>
      <c r="AE39" s="166">
        <f t="shared" si="1"/>
        <v>0.10789691286435787</v>
      </c>
      <c r="AF39" s="167">
        <f t="shared" si="1"/>
        <v>0.10941269509100904</v>
      </c>
      <c r="AG39" s="165">
        <f t="shared" si="1"/>
        <v>2.5769084355592886E-2</v>
      </c>
      <c r="AH39" s="166">
        <f t="shared" si="1"/>
        <v>7.8488363459634725E-2</v>
      </c>
      <c r="AI39" s="166">
        <f t="shared" si="1"/>
        <v>0.14283708739350809</v>
      </c>
      <c r="AJ39" s="167">
        <f t="shared" si="1"/>
        <v>5.6911684114123506E-2</v>
      </c>
    </row>
    <row r="40" spans="9:36" x14ac:dyDescent="0.25">
      <c r="P40" s="26">
        <v>38168</v>
      </c>
      <c r="Q40" s="69">
        <v>129.834823704836</v>
      </c>
      <c r="R40" s="16">
        <v>134.05217970672899</v>
      </c>
      <c r="S40" s="16">
        <v>151.96942291203399</v>
      </c>
      <c r="T40" s="16">
        <v>162.86882313799401</v>
      </c>
      <c r="U40" s="73">
        <v>151.926720244743</v>
      </c>
      <c r="V40" s="74">
        <v>120.568185431738</v>
      </c>
      <c r="W40" s="69">
        <v>112.959957828209</v>
      </c>
      <c r="X40" s="16">
        <v>118.084794782104</v>
      </c>
      <c r="Y40" s="16">
        <v>141.721945471233</v>
      </c>
      <c r="Z40" s="72">
        <v>130.732779795292</v>
      </c>
      <c r="AA40" s="165">
        <f t="shared" si="1"/>
        <v>0.11888512001411389</v>
      </c>
      <c r="AB40" s="166">
        <f t="shared" si="1"/>
        <v>0.17812860845302869</v>
      </c>
      <c r="AC40" s="166">
        <f t="shared" si="1"/>
        <v>0.18084054299111307</v>
      </c>
      <c r="AD40" s="166">
        <f t="shared" si="1"/>
        <v>0.15715717720172417</v>
      </c>
      <c r="AE40" s="166">
        <f t="shared" si="1"/>
        <v>0.15441447386528417</v>
      </c>
      <c r="AF40" s="167">
        <f t="shared" si="1"/>
        <v>0.13608365797545252</v>
      </c>
      <c r="AG40" s="165">
        <f t="shared" si="1"/>
        <v>9.2970438055300031E-2</v>
      </c>
      <c r="AH40" s="166">
        <f t="shared" si="1"/>
        <v>9.2699973467655461E-2</v>
      </c>
      <c r="AI40" s="166">
        <f t="shared" si="1"/>
        <v>0.16766087792691375</v>
      </c>
      <c r="AJ40" s="167">
        <f t="shared" si="1"/>
        <v>7.5219367573458484E-2</v>
      </c>
    </row>
    <row r="41" spans="9:36" x14ac:dyDescent="0.25">
      <c r="P41" s="26">
        <v>38260</v>
      </c>
      <c r="Q41" s="69">
        <v>134.270000152808</v>
      </c>
      <c r="R41" s="16">
        <v>135.38837905961299</v>
      </c>
      <c r="S41" s="16">
        <v>155.37680611181599</v>
      </c>
      <c r="T41" s="16">
        <v>166.99087006816899</v>
      </c>
      <c r="U41" s="73">
        <v>165.849177372681</v>
      </c>
      <c r="V41" s="74">
        <v>127.301962801549</v>
      </c>
      <c r="W41" s="69">
        <v>116.19329929616499</v>
      </c>
      <c r="X41" s="16">
        <v>122.768670393381</v>
      </c>
      <c r="Y41" s="16">
        <v>148.16543709948101</v>
      </c>
      <c r="Z41" s="72">
        <v>136.66902951471499</v>
      </c>
      <c r="AA41" s="165">
        <f t="shared" si="1"/>
        <v>0.13534866956297242</v>
      </c>
      <c r="AB41" s="166">
        <f t="shared" si="1"/>
        <v>0.15911082171675961</v>
      </c>
      <c r="AC41" s="166">
        <f t="shared" si="1"/>
        <v>0.17237859469128836</v>
      </c>
      <c r="AD41" s="166">
        <f t="shared" si="1"/>
        <v>0.16168183964411265</v>
      </c>
      <c r="AE41" s="166">
        <f t="shared" si="1"/>
        <v>0.22996308821359523</v>
      </c>
      <c r="AF41" s="167">
        <f t="shared" si="1"/>
        <v>0.17483568321711296</v>
      </c>
      <c r="AG41" s="165">
        <f t="shared" si="1"/>
        <v>0.17742711661434329</v>
      </c>
      <c r="AH41" s="166">
        <f t="shared" si="1"/>
        <v>0.11889221112869319</v>
      </c>
      <c r="AI41" s="166">
        <f t="shared" si="1"/>
        <v>0.18115331483813635</v>
      </c>
      <c r="AJ41" s="167">
        <f t="shared" si="1"/>
        <v>0.11122831381040221</v>
      </c>
    </row>
    <row r="42" spans="9:36" x14ac:dyDescent="0.25">
      <c r="P42" s="26">
        <v>38352</v>
      </c>
      <c r="Q42" s="69">
        <v>138.86950015503999</v>
      </c>
      <c r="R42" s="16">
        <v>136.165983522933</v>
      </c>
      <c r="S42" s="16">
        <v>159.17381117967301</v>
      </c>
      <c r="T42" s="16">
        <v>168.454278703368</v>
      </c>
      <c r="U42" s="73">
        <v>170.42178481103701</v>
      </c>
      <c r="V42" s="74">
        <v>127.96958956293101</v>
      </c>
      <c r="W42" s="69">
        <v>119.465594398126</v>
      </c>
      <c r="X42" s="16">
        <v>126.127010059239</v>
      </c>
      <c r="Y42" s="16">
        <v>151.45580619312699</v>
      </c>
      <c r="Z42" s="72">
        <v>141.16269700901901</v>
      </c>
      <c r="AA42" s="165">
        <f t="shared" si="1"/>
        <v>0.15095225087124287</v>
      </c>
      <c r="AB42" s="166">
        <f t="shared" si="1"/>
        <v>0.12839987555950416</v>
      </c>
      <c r="AC42" s="166">
        <f t="shared" si="1"/>
        <v>0.15377241177057055</v>
      </c>
      <c r="AD42" s="166">
        <f t="shared" si="1"/>
        <v>0.1479953160984695</v>
      </c>
      <c r="AE42" s="166">
        <f t="shared" si="1"/>
        <v>0.25622287611792127</v>
      </c>
      <c r="AF42" s="167">
        <f t="shared" si="1"/>
        <v>0.13599567878865337</v>
      </c>
      <c r="AG42" s="165">
        <f t="shared" si="1"/>
        <v>0.17959211601501823</v>
      </c>
      <c r="AH42" s="166">
        <f t="shared" si="1"/>
        <v>0.13421153014607135</v>
      </c>
      <c r="AI42" s="166">
        <f t="shared" si="1"/>
        <v>0.18136320535642936</v>
      </c>
      <c r="AJ42" s="167">
        <f t="shared" si="1"/>
        <v>0.13920087696066985</v>
      </c>
    </row>
    <row r="43" spans="9:36" x14ac:dyDescent="0.25">
      <c r="P43" s="26">
        <v>38442</v>
      </c>
      <c r="Q43" s="69">
        <v>144.322798909249</v>
      </c>
      <c r="R43" s="16">
        <v>143.922880636933</v>
      </c>
      <c r="S43" s="16">
        <v>169.50448396634499</v>
      </c>
      <c r="T43" s="16">
        <v>174.29507089599699</v>
      </c>
      <c r="U43" s="73">
        <v>188.62131413568201</v>
      </c>
      <c r="V43" s="74">
        <v>136.36321466256601</v>
      </c>
      <c r="W43" s="69">
        <v>123.400841881592</v>
      </c>
      <c r="X43" s="16">
        <v>129.92016862792499</v>
      </c>
      <c r="Y43" s="16">
        <v>154.666835528268</v>
      </c>
      <c r="Z43" s="72">
        <v>145.21072115308601</v>
      </c>
      <c r="AA43" s="165">
        <f t="shared" si="1"/>
        <v>0.15363208493484892</v>
      </c>
      <c r="AB43" s="166">
        <f t="shared" si="1"/>
        <v>0.13418863524893143</v>
      </c>
      <c r="AC43" s="166">
        <f t="shared" si="1"/>
        <v>0.16771332339216971</v>
      </c>
      <c r="AD43" s="166">
        <f t="shared" si="1"/>
        <v>0.13283599581310335</v>
      </c>
      <c r="AE43" s="166">
        <f t="shared" si="1"/>
        <v>0.32455437889260241</v>
      </c>
      <c r="AF43" s="167">
        <f t="shared" si="1"/>
        <v>0.17765683386700215</v>
      </c>
      <c r="AG43" s="165">
        <f t="shared" si="1"/>
        <v>0.14295171417501429</v>
      </c>
      <c r="AH43" s="166">
        <f t="shared" si="1"/>
        <v>0.13988103265110619</v>
      </c>
      <c r="AI43" s="166">
        <f t="shared" si="1"/>
        <v>0.15399180667109946</v>
      </c>
      <c r="AJ43" s="167">
        <f t="shared" si="1"/>
        <v>0.15352417966822718</v>
      </c>
    </row>
    <row r="44" spans="9:36" x14ac:dyDescent="0.25">
      <c r="P44" s="26">
        <v>38533</v>
      </c>
      <c r="Q44" s="69">
        <v>150.90133838077301</v>
      </c>
      <c r="R44" s="16">
        <v>152.96265867041899</v>
      </c>
      <c r="S44" s="16">
        <v>181.79297694718599</v>
      </c>
      <c r="T44" s="16">
        <v>183.99880457159199</v>
      </c>
      <c r="U44" s="73">
        <v>199.183820551438</v>
      </c>
      <c r="V44" s="74">
        <v>140.54065785592999</v>
      </c>
      <c r="W44" s="69">
        <v>125.539847613943</v>
      </c>
      <c r="X44" s="16">
        <v>134.89224775740499</v>
      </c>
      <c r="Y44" s="16">
        <v>162.213994719705</v>
      </c>
      <c r="Z44" s="72">
        <v>151.57800573383699</v>
      </c>
      <c r="AA44" s="165">
        <f t="shared" si="1"/>
        <v>0.16225627358519179</v>
      </c>
      <c r="AB44" s="166">
        <f t="shared" si="1"/>
        <v>0.14106804533175943</v>
      </c>
      <c r="AC44" s="166">
        <f t="shared" si="1"/>
        <v>0.19624707038872602</v>
      </c>
      <c r="AD44" s="166">
        <f t="shared" si="1"/>
        <v>0.12973619521825341</v>
      </c>
      <c r="AE44" s="166">
        <f t="shared" si="1"/>
        <v>0.31105193497606765</v>
      </c>
      <c r="AF44" s="167">
        <f t="shared" si="1"/>
        <v>0.16565292371841989</v>
      </c>
      <c r="AG44" s="165">
        <f t="shared" si="1"/>
        <v>0.11136592140788215</v>
      </c>
      <c r="AH44" s="166">
        <f t="shared" si="1"/>
        <v>0.14233376114439578</v>
      </c>
      <c r="AI44" s="166">
        <f t="shared" si="1"/>
        <v>0.14459333859928925</v>
      </c>
      <c r="AJ44" s="167">
        <f t="shared" si="1"/>
        <v>0.15944911422510488</v>
      </c>
    </row>
    <row r="45" spans="9:36" x14ac:dyDescent="0.25">
      <c r="P45" s="26">
        <v>38625</v>
      </c>
      <c r="Q45" s="69">
        <v>155.86131117479999</v>
      </c>
      <c r="R45" s="16">
        <v>156.32134809621601</v>
      </c>
      <c r="S45" s="16">
        <v>182.907098921087</v>
      </c>
      <c r="T45" s="16">
        <v>190.33685723526901</v>
      </c>
      <c r="U45" s="73">
        <v>203.39438416981201</v>
      </c>
      <c r="V45" s="74">
        <v>143.550017750926</v>
      </c>
      <c r="W45" s="69">
        <v>128.66445368216</v>
      </c>
      <c r="X45" s="16">
        <v>138.92247821548099</v>
      </c>
      <c r="Y45" s="16">
        <v>169.03504066484101</v>
      </c>
      <c r="Z45" s="72">
        <v>160.367305220883</v>
      </c>
      <c r="AA45" s="165">
        <f t="shared" si="1"/>
        <v>0.16080517611841572</v>
      </c>
      <c r="AB45" s="166">
        <f t="shared" si="1"/>
        <v>0.15461422303745875</v>
      </c>
      <c r="AC45" s="166">
        <f t="shared" si="1"/>
        <v>0.17718405660532754</v>
      </c>
      <c r="AD45" s="166">
        <f t="shared" si="1"/>
        <v>0.13980397346016415</v>
      </c>
      <c r="AE45" s="166">
        <f t="shared" si="1"/>
        <v>0.22638162812687868</v>
      </c>
      <c r="AF45" s="167">
        <f t="shared" si="1"/>
        <v>0.12763397037880786</v>
      </c>
      <c r="AG45" s="165">
        <f t="shared" si="1"/>
        <v>0.10733109793368811</v>
      </c>
      <c r="AH45" s="166">
        <f t="shared" si="1"/>
        <v>0.1315792357312271</v>
      </c>
      <c r="AI45" s="166">
        <f t="shared" si="1"/>
        <v>0.14085338641661593</v>
      </c>
      <c r="AJ45" s="167">
        <f t="shared" si="1"/>
        <v>0.17339901944365854</v>
      </c>
    </row>
    <row r="46" spans="9:36" x14ac:dyDescent="0.25">
      <c r="P46" s="26">
        <v>38717</v>
      </c>
      <c r="Q46" s="69">
        <v>158.90252083635801</v>
      </c>
      <c r="R46" s="16">
        <v>158.47334996999501</v>
      </c>
      <c r="S46" s="16">
        <v>181.056888398864</v>
      </c>
      <c r="T46" s="16">
        <v>191.139578342584</v>
      </c>
      <c r="U46" s="73">
        <v>217.64953863680199</v>
      </c>
      <c r="V46" s="74">
        <v>151.42329424793601</v>
      </c>
      <c r="W46" s="69">
        <v>134.052109193717</v>
      </c>
      <c r="X46" s="16">
        <v>143.99240640994199</v>
      </c>
      <c r="Y46" s="16">
        <v>172.34221679488999</v>
      </c>
      <c r="Z46" s="72">
        <v>166.73628689063901</v>
      </c>
      <c r="AA46" s="165">
        <f t="shared" si="1"/>
        <v>0.14425788714550203</v>
      </c>
      <c r="AB46" s="166">
        <f t="shared" si="1"/>
        <v>0.1638248104990554</v>
      </c>
      <c r="AC46" s="166">
        <f t="shared" si="1"/>
        <v>0.13747913087593089</v>
      </c>
      <c r="AD46" s="166">
        <f t="shared" si="1"/>
        <v>0.13466739945004691</v>
      </c>
      <c r="AE46" s="166">
        <f t="shared" si="1"/>
        <v>0.27712275093310934</v>
      </c>
      <c r="AF46" s="167">
        <f t="shared" si="1"/>
        <v>0.18327561075337573</v>
      </c>
      <c r="AG46" s="165">
        <f t="shared" si="1"/>
        <v>0.12209803892977411</v>
      </c>
      <c r="AH46" s="166">
        <f t="shared" si="1"/>
        <v>0.14164607836427767</v>
      </c>
      <c r="AI46" s="166">
        <f t="shared" si="1"/>
        <v>0.1379043242167286</v>
      </c>
      <c r="AJ46" s="167">
        <f t="shared" si="1"/>
        <v>0.18116393653194418</v>
      </c>
    </row>
    <row r="47" spans="9:36" x14ac:dyDescent="0.25">
      <c r="P47" s="26">
        <v>38807</v>
      </c>
      <c r="Q47" s="69">
        <v>162.408901165359</v>
      </c>
      <c r="R47" s="16">
        <v>163.362765897217</v>
      </c>
      <c r="S47" s="16">
        <v>187.603431096268</v>
      </c>
      <c r="T47" s="16">
        <v>190.49627538198399</v>
      </c>
      <c r="U47" s="73">
        <v>212.52939128870599</v>
      </c>
      <c r="V47" s="74">
        <v>148.148702370617</v>
      </c>
      <c r="W47" s="69">
        <v>138.860048407313</v>
      </c>
      <c r="X47" s="16">
        <v>149.74304941858</v>
      </c>
      <c r="Y47" s="16">
        <v>173.965270383534</v>
      </c>
      <c r="Z47" s="72">
        <v>166.91850534271501</v>
      </c>
      <c r="AA47" s="165">
        <f t="shared" si="1"/>
        <v>0.12531701430958697</v>
      </c>
      <c r="AB47" s="166">
        <f t="shared" si="1"/>
        <v>0.13507154091310891</v>
      </c>
      <c r="AC47" s="166">
        <f t="shared" si="1"/>
        <v>0.10677562449331157</v>
      </c>
      <c r="AD47" s="166">
        <f t="shared" si="1"/>
        <v>9.2952740445852111E-2</v>
      </c>
      <c r="AE47" s="166">
        <f t="shared" si="1"/>
        <v>0.12675172613751418</v>
      </c>
      <c r="AF47" s="167">
        <f t="shared" si="1"/>
        <v>8.6427177132883282E-2</v>
      </c>
      <c r="AG47" s="165">
        <f t="shared" si="1"/>
        <v>0.12527634568777679</v>
      </c>
      <c r="AH47" s="166">
        <f t="shared" si="1"/>
        <v>0.15257739425681649</v>
      </c>
      <c r="AI47" s="166">
        <f t="shared" si="1"/>
        <v>0.1247742270626524</v>
      </c>
      <c r="AJ47" s="167">
        <f t="shared" si="1"/>
        <v>0.14949160790093408</v>
      </c>
    </row>
    <row r="48" spans="9:36" x14ac:dyDescent="0.25">
      <c r="I48" s="66" t="s">
        <v>137</v>
      </c>
      <c r="J48" s="66"/>
      <c r="K48" s="66"/>
      <c r="L48" s="66"/>
      <c r="M48" s="66"/>
      <c r="N48" s="66"/>
      <c r="P48" s="26">
        <v>38898</v>
      </c>
      <c r="Q48" s="69">
        <v>166.09981104155099</v>
      </c>
      <c r="R48" s="16">
        <v>167.946556436729</v>
      </c>
      <c r="S48" s="16">
        <v>193.34458525345099</v>
      </c>
      <c r="T48" s="16">
        <v>188.87933491788601</v>
      </c>
      <c r="U48" s="73">
        <v>215.33095663815399</v>
      </c>
      <c r="V48" s="74">
        <v>148.015970155508</v>
      </c>
      <c r="W48" s="69">
        <v>145.35256085180001</v>
      </c>
      <c r="X48" s="16">
        <v>153.475048062274</v>
      </c>
      <c r="Y48" s="16">
        <v>174.78064754553901</v>
      </c>
      <c r="Z48" s="72">
        <v>164.36250051680901</v>
      </c>
      <c r="AA48" s="165">
        <f t="shared" si="1"/>
        <v>0.10071794474365303</v>
      </c>
      <c r="AB48" s="166">
        <f t="shared" si="1"/>
        <v>9.7957880024791333E-2</v>
      </c>
      <c r="AC48" s="166">
        <f t="shared" si="1"/>
        <v>6.354265439869522E-2</v>
      </c>
      <c r="AD48" s="166">
        <f t="shared" si="1"/>
        <v>2.6524793776010913E-2</v>
      </c>
      <c r="AE48" s="166">
        <f t="shared" si="1"/>
        <v>8.1066504508312098E-2</v>
      </c>
      <c r="AF48" s="167">
        <f t="shared" si="1"/>
        <v>5.3189677731842133E-2</v>
      </c>
      <c r="AG48" s="165">
        <f t="shared" si="1"/>
        <v>0.1578201154010046</v>
      </c>
      <c r="AH48" s="166">
        <f t="shared" si="1"/>
        <v>0.13776032806784411</v>
      </c>
      <c r="AI48" s="166">
        <f t="shared" si="1"/>
        <v>7.746959716729962E-2</v>
      </c>
      <c r="AJ48" s="167">
        <f t="shared" si="1"/>
        <v>8.4342677033374613E-2</v>
      </c>
    </row>
    <row r="49" spans="9:36" x14ac:dyDescent="0.25">
      <c r="I49" s="66" t="s">
        <v>74</v>
      </c>
      <c r="J49" s="66"/>
      <c r="K49" s="66"/>
      <c r="L49" s="66"/>
      <c r="M49" s="66"/>
      <c r="N49" s="66"/>
      <c r="P49" s="26">
        <v>38990</v>
      </c>
      <c r="Q49" s="69">
        <v>166.16975535365</v>
      </c>
      <c r="R49" s="16">
        <v>171.13255623411101</v>
      </c>
      <c r="S49" s="16">
        <v>189.461410629982</v>
      </c>
      <c r="T49" s="16">
        <v>186.62078874611399</v>
      </c>
      <c r="U49" s="73">
        <v>218.65215157160401</v>
      </c>
      <c r="V49" s="74">
        <v>151.42526065006399</v>
      </c>
      <c r="W49" s="69">
        <v>151.995205169652</v>
      </c>
      <c r="X49" s="16">
        <v>156.26770127791499</v>
      </c>
      <c r="Y49" s="16">
        <v>175.82350695117901</v>
      </c>
      <c r="Z49" s="72">
        <v>168.65624928465999</v>
      </c>
      <c r="AA49" s="165">
        <f t="shared" si="1"/>
        <v>6.6138569611345011E-2</v>
      </c>
      <c r="AB49" s="166">
        <f t="shared" si="1"/>
        <v>9.4748467296857486E-2</v>
      </c>
      <c r="AC49" s="166">
        <f t="shared" si="1"/>
        <v>3.5834102380699617E-2</v>
      </c>
      <c r="AD49" s="166">
        <f t="shared" si="1"/>
        <v>-1.9523641102057843E-2</v>
      </c>
      <c r="AE49" s="166">
        <f t="shared" si="1"/>
        <v>7.5015676878538828E-2</v>
      </c>
      <c r="AF49" s="167">
        <f t="shared" si="1"/>
        <v>5.4860619472735461E-2</v>
      </c>
      <c r="AG49" s="165">
        <f t="shared" si="1"/>
        <v>0.18133020286337964</v>
      </c>
      <c r="AH49" s="166">
        <f t="shared" si="1"/>
        <v>0.12485541062354244</v>
      </c>
      <c r="AI49" s="166">
        <f t="shared" si="1"/>
        <v>4.0160112717682273E-2</v>
      </c>
      <c r="AJ49" s="167">
        <f t="shared" si="1"/>
        <v>5.1687244182099024E-2</v>
      </c>
    </row>
    <row r="50" spans="9:36" x14ac:dyDescent="0.25">
      <c r="P50" s="26">
        <v>39082</v>
      </c>
      <c r="Q50" s="69">
        <v>164.83038733703299</v>
      </c>
      <c r="R50" s="16">
        <v>173.41747075039601</v>
      </c>
      <c r="S50" s="16">
        <v>187.03168677819599</v>
      </c>
      <c r="T50" s="16">
        <v>187.09449293248599</v>
      </c>
      <c r="U50" s="73">
        <v>219.37596236532701</v>
      </c>
      <c r="V50" s="74">
        <v>152.803712283626</v>
      </c>
      <c r="W50" s="69">
        <v>157.44834820145101</v>
      </c>
      <c r="X50" s="16">
        <v>159.12694674565</v>
      </c>
      <c r="Y50" s="16">
        <v>177.04820432870201</v>
      </c>
      <c r="Z50" s="72">
        <v>177.11095960080601</v>
      </c>
      <c r="AA50" s="165">
        <f t="shared" si="1"/>
        <v>3.7305050099108561E-2</v>
      </c>
      <c r="AB50" s="166">
        <f t="shared" si="1"/>
        <v>9.4300529289186308E-2</v>
      </c>
      <c r="AC50" s="166">
        <f t="shared" si="1"/>
        <v>3.2999564016419347E-2</v>
      </c>
      <c r="AD50" s="166">
        <f t="shared" si="1"/>
        <v>-2.1162992223661359E-2</v>
      </c>
      <c r="AE50" s="166">
        <f t="shared" si="1"/>
        <v>7.9321267544976148E-3</v>
      </c>
      <c r="AF50" s="167">
        <f t="shared" si="1"/>
        <v>9.1162858564530769E-3</v>
      </c>
      <c r="AG50" s="165">
        <f t="shared" si="1"/>
        <v>0.17453092792388958</v>
      </c>
      <c r="AH50" s="166">
        <f t="shared" si="1"/>
        <v>0.10510651716327613</v>
      </c>
      <c r="AI50" s="166">
        <f t="shared" si="1"/>
        <v>2.7306063606068021E-2</v>
      </c>
      <c r="AJ50" s="167">
        <f t="shared" si="1"/>
        <v>6.2222044784838504E-2</v>
      </c>
    </row>
    <row r="51" spans="9:36" x14ac:dyDescent="0.25">
      <c r="P51" s="26">
        <v>39172</v>
      </c>
      <c r="Q51" s="69">
        <v>168.39791260696899</v>
      </c>
      <c r="R51" s="16">
        <v>175.65950324807301</v>
      </c>
      <c r="S51" s="16">
        <v>193.75675742344799</v>
      </c>
      <c r="T51" s="16">
        <v>192.13850782568201</v>
      </c>
      <c r="U51" s="73">
        <v>218.639510872796</v>
      </c>
      <c r="V51" s="74">
        <v>158.79239019764199</v>
      </c>
      <c r="W51" s="69">
        <v>163.26702698371199</v>
      </c>
      <c r="X51" s="16">
        <v>164.24642312360001</v>
      </c>
      <c r="Y51" s="16">
        <v>179.20401821391599</v>
      </c>
      <c r="Z51" s="72">
        <v>176.60718676947101</v>
      </c>
      <c r="AA51" s="165">
        <f t="shared" ref="AA51:AJ76" si="2">IFERROR(Q51/Q47-1,"NULL")</f>
        <v>3.6876128085567172E-2</v>
      </c>
      <c r="AB51" s="166">
        <f t="shared" si="2"/>
        <v>7.5272582973973101E-2</v>
      </c>
      <c r="AC51" s="166">
        <f t="shared" si="2"/>
        <v>3.2799647059879478E-2</v>
      </c>
      <c r="AD51" s="166">
        <f t="shared" si="2"/>
        <v>8.620811301454534E-3</v>
      </c>
      <c r="AE51" s="166">
        <f t="shared" si="2"/>
        <v>2.8749527522006879E-2</v>
      </c>
      <c r="AF51" s="167">
        <f t="shared" si="2"/>
        <v>7.1844624061560447E-2</v>
      </c>
      <c r="AG51" s="165">
        <f t="shared" si="2"/>
        <v>0.17576674397236935</v>
      </c>
      <c r="AH51" s="166">
        <f t="shared" si="2"/>
        <v>9.6855071145762528E-2</v>
      </c>
      <c r="AI51" s="166">
        <f t="shared" si="2"/>
        <v>3.0113756721857898E-2</v>
      </c>
      <c r="AJ51" s="167">
        <f t="shared" si="2"/>
        <v>5.8044381639191789E-2</v>
      </c>
    </row>
    <row r="52" spans="9:36" x14ac:dyDescent="0.25">
      <c r="P52" s="26">
        <v>39263</v>
      </c>
      <c r="Q52" s="69">
        <v>175.290501216748</v>
      </c>
      <c r="R52" s="16">
        <v>178.457180343723</v>
      </c>
      <c r="S52" s="16">
        <v>199.037264241446</v>
      </c>
      <c r="T52" s="16">
        <v>196.79003803309899</v>
      </c>
      <c r="U52" s="73">
        <v>218.06815259075501</v>
      </c>
      <c r="V52" s="74">
        <v>166.99019072215</v>
      </c>
      <c r="W52" s="69">
        <v>166.94053800011699</v>
      </c>
      <c r="X52" s="16">
        <v>170.125840295057</v>
      </c>
      <c r="Y52" s="16">
        <v>183.10154422472999</v>
      </c>
      <c r="Z52" s="72">
        <v>172.35523592678399</v>
      </c>
      <c r="AA52" s="165">
        <f t="shared" si="2"/>
        <v>5.5332333718898008E-2</v>
      </c>
      <c r="AB52" s="166">
        <f t="shared" si="2"/>
        <v>6.2583146269829637E-2</v>
      </c>
      <c r="AC52" s="166">
        <f t="shared" si="2"/>
        <v>2.9443177736436787E-2</v>
      </c>
      <c r="AD52" s="166">
        <f t="shared" si="2"/>
        <v>4.1882311363771407E-2</v>
      </c>
      <c r="AE52" s="166">
        <f t="shared" si="2"/>
        <v>1.2711576613671172E-2</v>
      </c>
      <c r="AF52" s="167">
        <f t="shared" si="2"/>
        <v>0.12819036045034449</v>
      </c>
      <c r="AG52" s="165">
        <f t="shared" si="2"/>
        <v>0.14852147785911973</v>
      </c>
      <c r="AH52" s="166">
        <f t="shared" si="2"/>
        <v>0.10849185221318058</v>
      </c>
      <c r="AI52" s="166">
        <f t="shared" si="2"/>
        <v>4.7607654486020667E-2</v>
      </c>
      <c r="AJ52" s="167">
        <f t="shared" si="2"/>
        <v>4.8628704143848012E-2</v>
      </c>
    </row>
    <row r="53" spans="9:36" x14ac:dyDescent="0.25">
      <c r="P53" s="26">
        <v>39355</v>
      </c>
      <c r="Q53" s="69">
        <v>173.29837161244399</v>
      </c>
      <c r="R53" s="16">
        <v>178.88953617649099</v>
      </c>
      <c r="S53" s="16">
        <v>194.11009322195599</v>
      </c>
      <c r="T53" s="16">
        <v>189.901007803402</v>
      </c>
      <c r="U53" s="73">
        <v>219.45792110814</v>
      </c>
      <c r="V53" s="74">
        <v>172.92273578568401</v>
      </c>
      <c r="W53" s="69">
        <v>169.87361470687301</v>
      </c>
      <c r="X53" s="16">
        <v>170.358290479479</v>
      </c>
      <c r="Y53" s="16">
        <v>187.231533049999</v>
      </c>
      <c r="Z53" s="72">
        <v>169.92777605716699</v>
      </c>
      <c r="AA53" s="165">
        <f t="shared" si="2"/>
        <v>4.289960133613091E-2</v>
      </c>
      <c r="AB53" s="166">
        <f t="shared" si="2"/>
        <v>4.5327318851991816E-2</v>
      </c>
      <c r="AC53" s="166">
        <f t="shared" si="2"/>
        <v>2.4536303073626309E-2</v>
      </c>
      <c r="AD53" s="166">
        <f t="shared" si="2"/>
        <v>1.7576922053150978E-2</v>
      </c>
      <c r="AE53" s="166">
        <f t="shared" si="2"/>
        <v>3.6851662823547127E-3</v>
      </c>
      <c r="AF53" s="167">
        <f t="shared" si="2"/>
        <v>0.141967562369264</v>
      </c>
      <c r="AG53" s="165">
        <f t="shared" si="2"/>
        <v>0.11762482584411615</v>
      </c>
      <c r="AH53" s="166">
        <f t="shared" si="2"/>
        <v>9.0169555745269081E-2</v>
      </c>
      <c r="AI53" s="166">
        <f t="shared" si="2"/>
        <v>6.4883395267435251E-2</v>
      </c>
      <c r="AJ53" s="167">
        <f t="shared" si="2"/>
        <v>7.5391619219571382E-3</v>
      </c>
    </row>
    <row r="54" spans="9:36" x14ac:dyDescent="0.25">
      <c r="P54" s="26">
        <v>39447</v>
      </c>
      <c r="Q54" s="69">
        <v>166.04102529077801</v>
      </c>
      <c r="R54" s="16">
        <v>175.97453075794701</v>
      </c>
      <c r="S54" s="16">
        <v>186.94914141303801</v>
      </c>
      <c r="T54" s="16">
        <v>179.55696105389299</v>
      </c>
      <c r="U54" s="73">
        <v>224.195807786427</v>
      </c>
      <c r="V54" s="74">
        <v>173.72744422745299</v>
      </c>
      <c r="W54" s="69">
        <v>169.93248369070599</v>
      </c>
      <c r="X54" s="16">
        <v>168.394707711297</v>
      </c>
      <c r="Y54" s="16">
        <v>186.206014962344</v>
      </c>
      <c r="Z54" s="72">
        <v>167.46213170186499</v>
      </c>
      <c r="AA54" s="165">
        <f t="shared" si="2"/>
        <v>7.3447497958589736E-3</v>
      </c>
      <c r="AB54" s="166">
        <f t="shared" si="2"/>
        <v>1.4745111876481198E-2</v>
      </c>
      <c r="AC54" s="166">
        <f t="shared" si="2"/>
        <v>-4.4134428010522697E-4</v>
      </c>
      <c r="AD54" s="166">
        <f t="shared" si="2"/>
        <v>-4.0287299537528076E-2</v>
      </c>
      <c r="AE54" s="166">
        <f t="shared" si="2"/>
        <v>2.1970708956132068E-2</v>
      </c>
      <c r="AF54" s="167">
        <f t="shared" si="2"/>
        <v>0.13693209170854104</v>
      </c>
      <c r="AG54" s="165">
        <f t="shared" si="2"/>
        <v>7.9290355420444714E-2</v>
      </c>
      <c r="AH54" s="166">
        <f t="shared" si="2"/>
        <v>5.824130453819798E-2</v>
      </c>
      <c r="AI54" s="166">
        <f t="shared" si="2"/>
        <v>5.1724956309864067E-2</v>
      </c>
      <c r="AJ54" s="167">
        <f t="shared" si="2"/>
        <v>-5.4478999609559486E-2</v>
      </c>
    </row>
    <row r="55" spans="9:36" x14ac:dyDescent="0.25">
      <c r="P55" s="26">
        <v>39538</v>
      </c>
      <c r="Q55" s="69">
        <v>163.4888438289</v>
      </c>
      <c r="R55" s="16">
        <v>172.93902824243</v>
      </c>
      <c r="S55" s="16">
        <v>184.252508964226</v>
      </c>
      <c r="T55" s="16">
        <v>176.18084140071099</v>
      </c>
      <c r="U55" s="73">
        <v>214.56456778855201</v>
      </c>
      <c r="V55" s="74">
        <v>173.29811946463201</v>
      </c>
      <c r="W55" s="69">
        <v>160.88179697562299</v>
      </c>
      <c r="X55" s="16">
        <v>168.60934605884199</v>
      </c>
      <c r="Y55" s="16">
        <v>181.22528615133299</v>
      </c>
      <c r="Z55" s="72">
        <v>163.672433464091</v>
      </c>
      <c r="AA55" s="165">
        <f t="shared" si="2"/>
        <v>-2.9151601121840898E-2</v>
      </c>
      <c r="AB55" s="166">
        <f t="shared" si="2"/>
        <v>-1.5487206529333331E-2</v>
      </c>
      <c r="AC55" s="166">
        <f t="shared" si="2"/>
        <v>-4.9052474791631773E-2</v>
      </c>
      <c r="AD55" s="166">
        <f t="shared" si="2"/>
        <v>-8.3052931999704316E-2</v>
      </c>
      <c r="AE55" s="166">
        <f t="shared" si="2"/>
        <v>-1.8637725029556851E-2</v>
      </c>
      <c r="AF55" s="167">
        <f t="shared" si="2"/>
        <v>9.1350279751664099E-2</v>
      </c>
      <c r="AG55" s="165">
        <f t="shared" si="2"/>
        <v>-1.4609379812660861E-2</v>
      </c>
      <c r="AH55" s="166">
        <f t="shared" si="2"/>
        <v>2.656327518291679E-2</v>
      </c>
      <c r="AI55" s="166">
        <f t="shared" si="2"/>
        <v>1.1279144059170632E-2</v>
      </c>
      <c r="AJ55" s="167">
        <f t="shared" si="2"/>
        <v>-7.3240243174611086E-2</v>
      </c>
    </row>
    <row r="56" spans="9:36" x14ac:dyDescent="0.25">
      <c r="P56" s="26">
        <v>39629</v>
      </c>
      <c r="Q56" s="69">
        <v>162.341210347431</v>
      </c>
      <c r="R56" s="16">
        <v>171.669519437421</v>
      </c>
      <c r="S56" s="16">
        <v>181.39717133010299</v>
      </c>
      <c r="T56" s="16">
        <v>174.83673337801099</v>
      </c>
      <c r="U56" s="73">
        <v>202.11019299212899</v>
      </c>
      <c r="V56" s="74">
        <v>162.046399096643</v>
      </c>
      <c r="W56" s="69">
        <v>155.01004963745601</v>
      </c>
      <c r="X56" s="16">
        <v>166.868006902666</v>
      </c>
      <c r="Y56" s="16">
        <v>177.24686649729199</v>
      </c>
      <c r="Z56" s="72">
        <v>159.48743635478201</v>
      </c>
      <c r="AA56" s="165">
        <f t="shared" si="2"/>
        <v>-7.3873317603816435E-2</v>
      </c>
      <c r="AB56" s="166">
        <f t="shared" si="2"/>
        <v>-3.8035235641560639E-2</v>
      </c>
      <c r="AC56" s="166">
        <f t="shared" si="2"/>
        <v>-8.8627086885319839E-2</v>
      </c>
      <c r="AD56" s="166">
        <f t="shared" si="2"/>
        <v>-0.11155699177920575</v>
      </c>
      <c r="AE56" s="166">
        <f t="shared" si="2"/>
        <v>-7.3178771907028817E-2</v>
      </c>
      <c r="AF56" s="167">
        <f t="shared" si="2"/>
        <v>-2.9605281628385161E-2</v>
      </c>
      <c r="AG56" s="165">
        <f t="shared" si="2"/>
        <v>-7.14654960717368E-2</v>
      </c>
      <c r="AH56" s="166">
        <f t="shared" si="2"/>
        <v>-1.914955063111401E-2</v>
      </c>
      <c r="AI56" s="166">
        <f t="shared" si="2"/>
        <v>-3.197503195413931E-2</v>
      </c>
      <c r="AJ56" s="167">
        <f t="shared" si="2"/>
        <v>-7.4658593937164675E-2</v>
      </c>
    </row>
    <row r="57" spans="9:36" x14ac:dyDescent="0.25">
      <c r="P57" s="26">
        <v>39721</v>
      </c>
      <c r="Q57" s="69">
        <v>154.05170998806699</v>
      </c>
      <c r="R57" s="16">
        <v>165.35543074637201</v>
      </c>
      <c r="S57" s="16">
        <v>169.274096187704</v>
      </c>
      <c r="T57" s="16">
        <v>166.444376522044</v>
      </c>
      <c r="U57" s="73">
        <v>189.69947152294901</v>
      </c>
      <c r="V57" s="74">
        <v>152.50890444844899</v>
      </c>
      <c r="W57" s="69">
        <v>153.53638203258501</v>
      </c>
      <c r="X57" s="16">
        <v>162.92514396137599</v>
      </c>
      <c r="Y57" s="16">
        <v>168.57351228235299</v>
      </c>
      <c r="Z57" s="72">
        <v>154.60593378310099</v>
      </c>
      <c r="AA57" s="165">
        <f t="shared" si="2"/>
        <v>-0.11106083366680031</v>
      </c>
      <c r="AB57" s="166">
        <f t="shared" si="2"/>
        <v>-7.5656216229250783E-2</v>
      </c>
      <c r="AC57" s="166">
        <f t="shared" si="2"/>
        <v>-0.12794799395543621</v>
      </c>
      <c r="AD57" s="166">
        <f t="shared" si="2"/>
        <v>-0.12352030962174698</v>
      </c>
      <c r="AE57" s="166">
        <f t="shared" si="2"/>
        <v>-0.13559979714984738</v>
      </c>
      <c r="AF57" s="167">
        <f t="shared" si="2"/>
        <v>-0.11805174862914147</v>
      </c>
      <c r="AG57" s="165">
        <f t="shared" si="2"/>
        <v>-9.6172867708024357E-2</v>
      </c>
      <c r="AH57" s="166">
        <f t="shared" si="2"/>
        <v>-4.3632431959619744E-2</v>
      </c>
      <c r="AI57" s="166">
        <f t="shared" si="2"/>
        <v>-9.9652128376599314E-2</v>
      </c>
      <c r="AJ57" s="167">
        <f t="shared" si="2"/>
        <v>-9.0166791030746096E-2</v>
      </c>
    </row>
    <row r="58" spans="9:36" x14ac:dyDescent="0.25">
      <c r="P58" s="26">
        <v>39813</v>
      </c>
      <c r="Q58" s="69">
        <v>142.293867132016</v>
      </c>
      <c r="R58" s="16">
        <v>154.36878528978099</v>
      </c>
      <c r="S58" s="16">
        <v>156.717428446307</v>
      </c>
      <c r="T58" s="16">
        <v>156.39599898195601</v>
      </c>
      <c r="U58" s="73">
        <v>170.75480870721</v>
      </c>
      <c r="V58" s="74">
        <v>148.97177944929001</v>
      </c>
      <c r="W58" s="69">
        <v>150.12422157130399</v>
      </c>
      <c r="X58" s="16">
        <v>159.96428327219601</v>
      </c>
      <c r="Y58" s="16">
        <v>157.21161177805499</v>
      </c>
      <c r="Z58" s="72">
        <v>146.22197489768399</v>
      </c>
      <c r="AA58" s="165">
        <f t="shared" si="2"/>
        <v>-0.14301982366812649</v>
      </c>
      <c r="AB58" s="166">
        <f t="shared" si="2"/>
        <v>-0.12277768478828754</v>
      </c>
      <c r="AC58" s="166">
        <f t="shared" si="2"/>
        <v>-0.16171089494301694</v>
      </c>
      <c r="AD58" s="166">
        <f t="shared" si="2"/>
        <v>-0.12898949690391204</v>
      </c>
      <c r="AE58" s="166">
        <f t="shared" si="2"/>
        <v>-0.23836752170730091</v>
      </c>
      <c r="AF58" s="167">
        <f t="shared" si="2"/>
        <v>-0.14249714481352516</v>
      </c>
      <c r="AG58" s="165">
        <f t="shared" si="2"/>
        <v>-0.11656548347433682</v>
      </c>
      <c r="AH58" s="166">
        <f t="shared" si="2"/>
        <v>-5.0063476184503797E-2</v>
      </c>
      <c r="AI58" s="166">
        <f t="shared" si="2"/>
        <v>-0.15571142097720359</v>
      </c>
      <c r="AJ58" s="167">
        <f t="shared" si="2"/>
        <v>-0.12683558120468175</v>
      </c>
    </row>
    <row r="59" spans="9:36" x14ac:dyDescent="0.25">
      <c r="P59" s="26">
        <v>39903</v>
      </c>
      <c r="Q59" s="69">
        <v>131.29027097821699</v>
      </c>
      <c r="R59" s="16">
        <v>143.354323931224</v>
      </c>
      <c r="S59" s="16">
        <v>151.64301239161099</v>
      </c>
      <c r="T59" s="16">
        <v>148.742683571583</v>
      </c>
      <c r="U59" s="73">
        <v>163.528095240375</v>
      </c>
      <c r="V59" s="74">
        <v>136.38720667533701</v>
      </c>
      <c r="W59" s="69">
        <v>134.14462330726101</v>
      </c>
      <c r="X59" s="16">
        <v>149.93484504324201</v>
      </c>
      <c r="Y59" s="16">
        <v>147.824527698758</v>
      </c>
      <c r="Z59" s="72">
        <v>135.65539048736699</v>
      </c>
      <c r="AA59" s="165">
        <f t="shared" si="2"/>
        <v>-0.19694660563127209</v>
      </c>
      <c r="AB59" s="166">
        <f t="shared" si="2"/>
        <v>-0.17107014311271285</v>
      </c>
      <c r="AC59" s="166">
        <f t="shared" si="2"/>
        <v>-0.17698264602164182</v>
      </c>
      <c r="AD59" s="166">
        <f t="shared" si="2"/>
        <v>-0.15573860137676276</v>
      </c>
      <c r="AE59" s="166">
        <f t="shared" si="2"/>
        <v>-0.23786067324252802</v>
      </c>
      <c r="AF59" s="167">
        <f t="shared" si="2"/>
        <v>-0.21299084435147642</v>
      </c>
      <c r="AG59" s="165">
        <f t="shared" si="2"/>
        <v>-0.16619141612654431</v>
      </c>
      <c r="AH59" s="166">
        <f t="shared" si="2"/>
        <v>-0.11075602540491958</v>
      </c>
      <c r="AI59" s="166">
        <f t="shared" si="2"/>
        <v>-0.18430517706388683</v>
      </c>
      <c r="AJ59" s="167">
        <f t="shared" si="2"/>
        <v>-0.1711775305330866</v>
      </c>
    </row>
    <row r="60" spans="9:36" x14ac:dyDescent="0.25">
      <c r="P60" s="26">
        <v>39994</v>
      </c>
      <c r="Q60" s="69">
        <v>121.436350295347</v>
      </c>
      <c r="R60" s="16">
        <v>136.18926410946699</v>
      </c>
      <c r="S60" s="16">
        <v>148.76957472091999</v>
      </c>
      <c r="T60" s="16">
        <v>138.039508845977</v>
      </c>
      <c r="U60" s="73">
        <v>155.18403081476399</v>
      </c>
      <c r="V60" s="74">
        <v>126.300260537307</v>
      </c>
      <c r="W60" s="69">
        <v>111.632560641642</v>
      </c>
      <c r="X60" s="16">
        <v>134.55661454797399</v>
      </c>
      <c r="Y60" s="16">
        <v>138.865855150372</v>
      </c>
      <c r="Z60" s="72">
        <v>126.307998459598</v>
      </c>
      <c r="AA60" s="165">
        <f t="shared" si="2"/>
        <v>-0.25196843096427801</v>
      </c>
      <c r="AB60" s="166">
        <f t="shared" si="2"/>
        <v>-0.20667766441140234</v>
      </c>
      <c r="AC60" s="166">
        <f t="shared" si="2"/>
        <v>-0.17986827672085326</v>
      </c>
      <c r="AD60" s="166">
        <f t="shared" si="2"/>
        <v>-0.21046620936617166</v>
      </c>
      <c r="AE60" s="166">
        <f t="shared" si="2"/>
        <v>-0.23218107648431419</v>
      </c>
      <c r="AF60" s="167">
        <f t="shared" si="2"/>
        <v>-0.2205919956173622</v>
      </c>
      <c r="AG60" s="165">
        <f t="shared" si="2"/>
        <v>-0.27983662412383647</v>
      </c>
      <c r="AH60" s="166">
        <f t="shared" si="2"/>
        <v>-0.19363443571025107</v>
      </c>
      <c r="AI60" s="166">
        <f t="shared" si="2"/>
        <v>-0.21653985825191657</v>
      </c>
      <c r="AJ60" s="167">
        <f t="shared" si="2"/>
        <v>-0.20803794112895446</v>
      </c>
    </row>
    <row r="61" spans="9:36" x14ac:dyDescent="0.25">
      <c r="P61" s="26">
        <v>40086</v>
      </c>
      <c r="Q61" s="69">
        <v>120.297757550865</v>
      </c>
      <c r="R61" s="16">
        <v>133.19942586075101</v>
      </c>
      <c r="S61" s="16">
        <v>145.31013652670001</v>
      </c>
      <c r="T61" s="16">
        <v>128.71176301782501</v>
      </c>
      <c r="U61" s="73">
        <v>148.324703797182</v>
      </c>
      <c r="V61" s="74">
        <v>113.74252014025301</v>
      </c>
      <c r="W61" s="69">
        <v>101.07814030347799</v>
      </c>
      <c r="X61" s="16">
        <v>126.051541514173</v>
      </c>
      <c r="Y61" s="16">
        <v>132.30386506449699</v>
      </c>
      <c r="Z61" s="72">
        <v>121.33654302036</v>
      </c>
      <c r="AA61" s="165">
        <f t="shared" si="2"/>
        <v>-0.21910793745695267</v>
      </c>
      <c r="AB61" s="166">
        <f t="shared" si="2"/>
        <v>-0.19446597393552201</v>
      </c>
      <c r="AC61" s="166">
        <f t="shared" si="2"/>
        <v>-0.14156897127621304</v>
      </c>
      <c r="AD61" s="166">
        <f t="shared" si="2"/>
        <v>-0.22669803746251327</v>
      </c>
      <c r="AE61" s="166">
        <f t="shared" si="2"/>
        <v>-0.21810692140363541</v>
      </c>
      <c r="AF61" s="167">
        <f t="shared" si="2"/>
        <v>-0.25419095657657009</v>
      </c>
      <c r="AG61" s="165">
        <f t="shared" si="2"/>
        <v>-0.34166652251825114</v>
      </c>
      <c r="AH61" s="166">
        <f t="shared" si="2"/>
        <v>-0.22632235608731133</v>
      </c>
      <c r="AI61" s="166">
        <f t="shared" si="2"/>
        <v>-0.21515626462777848</v>
      </c>
      <c r="AJ61" s="167">
        <f t="shared" si="2"/>
        <v>-0.21518831747696776</v>
      </c>
    </row>
    <row r="62" spans="9:36" x14ac:dyDescent="0.25">
      <c r="P62" s="26">
        <v>40178</v>
      </c>
      <c r="Q62" s="69">
        <v>122.293465333268</v>
      </c>
      <c r="R62" s="16">
        <v>129.671462692191</v>
      </c>
      <c r="S62" s="16">
        <v>141.12025914446201</v>
      </c>
      <c r="T62" s="16">
        <v>125.570504235275</v>
      </c>
      <c r="U62" s="73">
        <v>143.48105246753701</v>
      </c>
      <c r="V62" s="74">
        <v>99.839944254781599</v>
      </c>
      <c r="W62" s="69">
        <v>99.574689353239606</v>
      </c>
      <c r="X62" s="16">
        <v>123.037368608276</v>
      </c>
      <c r="Y62" s="16">
        <v>129.04369887623201</v>
      </c>
      <c r="Z62" s="72">
        <v>119.537561869344</v>
      </c>
      <c r="AA62" s="165">
        <f t="shared" si="2"/>
        <v>-0.14055701908917995</v>
      </c>
      <c r="AB62" s="166">
        <f t="shared" si="2"/>
        <v>-0.15998909722084154</v>
      </c>
      <c r="AC62" s="166">
        <f t="shared" si="2"/>
        <v>-9.9524152842954128E-2</v>
      </c>
      <c r="AD62" s="166">
        <f t="shared" si="2"/>
        <v>-0.19709899835888689</v>
      </c>
      <c r="AE62" s="166">
        <f t="shared" si="2"/>
        <v>-0.15972467449768146</v>
      </c>
      <c r="AF62" s="167">
        <f t="shared" si="2"/>
        <v>-0.32980632557479039</v>
      </c>
      <c r="AG62" s="165">
        <f t="shared" si="2"/>
        <v>-0.33671803050152738</v>
      </c>
      <c r="AH62" s="166">
        <f t="shared" si="2"/>
        <v>-0.23084474801843735</v>
      </c>
      <c r="AI62" s="166">
        <f t="shared" si="2"/>
        <v>-0.17917196181150596</v>
      </c>
      <c r="AJ62" s="167">
        <f t="shared" si="2"/>
        <v>-0.18249249503716447</v>
      </c>
    </row>
    <row r="63" spans="9:36" x14ac:dyDescent="0.25">
      <c r="P63" s="26">
        <v>40268</v>
      </c>
      <c r="Q63" s="69">
        <v>118.656459105021</v>
      </c>
      <c r="R63" s="16">
        <v>127.71533425969299</v>
      </c>
      <c r="S63" s="16">
        <v>136.955837111791</v>
      </c>
      <c r="T63" s="16">
        <v>126.615821280305</v>
      </c>
      <c r="U63" s="73">
        <v>136.57795259532401</v>
      </c>
      <c r="V63" s="74">
        <v>99.701234201239799</v>
      </c>
      <c r="W63" s="69">
        <v>109.84901389772401</v>
      </c>
      <c r="X63" s="16">
        <v>120.020842105201</v>
      </c>
      <c r="Y63" s="16">
        <v>129.48684512838301</v>
      </c>
      <c r="Z63" s="72">
        <v>120.33478981393699</v>
      </c>
      <c r="AA63" s="165">
        <f t="shared" si="2"/>
        <v>-9.6228088944169565E-2</v>
      </c>
      <c r="AB63" s="166">
        <f t="shared" si="2"/>
        <v>-0.10909325399235259</v>
      </c>
      <c r="AC63" s="166">
        <f t="shared" si="2"/>
        <v>-9.6853623837879543E-2</v>
      </c>
      <c r="AD63" s="166">
        <f t="shared" si="2"/>
        <v>-0.14875933229098537</v>
      </c>
      <c r="AE63" s="166">
        <f t="shared" si="2"/>
        <v>-0.16480435735178189</v>
      </c>
      <c r="AF63" s="167">
        <f t="shared" si="2"/>
        <v>-0.26898397121239059</v>
      </c>
      <c r="AG63" s="165">
        <f t="shared" si="2"/>
        <v>-0.18111504442401249</v>
      </c>
      <c r="AH63" s="166">
        <f t="shared" si="2"/>
        <v>-0.19951334814407984</v>
      </c>
      <c r="AI63" s="166">
        <f t="shared" si="2"/>
        <v>-0.12405033762559459</v>
      </c>
      <c r="AJ63" s="167">
        <f t="shared" si="2"/>
        <v>-0.11293764750805635</v>
      </c>
    </row>
    <row r="64" spans="9:36" x14ac:dyDescent="0.25">
      <c r="P64" s="26">
        <v>40359</v>
      </c>
      <c r="Q64" s="69">
        <v>113.507134932954</v>
      </c>
      <c r="R64" s="16">
        <v>129.15354276385</v>
      </c>
      <c r="S64" s="16">
        <v>132.150668710308</v>
      </c>
      <c r="T64" s="16">
        <v>126.32129567218</v>
      </c>
      <c r="U64" s="73">
        <v>135.405923624259</v>
      </c>
      <c r="V64" s="74">
        <v>96.830275034685101</v>
      </c>
      <c r="W64" s="69">
        <v>118.016062139765</v>
      </c>
      <c r="X64" s="16">
        <v>119.890477766365</v>
      </c>
      <c r="Y64" s="16">
        <v>130.28283323322799</v>
      </c>
      <c r="Z64" s="72">
        <v>126.499448712717</v>
      </c>
      <c r="AA64" s="165">
        <f t="shared" si="2"/>
        <v>-6.5295237736544665E-2</v>
      </c>
      <c r="AB64" s="166">
        <f t="shared" si="2"/>
        <v>-5.1661350779910076E-2</v>
      </c>
      <c r="AC64" s="166">
        <f t="shared" si="2"/>
        <v>-0.11170903756220152</v>
      </c>
      <c r="AD64" s="166">
        <f t="shared" si="2"/>
        <v>-8.4890284468282617E-2</v>
      </c>
      <c r="AE64" s="166">
        <f t="shared" si="2"/>
        <v>-0.12744937147632929</v>
      </c>
      <c r="AF64" s="167">
        <f t="shared" si="2"/>
        <v>-0.23333273721883541</v>
      </c>
      <c r="AG64" s="165">
        <f t="shared" si="2"/>
        <v>5.7183150341010514E-2</v>
      </c>
      <c r="AH64" s="166">
        <f t="shared" si="2"/>
        <v>-0.10899602989327606</v>
      </c>
      <c r="AI64" s="166">
        <f t="shared" si="2"/>
        <v>-6.1808008223834587E-2</v>
      </c>
      <c r="AJ64" s="167">
        <f t="shared" si="2"/>
        <v>1.5157413263915398E-3</v>
      </c>
    </row>
    <row r="65" spans="16:36" x14ac:dyDescent="0.25">
      <c r="P65" s="26">
        <v>40451</v>
      </c>
      <c r="Q65" s="69">
        <v>110.920876835846</v>
      </c>
      <c r="R65" s="16">
        <v>125.541670072664</v>
      </c>
      <c r="S65" s="16">
        <v>132.067431477421</v>
      </c>
      <c r="T65" s="16">
        <v>126.170696786954</v>
      </c>
      <c r="U65" s="73">
        <v>132.78052357757099</v>
      </c>
      <c r="V65" s="74">
        <v>98.844820281477695</v>
      </c>
      <c r="W65" s="69">
        <v>114.06556328568399</v>
      </c>
      <c r="X65" s="16">
        <v>120.913749446715</v>
      </c>
      <c r="Y65" s="16">
        <v>129.390078480515</v>
      </c>
      <c r="Z65" s="72">
        <v>135.58163458773799</v>
      </c>
      <c r="AA65" s="165">
        <f t="shared" si="2"/>
        <v>-7.7947261078862629E-2</v>
      </c>
      <c r="AB65" s="166">
        <f t="shared" si="2"/>
        <v>-5.7490906875924175E-2</v>
      </c>
      <c r="AC65" s="166">
        <f t="shared" si="2"/>
        <v>-9.1134076161615396E-2</v>
      </c>
      <c r="AD65" s="166">
        <f t="shared" si="2"/>
        <v>-1.9742299936635233E-2</v>
      </c>
      <c r="AE65" s="166">
        <f t="shared" si="2"/>
        <v>-0.10479832301479597</v>
      </c>
      <c r="AF65" s="167">
        <f t="shared" si="2"/>
        <v>-0.13097740264946944</v>
      </c>
      <c r="AG65" s="165">
        <f t="shared" si="2"/>
        <v>0.12848893878748102</v>
      </c>
      <c r="AH65" s="166">
        <f t="shared" si="2"/>
        <v>-4.0759454471886114E-2</v>
      </c>
      <c r="AI65" s="166">
        <f t="shared" si="2"/>
        <v>-2.2023442645167979E-2</v>
      </c>
      <c r="AJ65" s="167">
        <f t="shared" si="2"/>
        <v>0.11740149515375342</v>
      </c>
    </row>
    <row r="66" spans="16:36" x14ac:dyDescent="0.25">
      <c r="P66" s="26">
        <v>40543</v>
      </c>
      <c r="Q66" s="69">
        <v>108.712673900859</v>
      </c>
      <c r="R66" s="16">
        <v>118.533440986434</v>
      </c>
      <c r="S66" s="16">
        <v>133.87518602842101</v>
      </c>
      <c r="T66" s="16">
        <v>128.20051383434301</v>
      </c>
      <c r="U66" s="73">
        <v>130.39389195268899</v>
      </c>
      <c r="V66" s="74">
        <v>101.408719237027</v>
      </c>
      <c r="W66" s="69">
        <v>115.852101020173</v>
      </c>
      <c r="X66" s="16">
        <v>120.006943538678</v>
      </c>
      <c r="Y66" s="16">
        <v>130.502894077636</v>
      </c>
      <c r="Z66" s="72">
        <v>140.41401063457701</v>
      </c>
      <c r="AA66" s="165">
        <f t="shared" si="2"/>
        <v>-0.11105083493545065</v>
      </c>
      <c r="AB66" s="166">
        <f t="shared" si="2"/>
        <v>-8.5894162636199978E-2</v>
      </c>
      <c r="AC66" s="166">
        <f t="shared" si="2"/>
        <v>-5.133970954960021E-2</v>
      </c>
      <c r="AD66" s="166">
        <f t="shared" si="2"/>
        <v>2.0944485451299233E-2</v>
      </c>
      <c r="AE66" s="166">
        <f t="shared" si="2"/>
        <v>-9.1211768312119301E-2</v>
      </c>
      <c r="AF66" s="167">
        <f t="shared" si="2"/>
        <v>1.5712899220396537E-2</v>
      </c>
      <c r="AG66" s="165">
        <f t="shared" si="2"/>
        <v>0.16346936930116374</v>
      </c>
      <c r="AH66" s="166">
        <f t="shared" si="2"/>
        <v>-2.4630119319653199E-2</v>
      </c>
      <c r="AI66" s="166">
        <f t="shared" si="2"/>
        <v>1.1307760193727256E-2</v>
      </c>
      <c r="AJ66" s="167">
        <f t="shared" si="2"/>
        <v>0.17464342118715126</v>
      </c>
    </row>
    <row r="67" spans="16:36" x14ac:dyDescent="0.25">
      <c r="P67" s="26">
        <v>40633</v>
      </c>
      <c r="Q67" s="69">
        <v>106.93634024528301</v>
      </c>
      <c r="R67" s="16">
        <v>118.293167625522</v>
      </c>
      <c r="S67" s="16">
        <v>131.86853979837599</v>
      </c>
      <c r="T67" s="16">
        <v>131.98741792095899</v>
      </c>
      <c r="U67" s="73">
        <v>131.17656161187099</v>
      </c>
      <c r="V67" s="74">
        <v>100.05212543302</v>
      </c>
      <c r="W67" s="69">
        <v>120.65583329420799</v>
      </c>
      <c r="X67" s="16">
        <v>120.155390713025</v>
      </c>
      <c r="Y67" s="16">
        <v>133.769959525232</v>
      </c>
      <c r="Z67" s="72">
        <v>141.21541957573601</v>
      </c>
      <c r="AA67" s="165">
        <f t="shared" si="2"/>
        <v>-9.8773542950280513E-2</v>
      </c>
      <c r="AB67" s="166">
        <f t="shared" si="2"/>
        <v>-7.3774748261725587E-2</v>
      </c>
      <c r="AC67" s="166">
        <f t="shared" si="2"/>
        <v>-3.7145531148573663E-2</v>
      </c>
      <c r="AD67" s="166">
        <f t="shared" si="2"/>
        <v>4.2424371506955882E-2</v>
      </c>
      <c r="AE67" s="166">
        <f t="shared" si="2"/>
        <v>-3.9548044767204527E-2</v>
      </c>
      <c r="AF67" s="167">
        <f t="shared" si="2"/>
        <v>3.5194271624756635E-3</v>
      </c>
      <c r="AG67" s="165">
        <f t="shared" si="2"/>
        <v>9.8378847592985874E-2</v>
      </c>
      <c r="AH67" s="166">
        <f t="shared" si="2"/>
        <v>1.1210436909454558E-3</v>
      </c>
      <c r="AI67" s="166">
        <f t="shared" si="2"/>
        <v>3.3077602536399686E-2</v>
      </c>
      <c r="AJ67" s="167">
        <f t="shared" si="2"/>
        <v>0.17352113876697572</v>
      </c>
    </row>
    <row r="68" spans="16:36" x14ac:dyDescent="0.25">
      <c r="P68" s="26">
        <v>40724</v>
      </c>
      <c r="Q68" s="69">
        <v>108.88563482158401</v>
      </c>
      <c r="R68" s="16">
        <v>123.09936611889</v>
      </c>
      <c r="S68" s="16">
        <v>129.43422437115501</v>
      </c>
      <c r="T68" s="16">
        <v>136.764375010469</v>
      </c>
      <c r="U68" s="73">
        <v>127.532471248918</v>
      </c>
      <c r="V68" s="74">
        <v>100.866440681854</v>
      </c>
      <c r="W68" s="69">
        <v>120.090560658725</v>
      </c>
      <c r="X68" s="16">
        <v>121.62588894659299</v>
      </c>
      <c r="Y68" s="16">
        <v>135.868737872141</v>
      </c>
      <c r="Z68" s="72">
        <v>143.69321487783401</v>
      </c>
      <c r="AA68" s="165">
        <f t="shared" si="2"/>
        <v>-4.0715503162861211E-2</v>
      </c>
      <c r="AB68" s="166">
        <f t="shared" si="2"/>
        <v>-4.6875807781980194E-2</v>
      </c>
      <c r="AC68" s="166">
        <f t="shared" si="2"/>
        <v>-2.0555660941132259E-2</v>
      </c>
      <c r="AD68" s="166">
        <f t="shared" si="2"/>
        <v>8.26707744147126E-2</v>
      </c>
      <c r="AE68" s="166">
        <f t="shared" si="2"/>
        <v>-5.8147030533089672E-2</v>
      </c>
      <c r="AF68" s="167">
        <f t="shared" si="2"/>
        <v>4.1682889424027092E-2</v>
      </c>
      <c r="AG68" s="165">
        <f t="shared" si="2"/>
        <v>1.7578103194997308E-2</v>
      </c>
      <c r="AH68" s="166">
        <f t="shared" si="2"/>
        <v>1.4474970928131992E-2</v>
      </c>
      <c r="AI68" s="166">
        <f t="shared" si="2"/>
        <v>4.287521617612744E-2</v>
      </c>
      <c r="AJ68" s="167">
        <f t="shared" si="2"/>
        <v>0.13591969245782587</v>
      </c>
    </row>
    <row r="69" spans="16:36" x14ac:dyDescent="0.25">
      <c r="P69" s="26">
        <v>40816</v>
      </c>
      <c r="Q69" s="69">
        <v>110.351139126372</v>
      </c>
      <c r="R69" s="16">
        <v>122.866321027301</v>
      </c>
      <c r="S69" s="16">
        <v>129.98617280262599</v>
      </c>
      <c r="T69" s="16">
        <v>140.965372773105</v>
      </c>
      <c r="U69" s="73">
        <v>125.817197670148</v>
      </c>
      <c r="V69" s="74">
        <v>102.738750708436</v>
      </c>
      <c r="W69" s="69">
        <v>118.797125321352</v>
      </c>
      <c r="X69" s="16">
        <v>123.88219164135801</v>
      </c>
      <c r="Y69" s="16">
        <v>136.36472380429601</v>
      </c>
      <c r="Z69" s="72">
        <v>149.32834885288199</v>
      </c>
      <c r="AA69" s="165">
        <f t="shared" si="2"/>
        <v>-5.1364335166332875E-3</v>
      </c>
      <c r="AB69" s="166">
        <f t="shared" si="2"/>
        <v>-2.131044651401004E-2</v>
      </c>
      <c r="AC69" s="166">
        <f t="shared" si="2"/>
        <v>-1.5759060742775444E-2</v>
      </c>
      <c r="AD69" s="166">
        <f t="shared" si="2"/>
        <v>0.1172592080642354</v>
      </c>
      <c r="AE69" s="166">
        <f t="shared" si="2"/>
        <v>-5.2442374226329802E-2</v>
      </c>
      <c r="AF69" s="167">
        <f t="shared" si="2"/>
        <v>3.9394380159422315E-2</v>
      </c>
      <c r="AG69" s="165">
        <f t="shared" si="2"/>
        <v>4.1481073685819769E-2</v>
      </c>
      <c r="AH69" s="166">
        <f t="shared" si="2"/>
        <v>2.4550079773608902E-2</v>
      </c>
      <c r="AI69" s="166">
        <f t="shared" si="2"/>
        <v>5.3904019579301243E-2</v>
      </c>
      <c r="AJ69" s="167">
        <f t="shared" si="2"/>
        <v>0.10139068102360271</v>
      </c>
    </row>
    <row r="70" spans="16:36" x14ac:dyDescent="0.25">
      <c r="P70" s="26">
        <v>40908</v>
      </c>
      <c r="Q70" s="69">
        <v>108.451139013795</v>
      </c>
      <c r="R70" s="16">
        <v>118.815134775746</v>
      </c>
      <c r="S70" s="16">
        <v>131.19815676111</v>
      </c>
      <c r="T70" s="16">
        <v>143.55843834005</v>
      </c>
      <c r="U70" s="73">
        <v>128.18548685273501</v>
      </c>
      <c r="V70" s="74">
        <v>101.943495120981</v>
      </c>
      <c r="W70" s="69">
        <v>122.68644098567199</v>
      </c>
      <c r="X70" s="16">
        <v>123.98765474515299</v>
      </c>
      <c r="Y70" s="16">
        <v>138.08240106828899</v>
      </c>
      <c r="Z70" s="72">
        <v>152.398939362156</v>
      </c>
      <c r="AA70" s="165">
        <f t="shared" si="2"/>
        <v>-2.4057442217133573E-3</v>
      </c>
      <c r="AB70" s="166">
        <f t="shared" si="2"/>
        <v>2.3764921271816064E-3</v>
      </c>
      <c r="AC70" s="166">
        <f t="shared" si="2"/>
        <v>-1.9996456003001928E-2</v>
      </c>
      <c r="AD70" s="166">
        <f t="shared" si="2"/>
        <v>0.11979612285760455</v>
      </c>
      <c r="AE70" s="166">
        <f t="shared" si="2"/>
        <v>-1.69364152483098E-2</v>
      </c>
      <c r="AF70" s="167">
        <f t="shared" si="2"/>
        <v>5.2734704468955229E-3</v>
      </c>
      <c r="AG70" s="165">
        <f t="shared" si="2"/>
        <v>5.8991938042702863E-2</v>
      </c>
      <c r="AH70" s="166">
        <f t="shared" si="2"/>
        <v>3.3170674038473624E-2</v>
      </c>
      <c r="AI70" s="166">
        <f t="shared" si="2"/>
        <v>5.8079225324642492E-2</v>
      </c>
      <c r="AJ70" s="167">
        <f t="shared" si="2"/>
        <v>8.5354222654955514E-2</v>
      </c>
    </row>
    <row r="71" spans="16:36" x14ac:dyDescent="0.25">
      <c r="P71" s="26">
        <v>40999</v>
      </c>
      <c r="Q71" s="69">
        <v>107.054913238792</v>
      </c>
      <c r="R71" s="16">
        <v>118.46783182302801</v>
      </c>
      <c r="S71" s="16">
        <v>131.67566108106101</v>
      </c>
      <c r="T71" s="16">
        <v>145.809106426754</v>
      </c>
      <c r="U71" s="73">
        <v>125.43509458417</v>
      </c>
      <c r="V71" s="74">
        <v>103.76791120611099</v>
      </c>
      <c r="W71" s="69">
        <v>126.220331915502</v>
      </c>
      <c r="X71" s="16">
        <v>124.36635681701</v>
      </c>
      <c r="Y71" s="16">
        <v>140.352909028341</v>
      </c>
      <c r="Z71" s="72">
        <v>151.186378244487</v>
      </c>
      <c r="AA71" s="165">
        <f t="shared" si="2"/>
        <v>1.1088185104990433E-3</v>
      </c>
      <c r="AB71" s="166">
        <f t="shared" si="2"/>
        <v>1.4765366505269384E-3</v>
      </c>
      <c r="AC71" s="166">
        <f t="shared" si="2"/>
        <v>-1.4626590816118057E-3</v>
      </c>
      <c r="AD71" s="166">
        <f t="shared" si="2"/>
        <v>0.10471974316576271</v>
      </c>
      <c r="AE71" s="166">
        <f t="shared" si="2"/>
        <v>-4.3769000781473499E-2</v>
      </c>
      <c r="AF71" s="167">
        <f t="shared" si="2"/>
        <v>3.7138499127422619E-2</v>
      </c>
      <c r="AG71" s="165">
        <f t="shared" si="2"/>
        <v>4.6118769970495244E-2</v>
      </c>
      <c r="AH71" s="166">
        <f t="shared" si="2"/>
        <v>3.5046002339107041E-2</v>
      </c>
      <c r="AI71" s="166">
        <f t="shared" si="2"/>
        <v>4.9210970284156552E-2</v>
      </c>
      <c r="AJ71" s="167">
        <f t="shared" si="2"/>
        <v>7.0608143917339161E-2</v>
      </c>
    </row>
    <row r="72" spans="16:36" x14ac:dyDescent="0.25">
      <c r="P72" s="26">
        <v>41090</v>
      </c>
      <c r="Q72" s="69">
        <v>107.70245488928499</v>
      </c>
      <c r="R72" s="16">
        <v>120.463597975087</v>
      </c>
      <c r="S72" s="16">
        <v>133.90683684145799</v>
      </c>
      <c r="T72" s="16">
        <v>149.772173678108</v>
      </c>
      <c r="U72" s="73">
        <v>124.254947570781</v>
      </c>
      <c r="V72" s="74">
        <v>105.182784200721</v>
      </c>
      <c r="W72" s="69">
        <v>127.721882229272</v>
      </c>
      <c r="X72" s="16">
        <v>128.08008029302701</v>
      </c>
      <c r="Y72" s="16">
        <v>141.33527231058301</v>
      </c>
      <c r="Z72" s="72">
        <v>153.90420380134901</v>
      </c>
      <c r="AA72" s="165">
        <f t="shared" si="2"/>
        <v>-1.0866262884334787E-2</v>
      </c>
      <c r="AB72" s="166">
        <f t="shared" si="2"/>
        <v>-2.1411711748843376E-2</v>
      </c>
      <c r="AC72" s="166">
        <f t="shared" si="2"/>
        <v>3.455509925626532E-2</v>
      </c>
      <c r="AD72" s="166">
        <f t="shared" si="2"/>
        <v>9.5111016056946829E-2</v>
      </c>
      <c r="AE72" s="166">
        <f t="shared" si="2"/>
        <v>-2.5699523000224267E-2</v>
      </c>
      <c r="AF72" s="167">
        <f t="shared" si="2"/>
        <v>4.2792662154911509E-2</v>
      </c>
      <c r="AG72" s="165">
        <f t="shared" si="2"/>
        <v>6.3546389730278596E-2</v>
      </c>
      <c r="AH72" s="166">
        <f t="shared" si="2"/>
        <v>5.3065933596325943E-2</v>
      </c>
      <c r="AI72" s="166">
        <f t="shared" si="2"/>
        <v>4.0233938461887275E-2</v>
      </c>
      <c r="AJ72" s="167">
        <f t="shared" si="2"/>
        <v>7.1061037448401754E-2</v>
      </c>
    </row>
    <row r="73" spans="16:36" x14ac:dyDescent="0.25">
      <c r="P73" s="26">
        <v>41182</v>
      </c>
      <c r="Q73" s="69">
        <v>110.743227705246</v>
      </c>
      <c r="R73" s="16">
        <v>123.369046153995</v>
      </c>
      <c r="S73" s="16">
        <v>136.609842382723</v>
      </c>
      <c r="T73" s="16">
        <v>155.41287694776801</v>
      </c>
      <c r="U73" s="73">
        <v>127.778112064277</v>
      </c>
      <c r="V73" s="74">
        <v>105.188694701855</v>
      </c>
      <c r="W73" s="69">
        <v>129.79156866501</v>
      </c>
      <c r="X73" s="16">
        <v>130.013334212503</v>
      </c>
      <c r="Y73" s="16">
        <v>142.24354034025799</v>
      </c>
      <c r="Z73" s="72">
        <v>160.085837848203</v>
      </c>
      <c r="AA73" s="165">
        <f t="shared" si="2"/>
        <v>3.5530995146773048E-3</v>
      </c>
      <c r="AB73" s="166">
        <f t="shared" si="2"/>
        <v>4.0916430352162525E-3</v>
      </c>
      <c r="AC73" s="166">
        <f t="shared" si="2"/>
        <v>5.0956724375249784E-2</v>
      </c>
      <c r="AD73" s="166">
        <f t="shared" si="2"/>
        <v>0.10248973836941788</v>
      </c>
      <c r="AE73" s="166">
        <f t="shared" si="2"/>
        <v>1.5585424174442863E-2</v>
      </c>
      <c r="AF73" s="167">
        <f t="shared" si="2"/>
        <v>2.3846347911818944E-2</v>
      </c>
      <c r="AG73" s="165">
        <f t="shared" si="2"/>
        <v>9.2548058834904579E-2</v>
      </c>
      <c r="AH73" s="166">
        <f t="shared" si="2"/>
        <v>4.9491718623244862E-2</v>
      </c>
      <c r="AI73" s="166">
        <f t="shared" si="2"/>
        <v>4.3110977472436085E-2</v>
      </c>
      <c r="AJ73" s="167">
        <f t="shared" si="2"/>
        <v>7.2039161203873325E-2</v>
      </c>
    </row>
    <row r="74" spans="16:36" x14ac:dyDescent="0.25">
      <c r="P74" s="26">
        <v>41274</v>
      </c>
      <c r="Q74" s="69">
        <v>113.39388975763799</v>
      </c>
      <c r="R74" s="16">
        <v>124.400654924324</v>
      </c>
      <c r="S74" s="16">
        <v>137.69958845088601</v>
      </c>
      <c r="T74" s="16">
        <v>159.627800552633</v>
      </c>
      <c r="U74" s="73">
        <v>128.28550103253201</v>
      </c>
      <c r="V74" s="74">
        <v>110.324952623812</v>
      </c>
      <c r="W74" s="69">
        <v>130.97804055506899</v>
      </c>
      <c r="X74" s="16">
        <v>129.20018446216599</v>
      </c>
      <c r="Y74" s="16">
        <v>142.54428195653699</v>
      </c>
      <c r="Z74" s="72">
        <v>163.81418045820899</v>
      </c>
      <c r="AA74" s="165">
        <f t="shared" si="2"/>
        <v>4.5575830634791981E-2</v>
      </c>
      <c r="AB74" s="166">
        <f t="shared" si="2"/>
        <v>4.7010173906886665E-2</v>
      </c>
      <c r="AC74" s="166">
        <f t="shared" si="2"/>
        <v>4.9554291388514304E-2</v>
      </c>
      <c r="AD74" s="166">
        <f t="shared" si="2"/>
        <v>0.11193603384371698</v>
      </c>
      <c r="AE74" s="166">
        <f t="shared" si="2"/>
        <v>7.802301356618635E-4</v>
      </c>
      <c r="AF74" s="167">
        <f t="shared" si="2"/>
        <v>8.2216697523312732E-2</v>
      </c>
      <c r="AG74" s="165">
        <f t="shared" si="2"/>
        <v>6.7583666970707279E-2</v>
      </c>
      <c r="AH74" s="166">
        <f t="shared" si="2"/>
        <v>4.2040715486771241E-2</v>
      </c>
      <c r="AI74" s="166">
        <f t="shared" si="2"/>
        <v>3.2313175710504627E-2</v>
      </c>
      <c r="AJ74" s="167">
        <f t="shared" si="2"/>
        <v>7.4903678095332271E-2</v>
      </c>
    </row>
    <row r="75" spans="16:36" x14ac:dyDescent="0.25">
      <c r="P75" s="26">
        <v>41364</v>
      </c>
      <c r="Q75" s="69">
        <v>114.65820816633401</v>
      </c>
      <c r="R75" s="16">
        <v>125.218005086796</v>
      </c>
      <c r="S75" s="16">
        <v>140.943185289263</v>
      </c>
      <c r="T75" s="16">
        <v>163.31622333423101</v>
      </c>
      <c r="U75" s="73">
        <v>127.98489782993801</v>
      </c>
      <c r="V75" s="74">
        <v>114.20311064896499</v>
      </c>
      <c r="W75" s="69">
        <v>136.336805195778</v>
      </c>
      <c r="X75" s="16">
        <v>130.70025426853201</v>
      </c>
      <c r="Y75" s="16">
        <v>145.321476145113</v>
      </c>
      <c r="Z75" s="72">
        <v>166.77248397895701</v>
      </c>
      <c r="AA75" s="165">
        <f t="shared" si="2"/>
        <v>7.1022381855398109E-2</v>
      </c>
      <c r="AB75" s="166">
        <f t="shared" si="2"/>
        <v>5.6978955045380308E-2</v>
      </c>
      <c r="AC75" s="166">
        <f t="shared" si="2"/>
        <v>7.0381451910819015E-2</v>
      </c>
      <c r="AD75" s="166">
        <f t="shared" si="2"/>
        <v>0.12006874835538173</v>
      </c>
      <c r="AE75" s="166">
        <f t="shared" si="2"/>
        <v>2.0327670292120903E-2</v>
      </c>
      <c r="AF75" s="167">
        <f t="shared" si="2"/>
        <v>0.10056287460703417</v>
      </c>
      <c r="AG75" s="165">
        <f t="shared" si="2"/>
        <v>8.0149316094719536E-2</v>
      </c>
      <c r="AH75" s="166">
        <f t="shared" si="2"/>
        <v>5.0929347884987708E-2</v>
      </c>
      <c r="AI75" s="166">
        <f t="shared" si="2"/>
        <v>3.5400528219680094E-2</v>
      </c>
      <c r="AJ75" s="167">
        <f t="shared" si="2"/>
        <v>0.1030919975426976</v>
      </c>
    </row>
    <row r="76" spans="16:36" x14ac:dyDescent="0.25">
      <c r="P76" s="26">
        <v>41455</v>
      </c>
      <c r="Q76" s="69">
        <v>116.33716248293101</v>
      </c>
      <c r="R76" s="16">
        <v>129.25675946664299</v>
      </c>
      <c r="S76" s="16">
        <v>148.981060716548</v>
      </c>
      <c r="T76" s="16">
        <v>170.01914336389299</v>
      </c>
      <c r="U76" s="73">
        <v>130.859984122387</v>
      </c>
      <c r="V76" s="74">
        <v>115.638402727722</v>
      </c>
      <c r="W76" s="69">
        <v>144.480482771233</v>
      </c>
      <c r="X76" s="16">
        <v>134.24089280673601</v>
      </c>
      <c r="Y76" s="16">
        <v>150.89994551294399</v>
      </c>
      <c r="Z76" s="72">
        <v>169.639109734096</v>
      </c>
      <c r="AA76" s="165">
        <f t="shared" si="2"/>
        <v>8.017187354292199E-2</v>
      </c>
      <c r="AB76" s="166">
        <f t="shared" si="2"/>
        <v>7.2994345506552927E-2</v>
      </c>
      <c r="AC76" s="166">
        <f t="shared" si="2"/>
        <v>0.11257247374857693</v>
      </c>
      <c r="AD76" s="166">
        <f t="shared" si="2"/>
        <v>0.13518512276719696</v>
      </c>
      <c r="AE76" s="166">
        <f t="shared" si="2"/>
        <v>5.3157131210759268E-2</v>
      </c>
      <c r="AF76" s="167">
        <f t="shared" ref="AF76:AJ113" si="3">IFERROR(V76/V72-1,"NULL")</f>
        <v>9.9404276150824034E-2</v>
      </c>
      <c r="AG76" s="165">
        <f t="shared" si="3"/>
        <v>0.13121166278991914</v>
      </c>
      <c r="AH76" s="166">
        <f t="shared" si="3"/>
        <v>4.8101254306009533E-2</v>
      </c>
      <c r="AI76" s="166">
        <f t="shared" si="3"/>
        <v>6.7673646118165731E-2</v>
      </c>
      <c r="AJ76" s="167">
        <f t="shared" si="3"/>
        <v>0.10223831152173557</v>
      </c>
    </row>
    <row r="77" spans="16:36" x14ac:dyDescent="0.25">
      <c r="P77" s="26">
        <v>41547</v>
      </c>
      <c r="Q77" s="69">
        <v>119.072163915818</v>
      </c>
      <c r="R77" s="16">
        <v>133.42373691287801</v>
      </c>
      <c r="S77" s="16">
        <v>152.299692830613</v>
      </c>
      <c r="T77" s="16">
        <v>176.497330617302</v>
      </c>
      <c r="U77" s="73">
        <v>130.314267828281</v>
      </c>
      <c r="V77" s="74">
        <v>117.261552582322</v>
      </c>
      <c r="W77" s="69">
        <v>148.15094499062599</v>
      </c>
      <c r="X77" s="16">
        <v>137.88459562787401</v>
      </c>
      <c r="Y77" s="16">
        <v>154.61397038210501</v>
      </c>
      <c r="Z77" s="72">
        <v>173.61017896421399</v>
      </c>
      <c r="AA77" s="165">
        <f t="shared" ref="AA77:AE113" si="4">IFERROR(Q77/Q73-1,"NULL")</f>
        <v>7.5209440641736292E-2</v>
      </c>
      <c r="AB77" s="166">
        <f t="shared" si="4"/>
        <v>8.1500919982248066E-2</v>
      </c>
      <c r="AC77" s="166">
        <f t="shared" si="4"/>
        <v>0.1148515375922452</v>
      </c>
      <c r="AD77" s="166">
        <f t="shared" si="4"/>
        <v>0.13566735320536005</v>
      </c>
      <c r="AE77" s="166">
        <f t="shared" si="4"/>
        <v>1.9848123618607216E-2</v>
      </c>
      <c r="AF77" s="167">
        <f t="shared" si="3"/>
        <v>0.11477334056369926</v>
      </c>
      <c r="AG77" s="165">
        <f t="shared" si="3"/>
        <v>0.14145276549512431</v>
      </c>
      <c r="AH77" s="166">
        <f t="shared" si="3"/>
        <v>6.054195489291625E-2</v>
      </c>
      <c r="AI77" s="166">
        <f t="shared" si="3"/>
        <v>8.6966550553058131E-2</v>
      </c>
      <c r="AJ77" s="167">
        <f t="shared" si="3"/>
        <v>8.4481808620916699E-2</v>
      </c>
    </row>
    <row r="78" spans="16:36" x14ac:dyDescent="0.25">
      <c r="P78" s="26">
        <v>41639</v>
      </c>
      <c r="Q78" s="69">
        <v>121.946905523149</v>
      </c>
      <c r="R78" s="16">
        <v>135.32969741140801</v>
      </c>
      <c r="S78" s="16">
        <v>150.47487381863201</v>
      </c>
      <c r="T78" s="16">
        <v>180.12795558162199</v>
      </c>
      <c r="U78" s="73">
        <v>135.016175591733</v>
      </c>
      <c r="V78" s="74">
        <v>115.789551493544</v>
      </c>
      <c r="W78" s="69">
        <v>147.34707488965199</v>
      </c>
      <c r="X78" s="16">
        <v>141.828228986927</v>
      </c>
      <c r="Y78" s="16">
        <v>158.27708854231</v>
      </c>
      <c r="Z78" s="72">
        <v>178.807587182963</v>
      </c>
      <c r="AA78" s="165">
        <f t="shared" si="4"/>
        <v>7.5427483648296656E-2</v>
      </c>
      <c r="AB78" s="166">
        <f t="shared" si="4"/>
        <v>8.7853576765591912E-2</v>
      </c>
      <c r="AC78" s="166">
        <f t="shared" si="4"/>
        <v>9.2776496367689809E-2</v>
      </c>
      <c r="AD78" s="166">
        <f t="shared" si="4"/>
        <v>0.12842471648432952</v>
      </c>
      <c r="AE78" s="166">
        <f t="shared" si="4"/>
        <v>5.2466369971881255E-2</v>
      </c>
      <c r="AF78" s="167">
        <f t="shared" si="3"/>
        <v>4.95318487773595E-2</v>
      </c>
      <c r="AG78" s="165">
        <f t="shared" si="3"/>
        <v>0.12497541011617708</v>
      </c>
      <c r="AH78" s="166">
        <f t="shared" si="3"/>
        <v>9.7740143153270065E-2</v>
      </c>
      <c r="AI78" s="166">
        <f t="shared" si="3"/>
        <v>0.11037136228705458</v>
      </c>
      <c r="AJ78" s="167">
        <f t="shared" si="3"/>
        <v>9.1526915941071429E-2</v>
      </c>
    </row>
    <row r="79" spans="16:36" x14ac:dyDescent="0.25">
      <c r="P79" s="26">
        <v>41729</v>
      </c>
      <c r="Q79" s="69">
        <v>125.669478368315</v>
      </c>
      <c r="R79" s="16">
        <v>139.60516717041401</v>
      </c>
      <c r="S79" s="16">
        <v>153.38577268757999</v>
      </c>
      <c r="T79" s="16">
        <v>186.35630361230801</v>
      </c>
      <c r="U79" s="73">
        <v>138.52829984446799</v>
      </c>
      <c r="V79" s="74">
        <v>119.449699329407</v>
      </c>
      <c r="W79" s="69">
        <v>148.03839489499899</v>
      </c>
      <c r="X79" s="16">
        <v>146.253174850248</v>
      </c>
      <c r="Y79" s="16">
        <v>161.56987022365701</v>
      </c>
      <c r="Z79" s="72">
        <v>177.28729387512999</v>
      </c>
      <c r="AA79" s="165">
        <f t="shared" si="4"/>
        <v>9.6035603364802435E-2</v>
      </c>
      <c r="AB79" s="166">
        <f t="shared" si="4"/>
        <v>0.11489691177914407</v>
      </c>
      <c r="AC79" s="166">
        <f t="shared" si="4"/>
        <v>8.828087269902829E-2</v>
      </c>
      <c r="AD79" s="166">
        <f t="shared" si="4"/>
        <v>0.1410764944700249</v>
      </c>
      <c r="AE79" s="166">
        <f t="shared" si="4"/>
        <v>8.2380047906431164E-2</v>
      </c>
      <c r="AF79" s="167">
        <f t="shared" si="3"/>
        <v>4.5940856169573552E-2</v>
      </c>
      <c r="AG79" s="165">
        <f t="shared" si="3"/>
        <v>8.5828545581786653E-2</v>
      </c>
      <c r="AH79" s="166">
        <f t="shared" si="3"/>
        <v>0.11899686552836797</v>
      </c>
      <c r="AI79" s="166">
        <f t="shared" si="3"/>
        <v>0.11180999883540221</v>
      </c>
      <c r="AJ79" s="167">
        <f t="shared" si="3"/>
        <v>6.3048829430997211E-2</v>
      </c>
    </row>
    <row r="80" spans="16:36" x14ac:dyDescent="0.25">
      <c r="P80" s="26">
        <v>41820</v>
      </c>
      <c r="Q80" s="69">
        <v>130.85035301435701</v>
      </c>
      <c r="R80" s="16">
        <v>146.90703549381701</v>
      </c>
      <c r="S80" s="16">
        <v>160.443917988289</v>
      </c>
      <c r="T80" s="16">
        <v>197.13015855104399</v>
      </c>
      <c r="U80" s="73">
        <v>143.26459052089299</v>
      </c>
      <c r="V80" s="74">
        <v>126.12087312518</v>
      </c>
      <c r="W80" s="69">
        <v>154.88196148020501</v>
      </c>
      <c r="X80" s="16">
        <v>149.316684168595</v>
      </c>
      <c r="Y80" s="16">
        <v>162.98716602746799</v>
      </c>
      <c r="Z80" s="72">
        <v>176.707651235859</v>
      </c>
      <c r="AA80" s="165">
        <f t="shared" si="4"/>
        <v>0.12475111324427712</v>
      </c>
      <c r="AB80" s="166">
        <f t="shared" si="4"/>
        <v>0.13655205422141958</v>
      </c>
      <c r="AC80" s="166">
        <f t="shared" si="4"/>
        <v>7.6941708003746001E-2</v>
      </c>
      <c r="AD80" s="166">
        <f t="shared" si="4"/>
        <v>0.15945860360633124</v>
      </c>
      <c r="AE80" s="166">
        <f t="shared" si="4"/>
        <v>9.4792968849091164E-2</v>
      </c>
      <c r="AF80" s="167">
        <f t="shared" si="3"/>
        <v>9.0648695850111816E-2</v>
      </c>
      <c r="AG80" s="165">
        <f t="shared" si="3"/>
        <v>7.1992275423397256E-2</v>
      </c>
      <c r="AH80" s="166">
        <f t="shared" si="3"/>
        <v>0.11230401591237404</v>
      </c>
      <c r="AI80" s="166">
        <f t="shared" si="3"/>
        <v>8.0100893830257647E-2</v>
      </c>
      <c r="AJ80" s="167">
        <f t="shared" si="3"/>
        <v>4.1668112458516982E-2</v>
      </c>
    </row>
    <row r="81" spans="15:36" x14ac:dyDescent="0.25">
      <c r="P81" s="26">
        <v>41912</v>
      </c>
      <c r="Q81" s="69">
        <v>132.87714218788599</v>
      </c>
      <c r="R81" s="16">
        <v>150.81782637280199</v>
      </c>
      <c r="S81" s="16">
        <v>164.809555148698</v>
      </c>
      <c r="T81" s="16">
        <v>202.56600592952501</v>
      </c>
      <c r="U81" s="73">
        <v>149.741775747069</v>
      </c>
      <c r="V81" s="74">
        <v>131.50377993866201</v>
      </c>
      <c r="W81" s="69">
        <v>159.487524617714</v>
      </c>
      <c r="X81" s="16">
        <v>153.04069384653801</v>
      </c>
      <c r="Y81" s="16">
        <v>164.60433866870699</v>
      </c>
      <c r="Z81" s="72">
        <v>187.03002415711899</v>
      </c>
      <c r="AA81" s="165">
        <f t="shared" si="4"/>
        <v>0.11593791376654483</v>
      </c>
      <c r="AB81" s="166">
        <f t="shared" si="4"/>
        <v>0.13036727843473472</v>
      </c>
      <c r="AC81" s="166">
        <f t="shared" si="4"/>
        <v>8.2139773794543514E-2</v>
      </c>
      <c r="AD81" s="166">
        <f t="shared" si="4"/>
        <v>0.14770011093679103</v>
      </c>
      <c r="AE81" s="166">
        <f t="shared" si="4"/>
        <v>0.14908197116518518</v>
      </c>
      <c r="AF81" s="167">
        <f t="shared" si="3"/>
        <v>0.12145692294447019</v>
      </c>
      <c r="AG81" s="165">
        <f t="shared" si="3"/>
        <v>7.652046787690292E-2</v>
      </c>
      <c r="AH81" s="166">
        <f t="shared" si="3"/>
        <v>0.10991871970649725</v>
      </c>
      <c r="AI81" s="166">
        <f t="shared" si="3"/>
        <v>6.461491327020652E-2</v>
      </c>
      <c r="AJ81" s="167">
        <f t="shared" si="3"/>
        <v>7.7298723340819775E-2</v>
      </c>
    </row>
    <row r="82" spans="15:36" x14ac:dyDescent="0.25">
      <c r="P82" s="26">
        <v>42004</v>
      </c>
      <c r="Q82" s="69">
        <v>133.49842162820099</v>
      </c>
      <c r="R82" s="16">
        <v>151.50474718503099</v>
      </c>
      <c r="S82" s="16">
        <v>165.76209647260501</v>
      </c>
      <c r="T82" s="16">
        <v>202.67627493224001</v>
      </c>
      <c r="U82" s="73">
        <v>157.018556302435</v>
      </c>
      <c r="V82" s="74">
        <v>138.85088441975199</v>
      </c>
      <c r="W82" s="69">
        <v>162.57413296875299</v>
      </c>
      <c r="X82" s="16">
        <v>158.83898780581501</v>
      </c>
      <c r="Y82" s="16">
        <v>168.53219750974</v>
      </c>
      <c r="Z82" s="72">
        <v>196.28279498508201</v>
      </c>
      <c r="AA82" s="165">
        <f t="shared" si="4"/>
        <v>9.4725782958544835E-2</v>
      </c>
      <c r="AB82" s="166">
        <f t="shared" si="4"/>
        <v>0.11952328338140106</v>
      </c>
      <c r="AC82" s="166">
        <f t="shared" si="4"/>
        <v>0.1015931913815642</v>
      </c>
      <c r="AD82" s="166">
        <f t="shared" si="4"/>
        <v>0.12517945522565266</v>
      </c>
      <c r="AE82" s="166">
        <f t="shared" si="4"/>
        <v>0.16296107199209686</v>
      </c>
      <c r="AF82" s="167">
        <f t="shared" si="3"/>
        <v>0.19916592325252958</v>
      </c>
      <c r="AG82" s="165">
        <f t="shared" si="3"/>
        <v>0.10334143443637767</v>
      </c>
      <c r="AH82" s="166">
        <f t="shared" si="3"/>
        <v>0.11993916119798675</v>
      </c>
      <c r="AI82" s="166">
        <f t="shared" si="3"/>
        <v>6.4792125391469169E-2</v>
      </c>
      <c r="AJ82" s="167">
        <f t="shared" si="3"/>
        <v>9.7731914385924101E-2</v>
      </c>
    </row>
    <row r="83" spans="15:36" x14ac:dyDescent="0.25">
      <c r="P83" s="26">
        <v>42094</v>
      </c>
      <c r="Q83" s="69">
        <v>137.902674757526</v>
      </c>
      <c r="R83" s="16">
        <v>154.997767145757</v>
      </c>
      <c r="S83" s="16">
        <v>168.65274742045901</v>
      </c>
      <c r="T83" s="16">
        <v>208.39558204796</v>
      </c>
      <c r="U83" s="73">
        <v>159.07460997432801</v>
      </c>
      <c r="V83" s="74">
        <v>139.5736314852</v>
      </c>
      <c r="W83" s="69">
        <v>169.56471332124701</v>
      </c>
      <c r="X83" s="16">
        <v>162.67167652407801</v>
      </c>
      <c r="Y83" s="16">
        <v>174.98648641878199</v>
      </c>
      <c r="Z83" s="72">
        <v>200.737473809161</v>
      </c>
      <c r="AA83" s="165">
        <f t="shared" si="4"/>
        <v>9.7344212358053017E-2</v>
      </c>
      <c r="AB83" s="166">
        <f t="shared" si="4"/>
        <v>0.11025809636797668</v>
      </c>
      <c r="AC83" s="166">
        <f t="shared" si="4"/>
        <v>9.9533186588140588E-2</v>
      </c>
      <c r="AD83" s="166">
        <f t="shared" si="4"/>
        <v>0.11826419610415795</v>
      </c>
      <c r="AE83" s="166">
        <f t="shared" si="4"/>
        <v>0.14831850353269549</v>
      </c>
      <c r="AF83" s="167">
        <f t="shared" si="3"/>
        <v>0.16847202017894691</v>
      </c>
      <c r="AG83" s="165">
        <f t="shared" si="3"/>
        <v>0.14541037439318538</v>
      </c>
      <c r="AH83" s="166">
        <f t="shared" si="3"/>
        <v>0.11226082230790069</v>
      </c>
      <c r="AI83" s="166">
        <f t="shared" si="3"/>
        <v>8.3039097429197017E-2</v>
      </c>
      <c r="AJ83" s="167">
        <f t="shared" si="3"/>
        <v>0.13227219741166474</v>
      </c>
    </row>
    <row r="84" spans="15:36" x14ac:dyDescent="0.25">
      <c r="P84" s="26">
        <v>42185</v>
      </c>
      <c r="Q84" s="69">
        <v>143.11509954101899</v>
      </c>
      <c r="R84" s="16">
        <v>161.785965835041</v>
      </c>
      <c r="S84" s="16">
        <v>172.347160064159</v>
      </c>
      <c r="T84" s="16">
        <v>220.10077649730499</v>
      </c>
      <c r="U84" s="73">
        <v>163.00706728178901</v>
      </c>
      <c r="V84" s="74">
        <v>140.810489174145</v>
      </c>
      <c r="W84" s="69">
        <v>174.21309690773501</v>
      </c>
      <c r="X84" s="16">
        <v>165.25278187831501</v>
      </c>
      <c r="Y84" s="16">
        <v>178.54231520332701</v>
      </c>
      <c r="Z84" s="72">
        <v>206.36838662775401</v>
      </c>
      <c r="AA84" s="165">
        <f t="shared" si="4"/>
        <v>9.3731092382427716E-2</v>
      </c>
      <c r="AB84" s="166">
        <f t="shared" si="4"/>
        <v>0.10128126465291176</v>
      </c>
      <c r="AC84" s="166">
        <f t="shared" si="4"/>
        <v>7.418942534636197E-2</v>
      </c>
      <c r="AD84" s="166">
        <f t="shared" si="4"/>
        <v>0.11652513301415057</v>
      </c>
      <c r="AE84" s="166">
        <f t="shared" si="4"/>
        <v>0.13780430104267016</v>
      </c>
      <c r="AF84" s="167">
        <f t="shared" si="3"/>
        <v>0.11647252104245243</v>
      </c>
      <c r="AG84" s="165">
        <f t="shared" si="3"/>
        <v>0.12481205198321721</v>
      </c>
      <c r="AH84" s="166">
        <f t="shared" si="3"/>
        <v>0.10672683898958257</v>
      </c>
      <c r="AI84" s="166">
        <f t="shared" si="3"/>
        <v>9.5437877441451713E-2</v>
      </c>
      <c r="AJ84" s="167">
        <f t="shared" si="3"/>
        <v>0.16785201537371797</v>
      </c>
    </row>
    <row r="85" spans="15:36" x14ac:dyDescent="0.25">
      <c r="P85" s="26">
        <v>42277</v>
      </c>
      <c r="Q85" s="69">
        <v>143.08469782654501</v>
      </c>
      <c r="R85" s="16">
        <v>164.432207777586</v>
      </c>
      <c r="S85" s="16">
        <v>173.617988541296</v>
      </c>
      <c r="T85" s="16">
        <v>225.18488326729999</v>
      </c>
      <c r="U85" s="73">
        <v>164.76166213334801</v>
      </c>
      <c r="V85" s="74">
        <v>146.61088067901099</v>
      </c>
      <c r="W85" s="69">
        <v>174.21247514808101</v>
      </c>
      <c r="X85" s="16">
        <v>166.81120743017701</v>
      </c>
      <c r="Y85" s="16">
        <v>178.895320750926</v>
      </c>
      <c r="Z85" s="72">
        <v>209.89968407020399</v>
      </c>
      <c r="AA85" s="165">
        <f t="shared" si="4"/>
        <v>7.6819500108044947E-2</v>
      </c>
      <c r="AB85" s="166">
        <f t="shared" si="4"/>
        <v>9.027037275508154E-2</v>
      </c>
      <c r="AC85" s="166">
        <f t="shared" si="4"/>
        <v>5.3446132929918289E-2</v>
      </c>
      <c r="AD85" s="166">
        <f t="shared" si="4"/>
        <v>0.11166176295959729</v>
      </c>
      <c r="AE85" s="166">
        <f t="shared" si="4"/>
        <v>0.10030525089838194</v>
      </c>
      <c r="AF85" s="167">
        <f t="shared" si="3"/>
        <v>0.11487959317515783</v>
      </c>
      <c r="AG85" s="165">
        <f t="shared" si="3"/>
        <v>9.232666044358151E-2</v>
      </c>
      <c r="AH85" s="166">
        <f t="shared" si="3"/>
        <v>8.9979424671502217E-2</v>
      </c>
      <c r="AI85" s="166">
        <f t="shared" si="3"/>
        <v>8.6820202904748012E-2</v>
      </c>
      <c r="AJ85" s="167">
        <f t="shared" si="3"/>
        <v>0.12227801400417304</v>
      </c>
    </row>
    <row r="86" spans="15:36" x14ac:dyDescent="0.25">
      <c r="P86" s="26">
        <v>42369</v>
      </c>
      <c r="Q86" s="69">
        <v>141.653665217059</v>
      </c>
      <c r="R86" s="16">
        <v>163.597121204031</v>
      </c>
      <c r="S86" s="16">
        <v>174.78148514090199</v>
      </c>
      <c r="T86" s="16">
        <v>224.58965874312599</v>
      </c>
      <c r="U86" s="73">
        <v>170.28190182464601</v>
      </c>
      <c r="V86" s="74">
        <v>151.54770271829901</v>
      </c>
      <c r="W86" s="69">
        <v>168.865162590106</v>
      </c>
      <c r="X86" s="16">
        <v>168.67009050689299</v>
      </c>
      <c r="Y86" s="16">
        <v>179.66538694783799</v>
      </c>
      <c r="Z86" s="72">
        <v>212.69187108729801</v>
      </c>
      <c r="AA86" s="165">
        <f t="shared" si="4"/>
        <v>6.1088689209904956E-2</v>
      </c>
      <c r="AB86" s="166">
        <f t="shared" si="4"/>
        <v>7.9815149318270162E-2</v>
      </c>
      <c r="AC86" s="166">
        <f t="shared" si="4"/>
        <v>5.4411646933939295E-2</v>
      </c>
      <c r="AD86" s="166">
        <f t="shared" si="4"/>
        <v>0.10812012317777309</v>
      </c>
      <c r="AE86" s="166">
        <f t="shared" si="4"/>
        <v>8.4469924030280641E-2</v>
      </c>
      <c r="AF86" s="167">
        <f t="shared" si="3"/>
        <v>9.1442113254129653E-2</v>
      </c>
      <c r="AG86" s="165">
        <f t="shared" si="3"/>
        <v>3.8696375041176845E-2</v>
      </c>
      <c r="AH86" s="166">
        <f t="shared" si="3"/>
        <v>6.1893511390898492E-2</v>
      </c>
      <c r="AI86" s="166">
        <f t="shared" si="3"/>
        <v>6.6059717980325727E-2</v>
      </c>
      <c r="AJ86" s="167">
        <f t="shared" si="3"/>
        <v>8.3599156530571817E-2</v>
      </c>
    </row>
    <row r="87" spans="15:36" x14ac:dyDescent="0.25">
      <c r="P87" s="26">
        <v>42460</v>
      </c>
      <c r="Q87" s="69">
        <v>144.24715032606599</v>
      </c>
      <c r="R87" s="16">
        <v>168.58133995637701</v>
      </c>
      <c r="S87" s="16">
        <v>178.94045144158099</v>
      </c>
      <c r="T87" s="16">
        <v>231.86400066846201</v>
      </c>
      <c r="U87" s="73">
        <v>174.082314021315</v>
      </c>
      <c r="V87" s="74">
        <v>153.86786114797101</v>
      </c>
      <c r="W87" s="69">
        <v>165.24488735376201</v>
      </c>
      <c r="X87" s="16">
        <v>173.33768765956501</v>
      </c>
      <c r="Y87" s="16">
        <v>180.28175695734001</v>
      </c>
      <c r="Z87" s="72">
        <v>217.38446050474101</v>
      </c>
      <c r="AA87" s="165">
        <f t="shared" si="4"/>
        <v>4.6006907260468077E-2</v>
      </c>
      <c r="AB87" s="166">
        <f t="shared" si="4"/>
        <v>8.7637216075804991E-2</v>
      </c>
      <c r="AC87" s="166">
        <f t="shared" si="4"/>
        <v>6.0999326595458703E-2</v>
      </c>
      <c r="AD87" s="166">
        <f t="shared" si="4"/>
        <v>0.1126147607826975</v>
      </c>
      <c r="AE87" s="166">
        <f t="shared" si="4"/>
        <v>9.4343805396781999E-2</v>
      </c>
      <c r="AF87" s="167">
        <f t="shared" si="3"/>
        <v>0.10241353979735579</v>
      </c>
      <c r="AG87" s="165">
        <f t="shared" si="3"/>
        <v>-2.5475972464276353E-2</v>
      </c>
      <c r="AH87" s="166">
        <f t="shared" si="3"/>
        <v>6.5567721212415497E-2</v>
      </c>
      <c r="AI87" s="166">
        <f t="shared" si="3"/>
        <v>3.0261025562198229E-2</v>
      </c>
      <c r="AJ87" s="167">
        <f t="shared" si="3"/>
        <v>8.2929143122554727E-2</v>
      </c>
    </row>
    <row r="88" spans="15:36" x14ac:dyDescent="0.25">
      <c r="P88" s="26">
        <v>42551</v>
      </c>
      <c r="Q88" s="69">
        <v>148.574014067234</v>
      </c>
      <c r="R88" s="16">
        <v>178.00634379314801</v>
      </c>
      <c r="S88" s="16">
        <v>184.36410459885599</v>
      </c>
      <c r="T88" s="16">
        <v>246.02085776543501</v>
      </c>
      <c r="U88" s="73">
        <v>179.381456248538</v>
      </c>
      <c r="V88" s="74">
        <v>160.92903515925099</v>
      </c>
      <c r="W88" s="69">
        <v>169.831001912581</v>
      </c>
      <c r="X88" s="16">
        <v>178.18929887735001</v>
      </c>
      <c r="Y88" s="16">
        <v>181.667460432426</v>
      </c>
      <c r="Z88" s="72">
        <v>222.08411590572501</v>
      </c>
      <c r="AA88" s="165">
        <f t="shared" si="4"/>
        <v>3.8143526041082731E-2</v>
      </c>
      <c r="AB88" s="166">
        <f t="shared" si="4"/>
        <v>0.10025825092051255</v>
      </c>
      <c r="AC88" s="166">
        <f t="shared" si="4"/>
        <v>6.972522512249979E-2</v>
      </c>
      <c r="AD88" s="166">
        <f t="shared" si="4"/>
        <v>0.11776460619823115</v>
      </c>
      <c r="AE88" s="166">
        <f t="shared" si="4"/>
        <v>0.10045201867501063</v>
      </c>
      <c r="AF88" s="167">
        <f t="shared" si="3"/>
        <v>0.14287675657617172</v>
      </c>
      <c r="AG88" s="165">
        <f t="shared" si="3"/>
        <v>-2.5153648450867094E-2</v>
      </c>
      <c r="AH88" s="166">
        <f t="shared" si="3"/>
        <v>7.8283202569993104E-2</v>
      </c>
      <c r="AI88" s="166">
        <f t="shared" si="3"/>
        <v>1.7503666990875688E-2</v>
      </c>
      <c r="AJ88" s="167">
        <f t="shared" si="3"/>
        <v>7.6153763349029457E-2</v>
      </c>
    </row>
    <row r="89" spans="15:36" x14ac:dyDescent="0.25">
      <c r="P89" s="26">
        <v>42643</v>
      </c>
      <c r="Q89" s="69">
        <v>152.705399462457</v>
      </c>
      <c r="R89" s="16">
        <v>181.116290473883</v>
      </c>
      <c r="S89" s="16">
        <v>188.66747617947499</v>
      </c>
      <c r="T89" s="16">
        <v>252.63977393876101</v>
      </c>
      <c r="U89" s="73">
        <v>187.23145265072199</v>
      </c>
      <c r="V89" s="74">
        <v>162.282684725634</v>
      </c>
      <c r="W89" s="69">
        <v>175.46231276556301</v>
      </c>
      <c r="X89" s="16">
        <v>180.70638578815499</v>
      </c>
      <c r="Y89" s="16">
        <v>185.41743018721399</v>
      </c>
      <c r="Z89" s="72">
        <v>226.49490943387701</v>
      </c>
      <c r="AA89" s="165">
        <f t="shared" si="4"/>
        <v>6.7237809367810319E-2</v>
      </c>
      <c r="AB89" s="166">
        <f t="shared" si="4"/>
        <v>0.10146480985564699</v>
      </c>
      <c r="AC89" s="166">
        <f t="shared" si="4"/>
        <v>8.6681614990599787E-2</v>
      </c>
      <c r="AD89" s="166">
        <f t="shared" si="4"/>
        <v>0.12192155296175633</v>
      </c>
      <c r="AE89" s="166">
        <f t="shared" si="4"/>
        <v>0.13637754212013409</v>
      </c>
      <c r="AF89" s="167">
        <f t="shared" si="3"/>
        <v>0.10689386745404494</v>
      </c>
      <c r="AG89" s="165">
        <f t="shared" si="3"/>
        <v>7.174214225586617E-3</v>
      </c>
      <c r="AH89" s="166">
        <f t="shared" si="3"/>
        <v>8.3298829689211207E-2</v>
      </c>
      <c r="AI89" s="166">
        <f t="shared" si="3"/>
        <v>3.6457686030640479E-2</v>
      </c>
      <c r="AJ89" s="167">
        <f t="shared" si="3"/>
        <v>7.9062650509385657E-2</v>
      </c>
    </row>
    <row r="90" spans="15:36" x14ac:dyDescent="0.25">
      <c r="O90" s="76"/>
      <c r="P90" s="26">
        <v>42735</v>
      </c>
      <c r="Q90" s="69">
        <v>156.155819819736</v>
      </c>
      <c r="R90" s="16">
        <v>180.807146313902</v>
      </c>
      <c r="S90" s="16">
        <v>192.616812224976</v>
      </c>
      <c r="T90" s="16">
        <v>252.707540695115</v>
      </c>
      <c r="U90" s="73">
        <v>192.18639444349901</v>
      </c>
      <c r="V90" s="74">
        <v>165.72165591752201</v>
      </c>
      <c r="W90" s="69">
        <v>175.515816273334</v>
      </c>
      <c r="X90" s="16">
        <v>183.24742472520799</v>
      </c>
      <c r="Y90" s="16">
        <v>190.16079068698301</v>
      </c>
      <c r="Z90" s="72">
        <v>229.20740478154499</v>
      </c>
      <c r="AA90" s="165">
        <f t="shared" si="4"/>
        <v>0.1023775458295062</v>
      </c>
      <c r="AB90" s="166">
        <f t="shared" si="4"/>
        <v>0.10519760362046604</v>
      </c>
      <c r="AC90" s="166">
        <f t="shared" si="4"/>
        <v>0.10204357211918569</v>
      </c>
      <c r="AD90" s="166">
        <f t="shared" si="4"/>
        <v>0.12519669030776148</v>
      </c>
      <c r="AE90" s="166">
        <f t="shared" si="4"/>
        <v>0.1286366453753256</v>
      </c>
      <c r="AF90" s="167">
        <f t="shared" si="3"/>
        <v>9.3527997752430148E-2</v>
      </c>
      <c r="AG90" s="165">
        <f t="shared" si="3"/>
        <v>3.9384403397469514E-2</v>
      </c>
      <c r="AH90" s="166">
        <f t="shared" si="3"/>
        <v>8.6425128334885581E-2</v>
      </c>
      <c r="AI90" s="166">
        <f t="shared" si="3"/>
        <v>5.8416392369400105E-2</v>
      </c>
      <c r="AJ90" s="167">
        <f t="shared" si="3"/>
        <v>7.7650046566510644E-2</v>
      </c>
    </row>
    <row r="91" spans="15:36" x14ac:dyDescent="0.25">
      <c r="O91" s="77"/>
      <c r="P91" s="26">
        <v>42825</v>
      </c>
      <c r="Q91" s="69">
        <v>161.90188679193801</v>
      </c>
      <c r="R91" s="16">
        <v>190.665856330521</v>
      </c>
      <c r="S91" s="16">
        <v>199.843457940132</v>
      </c>
      <c r="T91" s="16">
        <v>261.39274079663801</v>
      </c>
      <c r="U91" s="73">
        <v>197.67155653456601</v>
      </c>
      <c r="V91" s="74">
        <v>172.821382212354</v>
      </c>
      <c r="W91" s="69">
        <v>176.08095580602699</v>
      </c>
      <c r="X91" s="16">
        <v>190.22844471569999</v>
      </c>
      <c r="Y91" s="16">
        <v>190.516248336465</v>
      </c>
      <c r="Z91" s="72">
        <v>230.86721480020299</v>
      </c>
      <c r="AA91" s="165">
        <f t="shared" si="4"/>
        <v>0.12239227205503922</v>
      </c>
      <c r="AB91" s="166">
        <f t="shared" si="4"/>
        <v>0.13100214044958181</v>
      </c>
      <c r="AC91" s="166">
        <f t="shared" si="4"/>
        <v>0.11681543401814465</v>
      </c>
      <c r="AD91" s="166">
        <f t="shared" si="4"/>
        <v>0.12735370753133246</v>
      </c>
      <c r="AE91" s="166">
        <f t="shared" si="4"/>
        <v>0.13550625545087081</v>
      </c>
      <c r="AF91" s="167">
        <f t="shared" si="3"/>
        <v>0.12318050646168288</v>
      </c>
      <c r="AG91" s="165">
        <f t="shared" si="3"/>
        <v>6.5575816751696214E-2</v>
      </c>
      <c r="AH91" s="166">
        <f t="shared" si="3"/>
        <v>9.7444227416419782E-2</v>
      </c>
      <c r="AI91" s="166">
        <f t="shared" si="3"/>
        <v>5.6769423328544288E-2</v>
      </c>
      <c r="AJ91" s="167">
        <f t="shared" si="3"/>
        <v>6.2022622335361932E-2</v>
      </c>
    </row>
    <row r="92" spans="15:36" x14ac:dyDescent="0.25">
      <c r="O92" s="78"/>
      <c r="P92" s="26">
        <v>42916</v>
      </c>
      <c r="Q92" s="69">
        <v>168.94687853756901</v>
      </c>
      <c r="R92" s="16">
        <v>207.344485656643</v>
      </c>
      <c r="S92" s="16">
        <v>208.93794298772201</v>
      </c>
      <c r="T92" s="16">
        <v>275.355251320874</v>
      </c>
      <c r="U92" s="73">
        <v>206.37820875897</v>
      </c>
      <c r="V92" s="74">
        <v>172.80697992846601</v>
      </c>
      <c r="W92" s="69">
        <v>182.58239757397899</v>
      </c>
      <c r="X92" s="16">
        <v>196.79133139731499</v>
      </c>
      <c r="Y92" s="16">
        <v>188.4681837032</v>
      </c>
      <c r="Z92" s="72">
        <v>235.013193918247</v>
      </c>
      <c r="AA92" s="165">
        <f t="shared" si="4"/>
        <v>0.13712266305947485</v>
      </c>
      <c r="AB92" s="166">
        <f t="shared" si="4"/>
        <v>0.1648151478106159</v>
      </c>
      <c r="AC92" s="166">
        <f t="shared" si="4"/>
        <v>0.13328971191184102</v>
      </c>
      <c r="AD92" s="166">
        <f t="shared" si="4"/>
        <v>0.11923539256743609</v>
      </c>
      <c r="AE92" s="166">
        <f t="shared" si="4"/>
        <v>0.15049912669360466</v>
      </c>
      <c r="AF92" s="167">
        <f t="shared" si="3"/>
        <v>7.3808587477461218E-2</v>
      </c>
      <c r="AG92" s="165">
        <f t="shared" si="3"/>
        <v>7.5082850114501776E-2</v>
      </c>
      <c r="AH92" s="166">
        <f t="shared" si="3"/>
        <v>0.10439477924411733</v>
      </c>
      <c r="AI92" s="166">
        <f t="shared" si="3"/>
        <v>3.7435010400795665E-2</v>
      </c>
      <c r="AJ92" s="167">
        <f t="shared" si="3"/>
        <v>5.821703168546466E-2</v>
      </c>
    </row>
    <row r="93" spans="15:36" x14ac:dyDescent="0.25">
      <c r="O93" s="78"/>
      <c r="P93" s="26">
        <v>43008</v>
      </c>
      <c r="Q93" s="69">
        <v>169.266534916246</v>
      </c>
      <c r="R93" s="16">
        <v>212.04969490766601</v>
      </c>
      <c r="S93" s="16">
        <v>211.17770365440001</v>
      </c>
      <c r="T93" s="16">
        <v>278.49439995136498</v>
      </c>
      <c r="U93" s="73">
        <v>216.38699991688401</v>
      </c>
      <c r="V93" s="74">
        <v>176.826434307619</v>
      </c>
      <c r="W93" s="69">
        <v>185.285727900349</v>
      </c>
      <c r="X93" s="16">
        <v>198.452536223793</v>
      </c>
      <c r="Y93" s="16">
        <v>188.19926536543599</v>
      </c>
      <c r="Z93" s="72">
        <v>241.04017451002599</v>
      </c>
      <c r="AA93" s="165">
        <f t="shared" si="4"/>
        <v>0.10845153813870612</v>
      </c>
      <c r="AB93" s="166">
        <f t="shared" si="4"/>
        <v>0.17079305430144953</v>
      </c>
      <c r="AC93" s="166">
        <f t="shared" si="4"/>
        <v>0.11931164783013037</v>
      </c>
      <c r="AD93" s="166">
        <f t="shared" si="4"/>
        <v>0.10233790827754241</v>
      </c>
      <c r="AE93" s="166">
        <f t="shared" si="4"/>
        <v>0.15571928142090163</v>
      </c>
      <c r="AF93" s="167">
        <f t="shared" si="3"/>
        <v>8.9619848270156677E-2</v>
      </c>
      <c r="AG93" s="165">
        <f t="shared" si="3"/>
        <v>5.5985897939867968E-2</v>
      </c>
      <c r="AH93" s="166">
        <f t="shared" si="3"/>
        <v>9.8204334939453242E-2</v>
      </c>
      <c r="AI93" s="166">
        <f t="shared" si="3"/>
        <v>1.5003094236681003E-2</v>
      </c>
      <c r="AJ93" s="167">
        <f t="shared" si="3"/>
        <v>6.421894916978399E-2</v>
      </c>
    </row>
    <row r="94" spans="15:36" x14ac:dyDescent="0.25">
      <c r="O94" s="78"/>
      <c r="P94" s="26">
        <v>43100</v>
      </c>
      <c r="Q94" s="69">
        <v>167.622482559313</v>
      </c>
      <c r="R94" s="16">
        <v>208.317266010476</v>
      </c>
      <c r="S94" s="16">
        <v>208.809651840475</v>
      </c>
      <c r="T94" s="16">
        <v>276.21610089036398</v>
      </c>
      <c r="U94" s="73">
        <v>234.17465492370101</v>
      </c>
      <c r="V94" s="74">
        <v>180.76111598631201</v>
      </c>
      <c r="W94" s="69">
        <v>185.21827032993301</v>
      </c>
      <c r="X94" s="16">
        <v>202.52675422476599</v>
      </c>
      <c r="Y94" s="16">
        <v>189.13622515819199</v>
      </c>
      <c r="Z94" s="72">
        <v>246.49997636734699</v>
      </c>
      <c r="AA94" s="165">
        <f t="shared" si="4"/>
        <v>7.3430902241196971E-2</v>
      </c>
      <c r="AB94" s="166">
        <f t="shared" si="4"/>
        <v>0.15215172772437469</v>
      </c>
      <c r="AC94" s="166">
        <f t="shared" si="4"/>
        <v>8.4067633704714151E-2</v>
      </c>
      <c r="AD94" s="166">
        <f t="shared" si="4"/>
        <v>9.3026745979105652E-2</v>
      </c>
      <c r="AE94" s="166">
        <f t="shared" si="4"/>
        <v>0.21847675847077808</v>
      </c>
      <c r="AF94" s="167">
        <f t="shared" si="3"/>
        <v>9.0751326285775091E-2</v>
      </c>
      <c r="AG94" s="165">
        <f t="shared" si="3"/>
        <v>5.5279656629287466E-2</v>
      </c>
      <c r="AH94" s="166">
        <f t="shared" si="3"/>
        <v>0.10520927935805191</v>
      </c>
      <c r="AI94" s="166">
        <f t="shared" si="3"/>
        <v>-5.3878905587719794E-3</v>
      </c>
      <c r="AJ94" s="167">
        <f t="shared" si="3"/>
        <v>7.5445082597935142E-2</v>
      </c>
    </row>
    <row r="95" spans="15:36" x14ac:dyDescent="0.25">
      <c r="O95" s="78"/>
      <c r="P95" s="26">
        <v>43190</v>
      </c>
      <c r="Q95" s="69">
        <v>171.84929702170299</v>
      </c>
      <c r="R95" s="16">
        <v>211.03099839950099</v>
      </c>
      <c r="S95" s="16">
        <v>208.55667386182299</v>
      </c>
      <c r="T95" s="16">
        <v>285.097533463861</v>
      </c>
      <c r="U95" s="73">
        <v>242.44321572744801</v>
      </c>
      <c r="V95" s="74">
        <v>179.69934293085601</v>
      </c>
      <c r="W95" s="69">
        <v>185.61946831675499</v>
      </c>
      <c r="X95" s="16">
        <v>211.59770947847699</v>
      </c>
      <c r="Y95" s="16">
        <v>191.012815209103</v>
      </c>
      <c r="Z95" s="72">
        <v>250.59468674103601</v>
      </c>
      <c r="AA95" s="165">
        <f t="shared" si="4"/>
        <v>6.1440977785197193E-2</v>
      </c>
      <c r="AB95" s="166">
        <f t="shared" si="4"/>
        <v>0.10681063962326243</v>
      </c>
      <c r="AC95" s="166">
        <f t="shared" si="4"/>
        <v>4.3600205938696401E-2</v>
      </c>
      <c r="AD95" s="166">
        <f t="shared" si="4"/>
        <v>9.0686499536975163E-2</v>
      </c>
      <c r="AE95" s="166">
        <f t="shared" si="4"/>
        <v>0.22649520233353848</v>
      </c>
      <c r="AF95" s="167">
        <f t="shared" si="3"/>
        <v>3.97980888154843E-2</v>
      </c>
      <c r="AG95" s="165">
        <f t="shared" si="3"/>
        <v>5.4171176360694906E-2</v>
      </c>
      <c r="AH95" s="166">
        <f t="shared" si="3"/>
        <v>0.11233474990931969</v>
      </c>
      <c r="AI95" s="166">
        <f t="shared" si="3"/>
        <v>2.6064279397368662E-3</v>
      </c>
      <c r="AJ95" s="167">
        <f t="shared" si="3"/>
        <v>8.544943013197237E-2</v>
      </c>
    </row>
    <row r="96" spans="15:36" x14ac:dyDescent="0.25">
      <c r="O96" s="78"/>
      <c r="P96" s="26">
        <v>43281</v>
      </c>
      <c r="Q96" s="69">
        <v>177.921012745171</v>
      </c>
      <c r="R96" s="16">
        <v>217.58985897895599</v>
      </c>
      <c r="S96" s="16">
        <v>209.274505419718</v>
      </c>
      <c r="T96" s="16">
        <v>300.27410307166298</v>
      </c>
      <c r="U96" s="73">
        <v>242.92493526667499</v>
      </c>
      <c r="V96" s="74">
        <v>183.06955593524501</v>
      </c>
      <c r="W96" s="69">
        <v>185.64427756467899</v>
      </c>
      <c r="X96" s="16">
        <v>217.72118720692399</v>
      </c>
      <c r="Y96" s="16">
        <v>191.96782210279599</v>
      </c>
      <c r="Z96" s="72">
        <v>254.50510620862801</v>
      </c>
      <c r="AA96" s="165">
        <f t="shared" si="4"/>
        <v>5.3118082353953655E-2</v>
      </c>
      <c r="AB96" s="166">
        <f t="shared" si="4"/>
        <v>4.9412326013237085E-2</v>
      </c>
      <c r="AC96" s="166">
        <f t="shared" si="4"/>
        <v>1.6108248563342364E-3</v>
      </c>
      <c r="AD96" s="166">
        <f t="shared" si="4"/>
        <v>9.0497100132478803E-2</v>
      </c>
      <c r="AE96" s="166">
        <f t="shared" si="4"/>
        <v>0.17708616974376423</v>
      </c>
      <c r="AF96" s="167">
        <f t="shared" si="3"/>
        <v>5.9387508600794003E-2</v>
      </c>
      <c r="AG96" s="165">
        <f t="shared" si="3"/>
        <v>1.6769853125953027E-2</v>
      </c>
      <c r="AH96" s="166">
        <f t="shared" si="3"/>
        <v>0.10635557806838714</v>
      </c>
      <c r="AI96" s="166">
        <f t="shared" si="3"/>
        <v>1.8568855128923145E-2</v>
      </c>
      <c r="AJ96" s="167">
        <f t="shared" si="3"/>
        <v>8.2939651027259309E-2</v>
      </c>
    </row>
    <row r="97" spans="15:36" x14ac:dyDescent="0.25">
      <c r="O97" s="78"/>
      <c r="P97" s="26">
        <v>43373</v>
      </c>
      <c r="Q97" s="69">
        <v>179.62352783121801</v>
      </c>
      <c r="R97" s="16">
        <v>223.792192570476</v>
      </c>
      <c r="S97" s="16">
        <v>211.01165210178399</v>
      </c>
      <c r="T97" s="16">
        <v>304.68624331193701</v>
      </c>
      <c r="U97" s="73">
        <v>244.293911866217</v>
      </c>
      <c r="V97" s="74">
        <v>184.10859174595399</v>
      </c>
      <c r="W97" s="69">
        <v>188.131976098428</v>
      </c>
      <c r="X97" s="16">
        <v>217.972451985514</v>
      </c>
      <c r="Y97" s="16">
        <v>189.55309832753301</v>
      </c>
      <c r="Z97" s="72">
        <v>258.21024033936402</v>
      </c>
      <c r="AA97" s="165">
        <f t="shared" si="4"/>
        <v>6.1187481152708001E-2</v>
      </c>
      <c r="AB97" s="166">
        <f t="shared" si="4"/>
        <v>5.5376159196659502E-2</v>
      </c>
      <c r="AC97" s="166">
        <f t="shared" si="4"/>
        <v>-7.8631195312062196E-4</v>
      </c>
      <c r="AD97" s="166">
        <f t="shared" si="4"/>
        <v>9.4048007303364267E-2</v>
      </c>
      <c r="AE97" s="166">
        <f t="shared" si="4"/>
        <v>0.12896759953256098</v>
      </c>
      <c r="AF97" s="167">
        <f t="shared" si="3"/>
        <v>4.1182515876933223E-2</v>
      </c>
      <c r="AG97" s="165">
        <f t="shared" si="3"/>
        <v>1.5361400094505706E-2</v>
      </c>
      <c r="AH97" s="166">
        <f t="shared" si="3"/>
        <v>9.8360626339935475E-2</v>
      </c>
      <c r="AI97" s="166">
        <f t="shared" si="3"/>
        <v>7.1936144887081443E-3</v>
      </c>
      <c r="AJ97" s="167">
        <f t="shared" si="3"/>
        <v>7.1233211908514615E-2</v>
      </c>
    </row>
    <row r="98" spans="15:36" x14ac:dyDescent="0.25">
      <c r="O98" s="76"/>
      <c r="P98" s="26">
        <v>43465</v>
      </c>
      <c r="Q98" s="69">
        <v>179.51201906147</v>
      </c>
      <c r="R98" s="16">
        <v>227.867525484129</v>
      </c>
      <c r="S98" s="16">
        <v>212.589669105837</v>
      </c>
      <c r="T98" s="16">
        <v>302.657954710909</v>
      </c>
      <c r="U98" s="73">
        <v>241.20905048351901</v>
      </c>
      <c r="V98" s="74">
        <v>185.587741772181</v>
      </c>
      <c r="W98" s="69">
        <v>189.541926639454</v>
      </c>
      <c r="X98" s="16">
        <v>217.96137084830599</v>
      </c>
      <c r="Y98" s="16">
        <v>186.50201207998199</v>
      </c>
      <c r="Z98" s="72">
        <v>260.59885117630103</v>
      </c>
      <c r="AA98" s="165">
        <f t="shared" si="4"/>
        <v>7.0930440359931346E-2</v>
      </c>
      <c r="AB98" s="166">
        <f t="shared" si="4"/>
        <v>9.3848483364167512E-2</v>
      </c>
      <c r="AC98" s="166">
        <f t="shared" si="4"/>
        <v>1.8102694162096755E-2</v>
      </c>
      <c r="AD98" s="166">
        <f t="shared" si="4"/>
        <v>9.5728864955053172E-2</v>
      </c>
      <c r="AE98" s="166">
        <f t="shared" si="4"/>
        <v>3.0039098646734264E-2</v>
      </c>
      <c r="AF98" s="167">
        <f t="shared" si="3"/>
        <v>2.670168171696008E-2</v>
      </c>
      <c r="AG98" s="165">
        <f t="shared" si="3"/>
        <v>2.3343573513666893E-2</v>
      </c>
      <c r="AH98" s="166">
        <f t="shared" si="3"/>
        <v>7.6210260133880992E-2</v>
      </c>
      <c r="AI98" s="166">
        <f t="shared" si="3"/>
        <v>-1.392759676792088E-2</v>
      </c>
      <c r="AJ98" s="167">
        <f t="shared" si="3"/>
        <v>5.7196252173035367E-2</v>
      </c>
    </row>
    <row r="99" spans="15:36" x14ac:dyDescent="0.25">
      <c r="O99" s="76"/>
      <c r="P99" s="26">
        <v>43555</v>
      </c>
      <c r="Q99" s="69">
        <v>181.99729227779201</v>
      </c>
      <c r="R99" s="16">
        <v>231.15836695068401</v>
      </c>
      <c r="S99" s="16">
        <v>212.63772752108301</v>
      </c>
      <c r="T99" s="16">
        <v>307.90614602885199</v>
      </c>
      <c r="U99" s="73">
        <v>239.526901978849</v>
      </c>
      <c r="V99" s="74">
        <v>183.43362159591001</v>
      </c>
      <c r="W99" s="69">
        <v>194.45177601274099</v>
      </c>
      <c r="X99" s="16">
        <v>222.96646019806801</v>
      </c>
      <c r="Y99" s="16">
        <v>187.567228845198</v>
      </c>
      <c r="Z99" s="72">
        <v>265.354039017292</v>
      </c>
      <c r="AA99" s="165">
        <f t="shared" si="4"/>
        <v>5.9051712354734942E-2</v>
      </c>
      <c r="AB99" s="166">
        <f t="shared" si="4"/>
        <v>9.5376360363324864E-2</v>
      </c>
      <c r="AC99" s="166">
        <f t="shared" si="4"/>
        <v>1.956807990696996E-2</v>
      </c>
      <c r="AD99" s="166">
        <f t="shared" si="4"/>
        <v>8.0002840739701542E-2</v>
      </c>
      <c r="AE99" s="166">
        <f t="shared" si="4"/>
        <v>-1.2028852776303278E-2</v>
      </c>
      <c r="AF99" s="167">
        <f t="shared" si="3"/>
        <v>2.07807029460918E-2</v>
      </c>
      <c r="AG99" s="165">
        <f t="shared" si="3"/>
        <v>4.7582873585834795E-2</v>
      </c>
      <c r="AH99" s="166">
        <f t="shared" si="3"/>
        <v>5.3728136980364605E-2</v>
      </c>
      <c r="AI99" s="166">
        <f t="shared" si="3"/>
        <v>-1.8038508882941118E-2</v>
      </c>
      <c r="AJ99" s="167">
        <f t="shared" si="3"/>
        <v>5.8897307314054403E-2</v>
      </c>
    </row>
    <row r="100" spans="15:36" x14ac:dyDescent="0.25">
      <c r="O100" s="76"/>
      <c r="P100" s="26">
        <v>43646</v>
      </c>
      <c r="Q100" s="69">
        <v>185.12856897821101</v>
      </c>
      <c r="R100" s="16">
        <v>234.12468478730401</v>
      </c>
      <c r="S100" s="16">
        <v>212.523719320353</v>
      </c>
      <c r="T100" s="16">
        <v>318.68778740805999</v>
      </c>
      <c r="U100" s="73">
        <v>250.06825968143801</v>
      </c>
      <c r="V100" s="74">
        <v>186.28440890332001</v>
      </c>
      <c r="W100" s="69">
        <v>201.254646905062</v>
      </c>
      <c r="X100" s="16">
        <v>231.37074305214901</v>
      </c>
      <c r="Y100" s="16">
        <v>189.92944815021801</v>
      </c>
      <c r="Z100" s="72">
        <v>271.19554909564499</v>
      </c>
      <c r="AA100" s="165">
        <f t="shared" si="4"/>
        <v>4.0509865146524771E-2</v>
      </c>
      <c r="AB100" s="166">
        <f t="shared" si="4"/>
        <v>7.5990792429104781E-2</v>
      </c>
      <c r="AC100" s="166">
        <f t="shared" si="4"/>
        <v>1.5526085674499202E-2</v>
      </c>
      <c r="AD100" s="166">
        <f t="shared" si="4"/>
        <v>6.1322918453618369E-2</v>
      </c>
      <c r="AE100" s="166">
        <f t="shared" si="4"/>
        <v>2.9405480367510783E-2</v>
      </c>
      <c r="AF100" s="167">
        <f t="shared" si="3"/>
        <v>1.7560827914020694E-2</v>
      </c>
      <c r="AG100" s="165">
        <f t="shared" si="3"/>
        <v>8.408753313144457E-2</v>
      </c>
      <c r="AH100" s="166">
        <f t="shared" si="3"/>
        <v>6.2692822964686368E-2</v>
      </c>
      <c r="AI100" s="166">
        <f t="shared" si="3"/>
        <v>-1.0618310559810773E-2</v>
      </c>
      <c r="AJ100" s="167">
        <f t="shared" si="3"/>
        <v>6.5579992227484674E-2</v>
      </c>
    </row>
    <row r="101" spans="15:36" x14ac:dyDescent="0.25">
      <c r="O101" s="76"/>
      <c r="P101" s="26">
        <v>43738</v>
      </c>
      <c r="Q101" s="69">
        <v>186.604667863804</v>
      </c>
      <c r="R101" s="16">
        <v>237.57422708179499</v>
      </c>
      <c r="S101" s="16">
        <v>214.02163612672899</v>
      </c>
      <c r="T101" s="16">
        <v>329.10945564006801</v>
      </c>
      <c r="U101" s="73">
        <v>257.89778923533601</v>
      </c>
      <c r="V101" s="74">
        <v>187.305166124892</v>
      </c>
      <c r="W101" s="69">
        <v>202.41964890885799</v>
      </c>
      <c r="X101" s="16">
        <v>236.398565434516</v>
      </c>
      <c r="Y101" s="16">
        <v>190.25158050655801</v>
      </c>
      <c r="Z101" s="72">
        <v>275.700256194904</v>
      </c>
      <c r="AA101" s="165">
        <f t="shared" si="4"/>
        <v>3.8865398741894097E-2</v>
      </c>
      <c r="AB101" s="166">
        <f t="shared" si="4"/>
        <v>6.1584072049246208E-2</v>
      </c>
      <c r="AC101" s="166">
        <f t="shared" si="4"/>
        <v>1.4264539398483489E-2</v>
      </c>
      <c r="AD101" s="166">
        <f t="shared" si="4"/>
        <v>8.0158565948533989E-2</v>
      </c>
      <c r="AE101" s="166">
        <f t="shared" si="4"/>
        <v>5.5686518199311141E-2</v>
      </c>
      <c r="AF101" s="167">
        <f t="shared" si="3"/>
        <v>1.7362440006867708E-2</v>
      </c>
      <c r="AG101" s="165">
        <f t="shared" si="3"/>
        <v>7.5944946237926469E-2</v>
      </c>
      <c r="AH101" s="166">
        <f t="shared" si="3"/>
        <v>8.4534138516855206E-2</v>
      </c>
      <c r="AI101" s="166">
        <f t="shared" si="3"/>
        <v>3.6848892747618489E-3</v>
      </c>
      <c r="AJ101" s="167">
        <f t="shared" si="3"/>
        <v>6.7735562433747676E-2</v>
      </c>
    </row>
    <row r="102" spans="15:36" x14ac:dyDescent="0.25">
      <c r="O102" s="76"/>
      <c r="P102" s="26">
        <v>43830</v>
      </c>
      <c r="Q102" s="69">
        <v>186.78647043137499</v>
      </c>
      <c r="R102" s="16">
        <v>242.038230817466</v>
      </c>
      <c r="S102" s="16">
        <v>216.100477299403</v>
      </c>
      <c r="T102" s="16">
        <v>333.77609941406899</v>
      </c>
      <c r="U102" s="73">
        <v>270.53063001400102</v>
      </c>
      <c r="V102" s="74">
        <v>190.08434019546399</v>
      </c>
      <c r="W102" s="69">
        <v>201.56240231750499</v>
      </c>
      <c r="X102" s="16">
        <v>241.84401974942401</v>
      </c>
      <c r="Y102" s="16">
        <v>190.59874008558199</v>
      </c>
      <c r="Z102" s="72">
        <v>281.00346727533798</v>
      </c>
      <c r="AA102" s="165">
        <f t="shared" si="4"/>
        <v>4.0523478082066466E-2</v>
      </c>
      <c r="AB102" s="166">
        <f t="shared" si="4"/>
        <v>6.2188349582634972E-2</v>
      </c>
      <c r="AC102" s="166">
        <f t="shared" si="4"/>
        <v>1.651448166946512E-2</v>
      </c>
      <c r="AD102" s="166">
        <f t="shared" si="4"/>
        <v>0.10281621288587384</v>
      </c>
      <c r="AE102" s="166">
        <f t="shared" si="4"/>
        <v>0.12156085964313945</v>
      </c>
      <c r="AF102" s="167">
        <f t="shared" si="3"/>
        <v>2.4228962432242929E-2</v>
      </c>
      <c r="AG102" s="165">
        <f t="shared" si="3"/>
        <v>6.3418558052943608E-2</v>
      </c>
      <c r="AH102" s="166">
        <f t="shared" si="3"/>
        <v>0.10957285141016837</v>
      </c>
      <c r="AI102" s="166">
        <f t="shared" si="3"/>
        <v>2.1966133018678224E-2</v>
      </c>
      <c r="AJ102" s="167">
        <f t="shared" si="3"/>
        <v>7.8298948774846222E-2</v>
      </c>
    </row>
    <row r="103" spans="15:36" x14ac:dyDescent="0.25">
      <c r="O103" s="76"/>
      <c r="P103" s="26">
        <v>43921</v>
      </c>
      <c r="Q103" s="69">
        <v>186.045474857095</v>
      </c>
      <c r="R103" s="16">
        <v>247.27631511616801</v>
      </c>
      <c r="S103" s="16">
        <v>215.55366484817301</v>
      </c>
      <c r="T103" s="16">
        <v>333.52709098818502</v>
      </c>
      <c r="U103" s="73">
        <v>280.43538537881301</v>
      </c>
      <c r="V103" s="74">
        <v>193.52264292459799</v>
      </c>
      <c r="W103" s="69">
        <v>200.18757218808301</v>
      </c>
      <c r="X103" s="16">
        <v>249.341447631275</v>
      </c>
      <c r="Y103" s="16">
        <v>191.05204489746001</v>
      </c>
      <c r="Z103" s="72">
        <v>284.75490908598101</v>
      </c>
      <c r="AA103" s="165">
        <f t="shared" si="4"/>
        <v>2.2243092348451121E-2</v>
      </c>
      <c r="AB103" s="166">
        <f t="shared" si="4"/>
        <v>6.9726864651724396E-2</v>
      </c>
      <c r="AC103" s="166">
        <f t="shared" si="4"/>
        <v>1.371317009960471E-2</v>
      </c>
      <c r="AD103" s="166">
        <f t="shared" si="4"/>
        <v>8.3210242113622046E-2</v>
      </c>
      <c r="AE103" s="166">
        <f t="shared" si="4"/>
        <v>0.1707886799436682</v>
      </c>
      <c r="AF103" s="167">
        <f t="shared" si="3"/>
        <v>5.5000938437083757E-2</v>
      </c>
      <c r="AG103" s="165">
        <f t="shared" si="3"/>
        <v>2.9497268129688781E-2</v>
      </c>
      <c r="AH103" s="166">
        <f t="shared" si="3"/>
        <v>0.11829127757500957</v>
      </c>
      <c r="AI103" s="166">
        <f t="shared" si="3"/>
        <v>1.8579024031634361E-2</v>
      </c>
      <c r="AJ103" s="167">
        <f t="shared" si="3"/>
        <v>7.3113151548542143E-2</v>
      </c>
    </row>
    <row r="104" spans="15:36" x14ac:dyDescent="0.25">
      <c r="O104" s="76"/>
      <c r="P104" s="26">
        <v>44012</v>
      </c>
      <c r="Q104" s="69">
        <v>183.979525977337</v>
      </c>
      <c r="R104" s="16">
        <v>251.973623443581</v>
      </c>
      <c r="S104" s="16">
        <v>212.19971940251801</v>
      </c>
      <c r="T104" s="16">
        <v>332.05305320627002</v>
      </c>
      <c r="U104" s="73">
        <v>284.54279581885498</v>
      </c>
      <c r="V104" s="74">
        <v>187.313785883279</v>
      </c>
      <c r="W104" s="69">
        <v>193.95270616798899</v>
      </c>
      <c r="X104" s="16">
        <v>255.59089844949301</v>
      </c>
      <c r="Y104" s="16">
        <v>189.740705798882</v>
      </c>
      <c r="Z104" s="72">
        <v>290.078382678916</v>
      </c>
      <c r="AA104" s="165">
        <f t="shared" si="4"/>
        <v>-6.2067297728057857E-3</v>
      </c>
      <c r="AB104" s="166">
        <f t="shared" si="4"/>
        <v>7.6236893484735724E-2</v>
      </c>
      <c r="AC104" s="166">
        <f t="shared" si="4"/>
        <v>-1.5245353265561645E-3</v>
      </c>
      <c r="AD104" s="166">
        <f t="shared" si="4"/>
        <v>4.193843104849404E-2</v>
      </c>
      <c r="AE104" s="166">
        <f t="shared" si="4"/>
        <v>0.13786050329351718</v>
      </c>
      <c r="AF104" s="167">
        <f t="shared" si="3"/>
        <v>5.5258353934128923E-3</v>
      </c>
      <c r="AG104" s="165">
        <f t="shared" si="3"/>
        <v>-3.62820975781869E-2</v>
      </c>
      <c r="AH104" s="166">
        <f t="shared" si="3"/>
        <v>0.10468114973328757</v>
      </c>
      <c r="AI104" s="166">
        <f t="shared" si="3"/>
        <v>-9.9374980117206135E-4</v>
      </c>
      <c r="AJ104" s="167">
        <f t="shared" si="3"/>
        <v>6.962811021876858E-2</v>
      </c>
    </row>
    <row r="105" spans="15:36" x14ac:dyDescent="0.25">
      <c r="O105" s="76"/>
      <c r="P105" s="26">
        <v>44104</v>
      </c>
      <c r="Q105" s="69">
        <v>188.524899918579</v>
      </c>
      <c r="R105" s="16">
        <v>258.61949435056698</v>
      </c>
      <c r="S105" s="16">
        <v>215.13471090994801</v>
      </c>
      <c r="T105" s="16">
        <v>345.15176502613002</v>
      </c>
      <c r="U105" s="73">
        <v>296.07896014722098</v>
      </c>
      <c r="V105" s="74">
        <v>187.31734535313501</v>
      </c>
      <c r="W105" s="69">
        <v>192.589251214196</v>
      </c>
      <c r="X105" s="16">
        <v>265.360787465702</v>
      </c>
      <c r="Y105" s="16">
        <v>190.608570288355</v>
      </c>
      <c r="Z105" s="72">
        <v>297.93728850863198</v>
      </c>
      <c r="AA105" s="165">
        <f t="shared" si="4"/>
        <v>1.0290375244935035E-2</v>
      </c>
      <c r="AB105" s="166">
        <f t="shared" si="4"/>
        <v>8.8583966060957753E-2</v>
      </c>
      <c r="AC105" s="166">
        <f t="shared" si="4"/>
        <v>5.200758219416235E-3</v>
      </c>
      <c r="AD105" s="166">
        <f t="shared" si="4"/>
        <v>4.8744601867674042E-2</v>
      </c>
      <c r="AE105" s="166">
        <f t="shared" si="4"/>
        <v>0.14804768596540407</v>
      </c>
      <c r="AF105" s="167">
        <f t="shared" si="3"/>
        <v>6.5023450740664401E-5</v>
      </c>
      <c r="AG105" s="165">
        <f t="shared" si="3"/>
        <v>-4.856444395419468E-2</v>
      </c>
      <c r="AH105" s="166">
        <f t="shared" si="3"/>
        <v>0.12251437303755019</v>
      </c>
      <c r="AI105" s="166">
        <f t="shared" si="3"/>
        <v>1.8764090203429173E-3</v>
      </c>
      <c r="AJ105" s="167">
        <f t="shared" si="3"/>
        <v>8.0656552955858274E-2</v>
      </c>
    </row>
    <row r="106" spans="15:36" x14ac:dyDescent="0.25">
      <c r="O106" s="76"/>
      <c r="P106" s="26">
        <v>44196</v>
      </c>
      <c r="Q106" s="69">
        <v>195.37504844418399</v>
      </c>
      <c r="R106" s="16">
        <v>267.61418755845102</v>
      </c>
      <c r="S106" s="16">
        <v>223.545872948132</v>
      </c>
      <c r="T106" s="16">
        <v>364.800461011263</v>
      </c>
      <c r="U106" s="73">
        <v>316.07004475638598</v>
      </c>
      <c r="V106" s="74">
        <v>186.17032205287501</v>
      </c>
      <c r="W106" s="69">
        <v>195.00045070201301</v>
      </c>
      <c r="X106" s="16">
        <v>276.42971927493198</v>
      </c>
      <c r="Y106" s="16">
        <v>193.370359158604</v>
      </c>
      <c r="Z106" s="72">
        <v>303.33524663909202</v>
      </c>
      <c r="AA106" s="165">
        <f t="shared" si="4"/>
        <v>4.5980728652209368E-2</v>
      </c>
      <c r="AB106" s="166">
        <f t="shared" si="4"/>
        <v>0.10566907820555516</v>
      </c>
      <c r="AC106" s="166">
        <f t="shared" si="4"/>
        <v>3.4453397520328277E-2</v>
      </c>
      <c r="AD106" s="166">
        <f t="shared" si="4"/>
        <v>9.2949619974755704E-2</v>
      </c>
      <c r="AE106" s="166">
        <f t="shared" si="4"/>
        <v>0.16833367349208528</v>
      </c>
      <c r="AF106" s="167">
        <f t="shared" si="3"/>
        <v>-2.0590955249465526E-2</v>
      </c>
      <c r="AG106" s="165">
        <f t="shared" si="3"/>
        <v>-3.2555434644777947E-2</v>
      </c>
      <c r="AH106" s="166">
        <f t="shared" si="3"/>
        <v>0.14300828923263187</v>
      </c>
      <c r="AI106" s="166">
        <f t="shared" si="3"/>
        <v>1.4541644251045538E-2</v>
      </c>
      <c r="AJ106" s="167">
        <f t="shared" si="3"/>
        <v>7.9471543822171142E-2</v>
      </c>
    </row>
    <row r="107" spans="15:36" x14ac:dyDescent="0.25">
      <c r="O107" s="76"/>
      <c r="P107" s="26">
        <v>44286</v>
      </c>
      <c r="Q107" s="69">
        <v>197.10549630341399</v>
      </c>
      <c r="R107" s="16">
        <v>278.78876751400799</v>
      </c>
      <c r="S107" s="16">
        <v>231.275076047601</v>
      </c>
      <c r="T107" s="16">
        <v>379.45103218899902</v>
      </c>
      <c r="U107" s="73">
        <v>316.98740180442201</v>
      </c>
      <c r="V107" s="74">
        <v>186.04233944908901</v>
      </c>
      <c r="W107" s="69">
        <v>192.09319453886499</v>
      </c>
      <c r="X107" s="16">
        <v>282.31034107787502</v>
      </c>
      <c r="Y107" s="16">
        <v>197.38782412831901</v>
      </c>
      <c r="Z107" s="72">
        <v>313.39406002260699</v>
      </c>
      <c r="AA107" s="165">
        <f t="shared" si="4"/>
        <v>5.9447946556154596E-2</v>
      </c>
      <c r="AB107" s="166">
        <f t="shared" si="4"/>
        <v>0.12743821575890002</v>
      </c>
      <c r="AC107" s="166">
        <f t="shared" si="4"/>
        <v>7.2935021589642268E-2</v>
      </c>
      <c r="AD107" s="166">
        <f t="shared" si="4"/>
        <v>0.13769178708916585</v>
      </c>
      <c r="AE107" s="166">
        <f t="shared" si="4"/>
        <v>0.13034024353322748</v>
      </c>
      <c r="AF107" s="167">
        <f t="shared" si="3"/>
        <v>-3.8653375969154746E-2</v>
      </c>
      <c r="AG107" s="165">
        <f t="shared" si="3"/>
        <v>-4.0433966807954858E-2</v>
      </c>
      <c r="AH107" s="166">
        <f t="shared" si="3"/>
        <v>0.13222387918174872</v>
      </c>
      <c r="AI107" s="166">
        <f t="shared" si="3"/>
        <v>3.3162582657827677E-2</v>
      </c>
      <c r="AJ107" s="167">
        <f t="shared" si="3"/>
        <v>0.10057473997042998</v>
      </c>
    </row>
    <row r="108" spans="15:36" x14ac:dyDescent="0.25">
      <c r="O108" s="76"/>
      <c r="P108" s="26">
        <v>44377</v>
      </c>
      <c r="Q108" s="69">
        <v>202.30619540993999</v>
      </c>
      <c r="R108" s="16">
        <v>294.75185439226198</v>
      </c>
      <c r="S108" s="16">
        <v>241.31353604200399</v>
      </c>
      <c r="T108" s="16">
        <v>402.39062419784398</v>
      </c>
      <c r="U108" s="73">
        <v>335.37560130821601</v>
      </c>
      <c r="V108" s="74">
        <v>197.09672043939</v>
      </c>
      <c r="W108" s="69">
        <v>197.67144374028101</v>
      </c>
      <c r="X108" s="16">
        <v>294.11861970052598</v>
      </c>
      <c r="Y108" s="16">
        <v>205.058284290496</v>
      </c>
      <c r="Z108" s="72">
        <v>332.789354241674</v>
      </c>
      <c r="AA108" s="165">
        <f t="shared" si="4"/>
        <v>9.9612548381391663E-2</v>
      </c>
      <c r="AB108" s="166">
        <f t="shared" si="4"/>
        <v>0.16977265462969937</v>
      </c>
      <c r="AC108" s="166">
        <f t="shared" si="4"/>
        <v>0.13720007133591205</v>
      </c>
      <c r="AD108" s="166">
        <f t="shared" si="4"/>
        <v>0.21182630399691149</v>
      </c>
      <c r="AE108" s="166">
        <f t="shared" si="4"/>
        <v>0.17864731153384072</v>
      </c>
      <c r="AF108" s="167">
        <f t="shared" si="3"/>
        <v>5.222752030759259E-2</v>
      </c>
      <c r="AG108" s="165">
        <f t="shared" si="3"/>
        <v>1.9173424520672055E-2</v>
      </c>
      <c r="AH108" s="166">
        <f t="shared" si="3"/>
        <v>0.15073980131826326</v>
      </c>
      <c r="AI108" s="166">
        <f t="shared" si="3"/>
        <v>8.0729005550606914E-2</v>
      </c>
      <c r="AJ108" s="167">
        <f t="shared" si="3"/>
        <v>0.14723941566522813</v>
      </c>
    </row>
    <row r="109" spans="15:36" x14ac:dyDescent="0.25">
      <c r="O109" s="76"/>
      <c r="P109" s="26">
        <v>44469</v>
      </c>
      <c r="Q109" s="69">
        <v>211.72921242873801</v>
      </c>
      <c r="R109" s="16">
        <v>308.43279820360101</v>
      </c>
      <c r="S109" s="16">
        <v>250.867585484393</v>
      </c>
      <c r="T109" s="16">
        <v>425.11908742297999</v>
      </c>
      <c r="U109" s="73">
        <v>340.99333058251301</v>
      </c>
      <c r="V109" s="74">
        <v>204.35295810353099</v>
      </c>
      <c r="W109" s="69">
        <v>212.23277510653199</v>
      </c>
      <c r="X109" s="16">
        <v>319.83193575137102</v>
      </c>
      <c r="Y109" s="16">
        <v>211.800744684037</v>
      </c>
      <c r="Z109" s="72">
        <v>357.31477273361497</v>
      </c>
      <c r="AA109" s="165">
        <f t="shared" si="4"/>
        <v>0.12308354238713615</v>
      </c>
      <c r="AB109" s="166">
        <f t="shared" si="4"/>
        <v>0.19261233178930626</v>
      </c>
      <c r="AC109" s="166">
        <f t="shared" si="4"/>
        <v>0.16609534753042343</v>
      </c>
      <c r="AD109" s="166">
        <f t="shared" si="4"/>
        <v>0.23168742130232478</v>
      </c>
      <c r="AE109" s="166">
        <f t="shared" si="4"/>
        <v>0.15169727160943491</v>
      </c>
      <c r="AF109" s="167">
        <f t="shared" si="3"/>
        <v>9.0945196336623457E-2</v>
      </c>
      <c r="AG109" s="165">
        <f t="shared" si="3"/>
        <v>0.10199698980338545</v>
      </c>
      <c r="AH109" s="166">
        <f t="shared" si="3"/>
        <v>0.20527203286472551</v>
      </c>
      <c r="AI109" s="166">
        <f t="shared" si="3"/>
        <v>0.11118164499960437</v>
      </c>
      <c r="AJ109" s="167">
        <f t="shared" si="3"/>
        <v>0.19929524270763666</v>
      </c>
    </row>
    <row r="110" spans="15:36" x14ac:dyDescent="0.25">
      <c r="O110" s="76"/>
      <c r="P110" s="26">
        <v>44561</v>
      </c>
      <c r="Q110" s="69">
        <v>216.61607728629201</v>
      </c>
      <c r="R110" s="16">
        <v>317.66282943436897</v>
      </c>
      <c r="S110" s="16">
        <v>256.14134569401398</v>
      </c>
      <c r="T110" s="16">
        <v>436.53747274817403</v>
      </c>
      <c r="U110" s="73">
        <v>345.10985583615297</v>
      </c>
      <c r="V110" s="74">
        <v>216.71036160159099</v>
      </c>
      <c r="W110" s="69">
        <v>217.61800851365101</v>
      </c>
      <c r="X110" s="16">
        <v>339.73953474117798</v>
      </c>
      <c r="Y110" s="16">
        <v>216.649263456282</v>
      </c>
      <c r="Z110" s="72">
        <v>377.66195610933499</v>
      </c>
      <c r="AA110" s="165">
        <f t="shared" si="4"/>
        <v>0.10871925054532383</v>
      </c>
      <c r="AB110" s="166">
        <f t="shared" si="4"/>
        <v>0.18701789442679151</v>
      </c>
      <c r="AC110" s="166">
        <f t="shared" si="4"/>
        <v>0.14581111391595636</v>
      </c>
      <c r="AD110" s="166">
        <f t="shared" si="4"/>
        <v>0.19664726173330194</v>
      </c>
      <c r="AE110" s="166">
        <f t="shared" si="4"/>
        <v>9.187777064463587E-2</v>
      </c>
      <c r="AF110" s="167">
        <f t="shared" si="3"/>
        <v>0.16404354470656268</v>
      </c>
      <c r="AG110" s="165">
        <f t="shared" si="3"/>
        <v>0.11598720787676875</v>
      </c>
      <c r="AH110" s="166">
        <f t="shared" si="3"/>
        <v>0.22902680519412311</v>
      </c>
      <c r="AI110" s="166">
        <f t="shared" si="3"/>
        <v>0.12038507038498314</v>
      </c>
      <c r="AJ110" s="167">
        <f t="shared" si="3"/>
        <v>0.24503156258223036</v>
      </c>
    </row>
    <row r="111" spans="15:36" x14ac:dyDescent="0.25">
      <c r="O111" s="76"/>
      <c r="P111" s="26">
        <v>44651</v>
      </c>
      <c r="Q111" s="69">
        <v>220.697268804901</v>
      </c>
      <c r="R111" s="16">
        <v>336.74731904464102</v>
      </c>
      <c r="S111" s="16">
        <v>261.895147071417</v>
      </c>
      <c r="T111" s="16">
        <v>456.23678335055399</v>
      </c>
      <c r="U111" s="73">
        <v>357.68130393382103</v>
      </c>
      <c r="V111" s="74">
        <v>226.70349349941</v>
      </c>
      <c r="W111" s="69">
        <v>211.860841763228</v>
      </c>
      <c r="X111" s="16">
        <v>361.60149145546399</v>
      </c>
      <c r="Y111" s="16">
        <v>221.53795314591301</v>
      </c>
      <c r="Z111" s="72">
        <v>393.92227777949802</v>
      </c>
      <c r="AA111" s="165">
        <f t="shared" si="4"/>
        <v>0.11969109407873169</v>
      </c>
      <c r="AB111" s="166">
        <f t="shared" si="4"/>
        <v>0.20789414167384224</v>
      </c>
      <c r="AC111" s="166">
        <f t="shared" si="4"/>
        <v>0.13239676123817934</v>
      </c>
      <c r="AD111" s="166">
        <f t="shared" si="4"/>
        <v>0.202360106173882</v>
      </c>
      <c r="AE111" s="166">
        <f t="shared" si="4"/>
        <v>0.12837703296015124</v>
      </c>
      <c r="AF111" s="167">
        <f t="shared" si="3"/>
        <v>0.21855860429796414</v>
      </c>
      <c r="AG111" s="165">
        <f t="shared" si="3"/>
        <v>0.10290654633453733</v>
      </c>
      <c r="AH111" s="166">
        <f t="shared" si="3"/>
        <v>0.28086519988907033</v>
      </c>
      <c r="AI111" s="166">
        <f t="shared" si="3"/>
        <v>0.12234862572827354</v>
      </c>
      <c r="AJ111" s="167">
        <f t="shared" si="3"/>
        <v>0.25695515017445469</v>
      </c>
    </row>
    <row r="112" spans="15:36" x14ac:dyDescent="0.25">
      <c r="O112" s="76"/>
      <c r="P112" s="26">
        <v>44742</v>
      </c>
      <c r="Q112" s="69">
        <v>231.29758983028901</v>
      </c>
      <c r="R112" s="16">
        <v>363.94746544052799</v>
      </c>
      <c r="S112" s="16">
        <v>269.39524451919402</v>
      </c>
      <c r="T112" s="16">
        <v>486.60350742634</v>
      </c>
      <c r="U112" s="73">
        <v>371.98188513053702</v>
      </c>
      <c r="V112" s="74">
        <v>234.37645421403101</v>
      </c>
      <c r="W112" s="69">
        <v>204.91373101839699</v>
      </c>
      <c r="X112" s="16">
        <v>392.29373908083397</v>
      </c>
      <c r="Y112" s="16">
        <v>223.73285601576001</v>
      </c>
      <c r="Z112" s="72">
        <v>409.51685912482901</v>
      </c>
      <c r="AA112" s="165">
        <f t="shared" si="4"/>
        <v>0.14330453084544814</v>
      </c>
      <c r="AB112" s="166">
        <f t="shared" si="4"/>
        <v>0.23475886586341543</v>
      </c>
      <c r="AC112" s="166">
        <f t="shared" si="4"/>
        <v>0.11637021668068392</v>
      </c>
      <c r="AD112" s="166">
        <f t="shared" si="4"/>
        <v>0.20928142497448188</v>
      </c>
      <c r="AE112" s="166">
        <f t="shared" si="4"/>
        <v>0.10915011014375842</v>
      </c>
      <c r="AF112" s="167">
        <f t="shared" si="3"/>
        <v>0.18914436369886256</v>
      </c>
      <c r="AG112" s="165">
        <f t="shared" si="3"/>
        <v>3.6638004666124546E-2</v>
      </c>
      <c r="AH112" s="166">
        <f t="shared" si="3"/>
        <v>0.33379430204136917</v>
      </c>
      <c r="AI112" s="166">
        <f t="shared" si="3"/>
        <v>9.1069579509446497E-2</v>
      </c>
      <c r="AJ112" s="167">
        <f t="shared" si="3"/>
        <v>0.23055877210373432</v>
      </c>
    </row>
    <row r="113" spans="15:36" x14ac:dyDescent="0.25">
      <c r="P113" s="26">
        <v>44834</v>
      </c>
      <c r="Q113" s="69">
        <v>230.68749427044901</v>
      </c>
      <c r="R113" s="16">
        <v>366.32335773354799</v>
      </c>
      <c r="S113" s="16">
        <v>270.27001819353399</v>
      </c>
      <c r="T113" s="16">
        <v>472.95866686266299</v>
      </c>
      <c r="U113" s="73">
        <v>385.67629890839203</v>
      </c>
      <c r="V113" s="74">
        <v>237.92412006048801</v>
      </c>
      <c r="W113" s="69">
        <v>194.64405517191099</v>
      </c>
      <c r="X113" s="16">
        <v>399.65524229294101</v>
      </c>
      <c r="Y113" s="16">
        <v>222.69428702064999</v>
      </c>
      <c r="Z113" s="72">
        <v>403.47781440028501</v>
      </c>
      <c r="AA113" s="165">
        <f t="shared" si="4"/>
        <v>8.954022746432222E-2</v>
      </c>
      <c r="AB113" s="166">
        <f t="shared" si="4"/>
        <v>0.18769261851242081</v>
      </c>
      <c r="AC113" s="166">
        <f t="shared" si="4"/>
        <v>7.7341329975641804E-2</v>
      </c>
      <c r="AD113" s="166">
        <f t="shared" si="4"/>
        <v>0.11253218416910116</v>
      </c>
      <c r="AE113" s="166">
        <f t="shared" si="4"/>
        <v>0.13103766061801814</v>
      </c>
      <c r="AF113" s="167">
        <f t="shared" si="3"/>
        <v>0.16428028382123494</v>
      </c>
      <c r="AG113" s="165">
        <f t="shared" si="3"/>
        <v>-8.2874664037127177E-2</v>
      </c>
      <c r="AH113" s="166">
        <f t="shared" si="3"/>
        <v>0.24957891198089288</v>
      </c>
      <c r="AI113" s="166">
        <f t="shared" si="3"/>
        <v>5.1432974670905462E-2</v>
      </c>
      <c r="AJ113" s="167">
        <f t="shared" si="3"/>
        <v>0.12919432721323698</v>
      </c>
    </row>
    <row r="114" spans="15:36" x14ac:dyDescent="0.25">
      <c r="P114" s="26">
        <v>44926</v>
      </c>
      <c r="Q114" s="69">
        <v>220.550975635398</v>
      </c>
      <c r="R114" s="16">
        <v>357.17126164185299</v>
      </c>
      <c r="S114" s="16">
        <v>267.90125194017497</v>
      </c>
      <c r="T114" s="16">
        <v>442.66400589069599</v>
      </c>
      <c r="U114" s="73">
        <v>398.67513824758601</v>
      </c>
      <c r="V114" s="74">
        <v>237.89340335593499</v>
      </c>
      <c r="W114" s="69">
        <v>181.52046295885901</v>
      </c>
      <c r="X114" s="16">
        <v>389.363735677036</v>
      </c>
      <c r="Y114" s="16">
        <v>219.94419017283701</v>
      </c>
      <c r="Z114" s="72">
        <v>377.61076232732199</v>
      </c>
      <c r="AA114" s="165">
        <f t="shared" ref="AA114:AJ122" si="5">IFERROR(Q114/Q110-1,"NULL")</f>
        <v>1.8165310711934834E-2</v>
      </c>
      <c r="AB114" s="166">
        <f t="shared" si="5"/>
        <v>0.12437222283083238</v>
      </c>
      <c r="AC114" s="166">
        <f t="shared" si="5"/>
        <v>4.5911784426280633E-2</v>
      </c>
      <c r="AD114" s="166">
        <f t="shared" si="5"/>
        <v>1.4034380837807614E-2</v>
      </c>
      <c r="AE114" s="166">
        <f t="shared" si="5"/>
        <v>0.15521226503848129</v>
      </c>
      <c r="AF114" s="167">
        <f t="shared" si="5"/>
        <v>9.7748172250700982E-2</v>
      </c>
      <c r="AG114" s="165">
        <f t="shared" si="5"/>
        <v>-0.16587572784688731</v>
      </c>
      <c r="AH114" s="166">
        <f t="shared" si="5"/>
        <v>0.14606542913430132</v>
      </c>
      <c r="AI114" s="166">
        <f t="shared" si="5"/>
        <v>1.5208575667370772E-2</v>
      </c>
      <c r="AJ114" s="167">
        <f t="shared" si="5"/>
        <v>-1.3555451160718324E-4</v>
      </c>
    </row>
    <row r="115" spans="15:36" x14ac:dyDescent="0.25">
      <c r="P115" s="26">
        <v>45016</v>
      </c>
      <c r="Q115" s="69">
        <v>218.25350134160499</v>
      </c>
      <c r="R115" s="16">
        <v>366.44628578966802</v>
      </c>
      <c r="S115" s="16">
        <v>268.46760877628998</v>
      </c>
      <c r="T115" s="16">
        <v>434.95423478253502</v>
      </c>
      <c r="U115" s="73">
        <v>403.40863444516901</v>
      </c>
      <c r="V115" s="74">
        <v>232.68865163816599</v>
      </c>
      <c r="W115" s="69">
        <v>172.34626038683899</v>
      </c>
      <c r="X115" s="16">
        <v>380.895251602146</v>
      </c>
      <c r="Y115" s="16">
        <v>216.96364510008399</v>
      </c>
      <c r="Z115" s="72">
        <v>352.98485412086598</v>
      </c>
      <c r="AA115" s="165">
        <f t="shared" si="5"/>
        <v>-1.1072939309712648E-2</v>
      </c>
      <c r="AB115" s="166">
        <f t="shared" si="5"/>
        <v>8.8193624909274959E-2</v>
      </c>
      <c r="AC115" s="166">
        <f t="shared" si="5"/>
        <v>2.5095775077805138E-2</v>
      </c>
      <c r="AD115" s="166">
        <f t="shared" si="5"/>
        <v>-4.6648033093084296E-2</v>
      </c>
      <c r="AE115" s="166">
        <f t="shared" si="5"/>
        <v>0.1278437816246849</v>
      </c>
      <c r="AF115" s="167">
        <f t="shared" si="5"/>
        <v>2.6400820059579555E-2</v>
      </c>
      <c r="AG115" s="165">
        <f t="shared" si="5"/>
        <v>-0.1865119625105135</v>
      </c>
      <c r="AH115" s="166">
        <f t="shared" si="5"/>
        <v>5.3356417499893727E-2</v>
      </c>
      <c r="AI115" s="166">
        <f t="shared" si="5"/>
        <v>-2.0647965645941513E-2</v>
      </c>
      <c r="AJ115" s="167">
        <f t="shared" si="5"/>
        <v>-0.10392259074402277</v>
      </c>
    </row>
    <row r="116" spans="15:36" x14ac:dyDescent="0.25">
      <c r="P116" s="26">
        <v>45107</v>
      </c>
      <c r="Q116" s="69">
        <v>223.720449633009</v>
      </c>
      <c r="R116" s="16">
        <v>383.88829167738402</v>
      </c>
      <c r="S116" s="16">
        <v>273.73812031394101</v>
      </c>
      <c r="T116" s="16">
        <v>435.50123174639498</v>
      </c>
      <c r="U116" s="73">
        <v>404.24520277974602</v>
      </c>
      <c r="V116" s="74">
        <v>238.11527477211101</v>
      </c>
      <c r="W116" s="69">
        <v>171.158037949159</v>
      </c>
      <c r="X116" s="16">
        <v>380.269592170603</v>
      </c>
      <c r="Y116" s="16">
        <v>217.606429367044</v>
      </c>
      <c r="Z116" s="72">
        <v>339.08688084129301</v>
      </c>
      <c r="AA116" s="165">
        <f t="shared" si="5"/>
        <v>-3.2759270007264751E-2</v>
      </c>
      <c r="AB116" s="166">
        <f t="shared" si="5"/>
        <v>5.4790397324842699E-2</v>
      </c>
      <c r="AC116" s="166">
        <f t="shared" si="5"/>
        <v>1.6120833173941085E-2</v>
      </c>
      <c r="AD116" s="166">
        <f t="shared" si="5"/>
        <v>-0.10501830525272293</v>
      </c>
      <c r="AE116" s="166">
        <f t="shared" si="5"/>
        <v>8.6733572087487776E-2</v>
      </c>
      <c r="AF116" s="167">
        <f t="shared" si="5"/>
        <v>1.5952202070032673E-2</v>
      </c>
      <c r="AG116" s="165">
        <f t="shared" si="5"/>
        <v>-0.16473124031989561</v>
      </c>
      <c r="AH116" s="166">
        <f t="shared" si="5"/>
        <v>-3.0650876402983696E-2</v>
      </c>
      <c r="AI116" s="166">
        <f t="shared" si="5"/>
        <v>-2.7382775859636999E-2</v>
      </c>
      <c r="AJ116" s="167">
        <f t="shared" si="5"/>
        <v>-0.17198309841028425</v>
      </c>
    </row>
    <row r="117" spans="15:36" x14ac:dyDescent="0.25">
      <c r="P117" s="26">
        <v>45199</v>
      </c>
      <c r="Q117" s="69">
        <v>223.15024027515</v>
      </c>
      <c r="R117" s="16">
        <v>391.60969789255898</v>
      </c>
      <c r="S117" s="16">
        <v>279.39736796119001</v>
      </c>
      <c r="T117" s="16">
        <v>439.01778905180799</v>
      </c>
      <c r="U117" s="73">
        <v>398.34624804919702</v>
      </c>
      <c r="V117" s="74">
        <v>243.13674175256099</v>
      </c>
      <c r="W117" s="69">
        <v>159.48377849027401</v>
      </c>
      <c r="X117" s="16">
        <v>380.90880643712802</v>
      </c>
      <c r="Y117" s="16">
        <v>218.36081905243199</v>
      </c>
      <c r="Z117" s="72">
        <v>336.03041606159798</v>
      </c>
      <c r="AA117" s="165">
        <f t="shared" si="5"/>
        <v>-3.2673006480631428E-2</v>
      </c>
      <c r="AB117" s="166">
        <f t="shared" si="5"/>
        <v>6.9027376019531461E-2</v>
      </c>
      <c r="AC117" s="166">
        <f t="shared" si="5"/>
        <v>3.3771225638206559E-2</v>
      </c>
      <c r="AD117" s="166">
        <f t="shared" si="5"/>
        <v>-7.1762883712437997E-2</v>
      </c>
      <c r="AE117" s="166">
        <f t="shared" si="5"/>
        <v>3.2851251623876587E-2</v>
      </c>
      <c r="AF117" s="167">
        <f t="shared" si="5"/>
        <v>2.1908756837044407E-2</v>
      </c>
      <c r="AG117" s="165">
        <f t="shared" si="5"/>
        <v>-0.18063884175955536</v>
      </c>
      <c r="AH117" s="166">
        <f t="shared" si="5"/>
        <v>-4.6906518098596917E-2</v>
      </c>
      <c r="AI117" s="166">
        <f t="shared" si="5"/>
        <v>-1.9459268696085497E-2</v>
      </c>
      <c r="AJ117" s="167">
        <f t="shared" si="5"/>
        <v>-0.16716507310058282</v>
      </c>
    </row>
    <row r="118" spans="15:36" x14ac:dyDescent="0.25">
      <c r="P118" s="26">
        <v>45291</v>
      </c>
      <c r="Q118" s="69">
        <v>215.784123579783</v>
      </c>
      <c r="R118" s="16">
        <v>391.04461331082501</v>
      </c>
      <c r="S118" s="16">
        <v>279.85053245085101</v>
      </c>
      <c r="T118" s="16">
        <v>436.03154556412198</v>
      </c>
      <c r="U118" s="73">
        <v>414.24611236810102</v>
      </c>
      <c r="V118" s="74">
        <v>241.695121346549</v>
      </c>
      <c r="W118" s="69">
        <v>139.74216588414899</v>
      </c>
      <c r="X118" s="16">
        <v>380.57662778041799</v>
      </c>
      <c r="Y118" s="16">
        <v>219.436169079579</v>
      </c>
      <c r="Z118" s="72">
        <v>328.60187666027298</v>
      </c>
      <c r="AA118" s="165">
        <f t="shared" si="5"/>
        <v>-2.1613380044599229E-2</v>
      </c>
      <c r="AB118" s="166">
        <f t="shared" si="5"/>
        <v>9.4837841973237857E-2</v>
      </c>
      <c r="AC118" s="166">
        <f t="shared" si="5"/>
        <v>4.460330223967901E-2</v>
      </c>
      <c r="AD118" s="166">
        <f t="shared" si="5"/>
        <v>-1.4983057665211907E-2</v>
      </c>
      <c r="AE118" s="166">
        <f t="shared" si="5"/>
        <v>3.9056797444050995E-2</v>
      </c>
      <c r="AF118" s="167">
        <f t="shared" si="5"/>
        <v>1.5980762547357807E-2</v>
      </c>
      <c r="AG118" s="165">
        <f t="shared" si="5"/>
        <v>-0.23015750617702502</v>
      </c>
      <c r="AH118" s="166">
        <f t="shared" si="5"/>
        <v>-2.256786416264156E-2</v>
      </c>
      <c r="AI118" s="166">
        <f t="shared" si="5"/>
        <v>-2.309772733068316E-3</v>
      </c>
      <c r="AJ118" s="167">
        <f t="shared" si="5"/>
        <v>-0.12978678193649296</v>
      </c>
    </row>
    <row r="119" spans="15:36" x14ac:dyDescent="0.25">
      <c r="P119" s="26">
        <v>45382</v>
      </c>
      <c r="Q119" s="69">
        <v>215.67084401819201</v>
      </c>
      <c r="R119" s="16">
        <v>393.63331085257897</v>
      </c>
      <c r="S119" s="16">
        <v>280.554143198899</v>
      </c>
      <c r="T119" s="16">
        <v>429.19046911655602</v>
      </c>
      <c r="U119" s="73">
        <v>423.39212660067102</v>
      </c>
      <c r="V119" s="74">
        <v>242.27457379644301</v>
      </c>
      <c r="W119" s="69">
        <v>129.41014556029199</v>
      </c>
      <c r="X119" s="16">
        <v>381.97132958853098</v>
      </c>
      <c r="Y119" s="16">
        <v>220.83373827322399</v>
      </c>
      <c r="Z119" s="72">
        <v>313.47611873064</v>
      </c>
      <c r="AA119" s="165">
        <f t="shared" si="5"/>
        <v>-1.1833291596869522E-2</v>
      </c>
      <c r="AB119" s="166">
        <f t="shared" si="5"/>
        <v>7.4191023670289624E-2</v>
      </c>
      <c r="AC119" s="166">
        <f t="shared" si="5"/>
        <v>4.5020456947119314E-2</v>
      </c>
      <c r="AD119" s="166">
        <f t="shared" si="5"/>
        <v>-1.3251430162211753E-2</v>
      </c>
      <c r="AE119" s="166">
        <f t="shared" si="5"/>
        <v>4.9536599986230945E-2</v>
      </c>
      <c r="AF119" s="167">
        <f t="shared" si="5"/>
        <v>4.1196345807114287E-2</v>
      </c>
      <c r="AG119" s="165">
        <f t="shared" si="5"/>
        <v>-0.24912704650611472</v>
      </c>
      <c r="AH119" s="166">
        <f t="shared" si="5"/>
        <v>2.8251283833513607E-3</v>
      </c>
      <c r="AI119" s="166">
        <f t="shared" si="5"/>
        <v>1.7837519144531022E-2</v>
      </c>
      <c r="AJ119" s="167">
        <f t="shared" si="5"/>
        <v>-0.1119275655286267</v>
      </c>
    </row>
    <row r="120" spans="15:36" x14ac:dyDescent="0.25">
      <c r="P120" s="26">
        <v>45473</v>
      </c>
      <c r="Q120" s="69">
        <v>217.714799390091</v>
      </c>
      <c r="R120" s="16">
        <v>399.92824266397503</v>
      </c>
      <c r="S120" s="16">
        <v>283.33784692657599</v>
      </c>
      <c r="T120" s="16">
        <v>423.15713444879998</v>
      </c>
      <c r="U120" s="73">
        <v>438.44026596133398</v>
      </c>
      <c r="V120" s="74">
        <v>245.84601827028601</v>
      </c>
      <c r="W120" s="69">
        <v>122.224021762409</v>
      </c>
      <c r="X120" s="16">
        <v>386.05826447455399</v>
      </c>
      <c r="Y120" s="16">
        <v>220.311026065927</v>
      </c>
      <c r="Z120" s="72">
        <v>306.18381248324499</v>
      </c>
      <c r="AA120" s="165">
        <f t="shared" si="5"/>
        <v>-2.684444025018573E-2</v>
      </c>
      <c r="AB120" s="166">
        <f t="shared" si="5"/>
        <v>4.1782860624649754E-2</v>
      </c>
      <c r="AC120" s="166">
        <f t="shared" si="5"/>
        <v>3.5069016334390524E-2</v>
      </c>
      <c r="AD120" s="166">
        <f t="shared" si="5"/>
        <v>-2.8344574935171063E-2</v>
      </c>
      <c r="AE120" s="166">
        <f t="shared" si="5"/>
        <v>8.4589904707463415E-2</v>
      </c>
      <c r="AF120" s="167">
        <f t="shared" si="5"/>
        <v>3.2466390514315879E-2</v>
      </c>
      <c r="AG120" s="165">
        <f t="shared" si="5"/>
        <v>-0.28589960934984204</v>
      </c>
      <c r="AH120" s="166">
        <f t="shared" si="5"/>
        <v>1.5222548484376208E-2</v>
      </c>
      <c r="AI120" s="166">
        <f t="shared" si="5"/>
        <v>1.2428845538938749E-2</v>
      </c>
      <c r="AJ120" s="167">
        <f t="shared" si="5"/>
        <v>-9.7034330188221163E-2</v>
      </c>
    </row>
    <row r="121" spans="15:36" x14ac:dyDescent="0.25">
      <c r="P121" s="26">
        <v>45565</v>
      </c>
      <c r="Q121" s="69">
        <v>213.007163238023</v>
      </c>
      <c r="R121" s="16">
        <v>407.30459407494698</v>
      </c>
      <c r="S121" s="16">
        <v>284.67341541033102</v>
      </c>
      <c r="T121" s="16">
        <v>420.21399671358898</v>
      </c>
      <c r="U121" s="73">
        <v>443.05973125557199</v>
      </c>
      <c r="V121" s="74">
        <v>234.66731454532299</v>
      </c>
      <c r="W121" s="69">
        <v>120.61826441818501</v>
      </c>
      <c r="X121" s="16">
        <v>393.09217184349598</v>
      </c>
      <c r="Y121" s="16">
        <v>222.54537030837699</v>
      </c>
      <c r="Z121" s="72">
        <v>310.97773511617402</v>
      </c>
      <c r="AA121" s="165">
        <f t="shared" si="5"/>
        <v>-4.5454026957893134E-2</v>
      </c>
      <c r="AB121" s="166">
        <f t="shared" si="5"/>
        <v>4.0077904778277551E-2</v>
      </c>
      <c r="AC121" s="166">
        <f t="shared" si="5"/>
        <v>1.8883669118435975E-2</v>
      </c>
      <c r="AD121" s="166">
        <f t="shared" si="5"/>
        <v>-4.2831504342526805E-2</v>
      </c>
      <c r="AE121" s="166">
        <f t="shared" si="5"/>
        <v>0.11224778299117477</v>
      </c>
      <c r="AF121" s="167">
        <f t="shared" si="5"/>
        <v>-3.4834007999734129E-2</v>
      </c>
      <c r="AG121" s="165">
        <f t="shared" si="5"/>
        <v>-0.24369571902548814</v>
      </c>
      <c r="AH121" s="166">
        <f t="shared" si="5"/>
        <v>3.1984992734419571E-2</v>
      </c>
      <c r="AI121" s="166">
        <f t="shared" si="5"/>
        <v>1.9163471148824662E-2</v>
      </c>
      <c r="AJ121" s="167">
        <f t="shared" si="5"/>
        <v>-7.4554801434497331E-2</v>
      </c>
    </row>
    <row r="122" spans="15:36" x14ac:dyDescent="0.25">
      <c r="P122" s="26">
        <v>45657</v>
      </c>
      <c r="Q122" s="69">
        <v>212.80846547442599</v>
      </c>
      <c r="R122" s="16">
        <v>409.58944695385799</v>
      </c>
      <c r="S122" s="16">
        <v>285.04088815239902</v>
      </c>
      <c r="T122" s="16">
        <v>417.95730889084001</v>
      </c>
      <c r="U122" s="73">
        <v>437.84169102504399</v>
      </c>
      <c r="V122" s="74">
        <v>239.98691446234201</v>
      </c>
      <c r="W122" s="69">
        <v>120.393663609623</v>
      </c>
      <c r="X122" s="16">
        <v>395.44477619394701</v>
      </c>
      <c r="Y122" s="16">
        <v>225.91618561704499</v>
      </c>
      <c r="Z122" s="72">
        <v>319.456429766197</v>
      </c>
      <c r="AA122" s="165">
        <f t="shared" si="5"/>
        <v>-1.3789977019587396E-2</v>
      </c>
      <c r="AB122" s="166">
        <f t="shared" si="5"/>
        <v>4.7423830969108627E-2</v>
      </c>
      <c r="AC122" s="166">
        <f t="shared" si="5"/>
        <v>1.8546885210802833E-2</v>
      </c>
      <c r="AD122" s="166">
        <f t="shared" si="5"/>
        <v>-4.1451672148853702E-2</v>
      </c>
      <c r="AE122" s="166">
        <f t="shared" si="5"/>
        <v>5.6960289915710449E-2</v>
      </c>
      <c r="AF122" s="167">
        <f t="shared" si="5"/>
        <v>-7.0676101143047898E-3</v>
      </c>
      <c r="AG122" s="165">
        <f t="shared" si="5"/>
        <v>-0.1384585830061239</v>
      </c>
      <c r="AH122" s="166">
        <f t="shared" si="5"/>
        <v>3.9067423820118297E-2</v>
      </c>
      <c r="AI122" s="166">
        <f t="shared" si="5"/>
        <v>2.9530302887834203E-2</v>
      </c>
      <c r="AJ122" s="167">
        <f t="shared" si="5"/>
        <v>-2.7831389726148958E-2</v>
      </c>
    </row>
    <row r="123" spans="15:36" x14ac:dyDescent="0.25">
      <c r="P123" s="26">
        <v>45747</v>
      </c>
      <c r="Q123" s="69">
        <v>216.81760946422801</v>
      </c>
      <c r="R123" s="16">
        <v>405.19657760346701</v>
      </c>
      <c r="S123" s="16">
        <v>285.96891464663503</v>
      </c>
      <c r="T123" s="16">
        <v>409.19015482874198</v>
      </c>
      <c r="U123" s="73">
        <v>457.40568189274001</v>
      </c>
      <c r="V123" s="74">
        <v>239.896209622421</v>
      </c>
      <c r="W123" s="69">
        <v>117.440280390067</v>
      </c>
      <c r="X123" s="16">
        <v>391.64737188972799</v>
      </c>
      <c r="Y123" s="16">
        <v>228.471905782204</v>
      </c>
      <c r="Z123" s="72">
        <v>322.78702901344502</v>
      </c>
      <c r="AA123" s="165">
        <f t="shared" ref="AA123" si="6">IFERROR(Q123/Q119-1,"NULL")</f>
        <v>5.3172020133573916E-3</v>
      </c>
      <c r="AB123" s="166">
        <f t="shared" ref="AB123" si="7">IFERROR(R123/R119-1,"NULL")</f>
        <v>2.9375732266771148E-2</v>
      </c>
      <c r="AC123" s="166">
        <f t="shared" ref="AC123" si="8">IFERROR(S123/S119-1,"NULL")</f>
        <v>1.9300272617600367E-2</v>
      </c>
      <c r="AD123" s="166">
        <f t="shared" ref="AD123" si="9">IFERROR(T123/T119-1,"NULL")</f>
        <v>-4.660008953363437E-2</v>
      </c>
      <c r="AE123" s="166">
        <f t="shared" ref="AE123" si="10">IFERROR(U123/U119-1,"NULL")</f>
        <v>8.0335823826382713E-2</v>
      </c>
      <c r="AF123" s="167">
        <f t="shared" ref="AF123" si="11">IFERROR(V123/V119-1,"NULL")</f>
        <v>-9.8168129521519765E-3</v>
      </c>
      <c r="AG123" s="165">
        <f t="shared" ref="AG123" si="12">IFERROR(W123/W119-1,"NULL")</f>
        <v>-9.2495569944693767E-2</v>
      </c>
      <c r="AH123" s="166">
        <f t="shared" ref="AH123" si="13">IFERROR(X123/X119-1,"NULL")</f>
        <v>2.5331854910734419E-2</v>
      </c>
      <c r="AI123" s="166">
        <f t="shared" ref="AI123" si="14">IFERROR(Y123/Y119-1,"NULL")</f>
        <v>3.4587864919126465E-2</v>
      </c>
      <c r="AJ123" s="167">
        <f t="shared" ref="AJ123" si="15">IFERROR(Z123/Z119-1,"NULL")</f>
        <v>2.9702135909133176E-2</v>
      </c>
    </row>
    <row r="124" spans="15:36" ht="30" x14ac:dyDescent="0.25">
      <c r="O124" s="76"/>
      <c r="P124" s="76"/>
      <c r="Q124" s="168" t="s">
        <v>9</v>
      </c>
      <c r="R124" s="169" t="s">
        <v>10</v>
      </c>
      <c r="S124" s="169" t="s">
        <v>11</v>
      </c>
      <c r="T124" s="169" t="s">
        <v>12</v>
      </c>
      <c r="U124" s="169" t="s">
        <v>13</v>
      </c>
      <c r="V124" s="170" t="s">
        <v>14</v>
      </c>
      <c r="W124" s="168" t="s">
        <v>9</v>
      </c>
      <c r="X124" s="169" t="s">
        <v>10</v>
      </c>
      <c r="Y124" s="169" t="s">
        <v>11</v>
      </c>
      <c r="Z124" s="169" t="s">
        <v>12</v>
      </c>
    </row>
    <row r="125" spans="15:36" x14ac:dyDescent="0.25">
      <c r="O125" s="77"/>
      <c r="P125" s="77"/>
      <c r="Q125" s="171" t="s">
        <v>128</v>
      </c>
      <c r="R125" s="171" t="s">
        <v>129</v>
      </c>
      <c r="S125" s="171" t="s">
        <v>130</v>
      </c>
      <c r="T125" s="171" t="s">
        <v>131</v>
      </c>
      <c r="U125" s="171" t="s">
        <v>132</v>
      </c>
      <c r="V125" s="171" t="s">
        <v>133</v>
      </c>
      <c r="W125" s="171" t="s">
        <v>128</v>
      </c>
      <c r="X125" s="171" t="s">
        <v>129</v>
      </c>
      <c r="Y125" s="171" t="s">
        <v>130</v>
      </c>
      <c r="Z125" s="171" t="s">
        <v>131</v>
      </c>
    </row>
    <row r="126" spans="15:36" x14ac:dyDescent="0.25">
      <c r="O126" s="78" t="s">
        <v>134</v>
      </c>
      <c r="P126" s="140" t="s">
        <v>134</v>
      </c>
      <c r="Q126" s="172">
        <f>Q118/Q117-1</f>
        <v>-3.3009674048678495E-2</v>
      </c>
      <c r="R126" s="172">
        <f t="shared" ref="Q126:Z131" si="16">R118/R117-1</f>
        <v>-1.4429790293114531E-3</v>
      </c>
      <c r="S126" s="172">
        <f t="shared" si="16"/>
        <v>1.6219354282676068E-3</v>
      </c>
      <c r="T126" s="172">
        <f t="shared" si="16"/>
        <v>-6.8021013320114232E-3</v>
      </c>
      <c r="U126" s="172">
        <f t="shared" si="16"/>
        <v>3.9914683260529493E-2</v>
      </c>
      <c r="V126" s="172">
        <f t="shared" si="16"/>
        <v>-5.9292577321741202E-3</v>
      </c>
      <c r="W126" s="172">
        <f t="shared" si="16"/>
        <v>-0.12378445502737412</v>
      </c>
      <c r="X126" s="172">
        <f t="shared" si="16"/>
        <v>-8.7206872379008704E-4</v>
      </c>
      <c r="Y126" s="172">
        <f t="shared" si="16"/>
        <v>4.9246473420161418E-3</v>
      </c>
      <c r="Z126" s="172">
        <f t="shared" si="16"/>
        <v>-2.2106747027219265E-2</v>
      </c>
    </row>
    <row r="127" spans="15:36" x14ac:dyDescent="0.25">
      <c r="O127" s="78" t="s">
        <v>134</v>
      </c>
      <c r="P127" s="140" t="s">
        <v>134</v>
      </c>
      <c r="Q127" s="172">
        <f>Q119/Q118-1</f>
        <v>-5.2496708150584492E-4</v>
      </c>
      <c r="R127" s="172">
        <f t="shared" si="16"/>
        <v>6.6199544850815695E-3</v>
      </c>
      <c r="S127" s="172">
        <f t="shared" si="16"/>
        <v>2.514237660675489E-3</v>
      </c>
      <c r="T127" s="172">
        <f t="shared" si="16"/>
        <v>-1.568940714763023E-2</v>
      </c>
      <c r="U127" s="172">
        <f t="shared" si="16"/>
        <v>2.2078696599674652E-2</v>
      </c>
      <c r="V127" s="172">
        <f t="shared" si="16"/>
        <v>2.3974519910279213E-3</v>
      </c>
      <c r="W127" s="172">
        <f t="shared" si="16"/>
        <v>-7.3936311624242301E-2</v>
      </c>
      <c r="X127" s="172">
        <f t="shared" si="16"/>
        <v>3.664706937593909E-3</v>
      </c>
      <c r="Y127" s="172">
        <f t="shared" si="16"/>
        <v>6.3689099181190034E-3</v>
      </c>
      <c r="Z127" s="172">
        <f t="shared" si="16"/>
        <v>-4.603064986531058E-2</v>
      </c>
    </row>
    <row r="128" spans="15:36" x14ac:dyDescent="0.25">
      <c r="O128" s="78" t="s">
        <v>134</v>
      </c>
      <c r="P128" s="140" t="s">
        <v>134</v>
      </c>
      <c r="Q128" s="172">
        <f t="shared" si="16"/>
        <v>9.4771983723798137E-3</v>
      </c>
      <c r="R128" s="172">
        <f t="shared" si="16"/>
        <v>1.5991867654090886E-2</v>
      </c>
      <c r="S128" s="172">
        <f t="shared" si="16"/>
        <v>9.9221622462495329E-3</v>
      </c>
      <c r="T128" s="172">
        <f t="shared" si="16"/>
        <v>-1.4057475880522308E-2</v>
      </c>
      <c r="U128" s="172">
        <f t="shared" si="16"/>
        <v>3.5541849777607881E-2</v>
      </c>
      <c r="V128" s="172">
        <f t="shared" si="16"/>
        <v>1.4741309489801013E-2</v>
      </c>
      <c r="W128" s="172">
        <f t="shared" si="16"/>
        <v>-5.5529833204112977E-2</v>
      </c>
      <c r="X128" s="172">
        <f t="shared" si="16"/>
        <v>1.0699585464766681E-2</v>
      </c>
      <c r="Y128" s="172">
        <f t="shared" si="16"/>
        <v>-2.3669943342183863E-3</v>
      </c>
      <c r="Z128" s="172">
        <f t="shared" si="16"/>
        <v>-2.3262717035427705E-2</v>
      </c>
    </row>
    <row r="129" spans="15:26" x14ac:dyDescent="0.25">
      <c r="O129" s="78" t="s">
        <v>134</v>
      </c>
      <c r="P129" s="140" t="s">
        <v>134</v>
      </c>
      <c r="Q129" s="172">
        <f t="shared" si="16"/>
        <v>-2.1622949681216141E-2</v>
      </c>
      <c r="R129" s="172">
        <f t="shared" si="16"/>
        <v>1.8444187291792868E-2</v>
      </c>
      <c r="S129" s="172">
        <f t="shared" si="16"/>
        <v>4.7136960284064333E-3</v>
      </c>
      <c r="T129" s="172">
        <f t="shared" si="16"/>
        <v>-6.9551887363182852E-3</v>
      </c>
      <c r="U129" s="172">
        <f t="shared" si="16"/>
        <v>1.0536133774367906E-2</v>
      </c>
      <c r="V129" s="172">
        <f t="shared" si="16"/>
        <v>-4.5470346860257083E-2</v>
      </c>
      <c r="W129" s="172">
        <f t="shared" si="16"/>
        <v>-1.3137821199709965E-2</v>
      </c>
      <c r="X129" s="172">
        <f t="shared" si="16"/>
        <v>1.8219807775687658E-2</v>
      </c>
      <c r="Y129" s="172">
        <f t="shared" si="16"/>
        <v>1.0141772213349665E-2</v>
      </c>
      <c r="Z129" s="172">
        <f t="shared" si="16"/>
        <v>1.5657008755782575E-2</v>
      </c>
    </row>
    <row r="130" spans="15:26" x14ac:dyDescent="0.25">
      <c r="O130" s="78" t="s">
        <v>134</v>
      </c>
      <c r="P130" s="140" t="s">
        <v>134</v>
      </c>
      <c r="Q130" s="172">
        <f>Q122/Q121-1</f>
        <v>-9.328219792071879E-4</v>
      </c>
      <c r="R130" s="172">
        <f t="shared" si="16"/>
        <v>5.609690909821996E-3</v>
      </c>
      <c r="S130" s="172">
        <f t="shared" si="16"/>
        <v>1.2908572496603821E-3</v>
      </c>
      <c r="T130" s="172">
        <f t="shared" si="16"/>
        <v>-5.3703299756745482E-3</v>
      </c>
      <c r="U130" s="172">
        <f t="shared" si="16"/>
        <v>-1.1777283879401024E-2</v>
      </c>
      <c r="V130" s="172">
        <f t="shared" si="16"/>
        <v>2.2668687061621506E-2</v>
      </c>
      <c r="W130" s="172">
        <f t="shared" si="16"/>
        <v>-1.8620795917217992E-3</v>
      </c>
      <c r="X130" s="172">
        <f t="shared" si="16"/>
        <v>5.984866957329471E-3</v>
      </c>
      <c r="Y130" s="172">
        <f t="shared" si="16"/>
        <v>1.5146643149651418E-2</v>
      </c>
      <c r="Z130" s="172">
        <f t="shared" si="16"/>
        <v>2.7264635671925275E-2</v>
      </c>
    </row>
    <row r="131" spans="15:26" x14ac:dyDescent="0.25">
      <c r="O131" s="78" t="s">
        <v>135</v>
      </c>
      <c r="P131" s="140" t="str">
        <f>"QTR "&amp;YEAR(P123)&amp;"Q"&amp;(MONTH(P123)/3)</f>
        <v>QTR 2025Q1</v>
      </c>
      <c r="Q131" s="172">
        <f>Q123/Q122-1</f>
        <v>1.8839212908491332E-2</v>
      </c>
      <c r="R131" s="172">
        <f>R123/R122-1</f>
        <v>-1.0725055010721185E-2</v>
      </c>
      <c r="S131" s="172">
        <f t="shared" si="16"/>
        <v>3.2557662174412805E-3</v>
      </c>
      <c r="T131" s="172">
        <f t="shared" si="16"/>
        <v>-2.0976195117544338E-2</v>
      </c>
      <c r="U131" s="172">
        <f>U123/U122-1</f>
        <v>4.4682795788345775E-2</v>
      </c>
      <c r="V131" s="172">
        <f t="shared" si="16"/>
        <v>-3.7795744040558521E-4</v>
      </c>
      <c r="W131" s="172">
        <f>W123/W122-1</f>
        <v>-2.4531051975728246E-2</v>
      </c>
      <c r="X131" s="172">
        <f t="shared" si="16"/>
        <v>-9.6028688019804687E-3</v>
      </c>
      <c r="Y131" s="172">
        <f t="shared" si="16"/>
        <v>1.1312691732018099E-2</v>
      </c>
      <c r="Z131" s="172">
        <f t="shared" si="16"/>
        <v>1.0425832560908566E-2</v>
      </c>
    </row>
    <row r="132" spans="15:26" x14ac:dyDescent="0.25">
      <c r="O132" s="76"/>
      <c r="P132" s="76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</row>
    <row r="133" spans="15:26" x14ac:dyDescent="0.25">
      <c r="O133" s="76"/>
      <c r="P133" s="76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</row>
    <row r="134" spans="15:26" x14ac:dyDescent="0.25">
      <c r="O134" s="76" t="s">
        <v>136</v>
      </c>
      <c r="P134" s="140" t="s">
        <v>136</v>
      </c>
      <c r="Q134" s="172">
        <f>Q118/Q114-1</f>
        <v>-2.1613380044599229E-2</v>
      </c>
      <c r="R134" s="172">
        <f t="shared" ref="Q134:Z139" si="17">R118/R114-1</f>
        <v>9.4837841973237857E-2</v>
      </c>
      <c r="S134" s="172">
        <f t="shared" si="17"/>
        <v>4.460330223967901E-2</v>
      </c>
      <c r="T134" s="172">
        <f t="shared" si="17"/>
        <v>-1.4983057665211907E-2</v>
      </c>
      <c r="U134" s="172">
        <f>U118/U114-1</f>
        <v>3.9056797444050995E-2</v>
      </c>
      <c r="V134" s="172">
        <f t="shared" si="17"/>
        <v>1.5980762547357807E-2</v>
      </c>
      <c r="W134" s="172">
        <f t="shared" si="17"/>
        <v>-0.23015750617702502</v>
      </c>
      <c r="X134" s="172">
        <f t="shared" si="17"/>
        <v>-2.256786416264156E-2</v>
      </c>
      <c r="Y134" s="172">
        <f t="shared" si="17"/>
        <v>-2.309772733068316E-3</v>
      </c>
      <c r="Z134" s="172">
        <f t="shared" si="17"/>
        <v>-0.12978678193649296</v>
      </c>
    </row>
    <row r="135" spans="15:26" x14ac:dyDescent="0.25">
      <c r="O135" s="76" t="s">
        <v>136</v>
      </c>
      <c r="P135" s="140" t="s">
        <v>136</v>
      </c>
      <c r="Q135" s="172">
        <f t="shared" si="17"/>
        <v>-1.1833291596869522E-2</v>
      </c>
      <c r="R135" s="172">
        <f t="shared" si="17"/>
        <v>7.4191023670289624E-2</v>
      </c>
      <c r="S135" s="172">
        <f t="shared" si="17"/>
        <v>4.5020456947119314E-2</v>
      </c>
      <c r="T135" s="172">
        <f t="shared" si="17"/>
        <v>-1.3251430162211753E-2</v>
      </c>
      <c r="U135" s="172">
        <f t="shared" si="17"/>
        <v>4.9536599986230945E-2</v>
      </c>
      <c r="V135" s="172">
        <f>V119/V115-1</f>
        <v>4.1196345807114287E-2</v>
      </c>
      <c r="W135" s="172">
        <f t="shared" si="17"/>
        <v>-0.24912704650611472</v>
      </c>
      <c r="X135" s="172">
        <f t="shared" si="17"/>
        <v>2.8251283833513607E-3</v>
      </c>
      <c r="Y135" s="172">
        <f t="shared" si="17"/>
        <v>1.7837519144531022E-2</v>
      </c>
      <c r="Z135" s="172">
        <f t="shared" si="17"/>
        <v>-0.1119275655286267</v>
      </c>
    </row>
    <row r="136" spans="15:26" x14ac:dyDescent="0.25">
      <c r="O136" s="76" t="s">
        <v>136</v>
      </c>
      <c r="P136" s="140" t="s">
        <v>136</v>
      </c>
      <c r="Q136" s="172">
        <f t="shared" si="17"/>
        <v>-2.684444025018573E-2</v>
      </c>
      <c r="R136" s="172">
        <f t="shared" si="17"/>
        <v>4.1782860624649754E-2</v>
      </c>
      <c r="S136" s="172">
        <f t="shared" si="17"/>
        <v>3.5069016334390524E-2</v>
      </c>
      <c r="T136" s="172">
        <f t="shared" si="17"/>
        <v>-2.8344574935171063E-2</v>
      </c>
      <c r="U136" s="172">
        <f t="shared" si="17"/>
        <v>8.4589904707463415E-2</v>
      </c>
      <c r="V136" s="172">
        <f t="shared" si="17"/>
        <v>3.2466390514315879E-2</v>
      </c>
      <c r="W136" s="172">
        <f t="shared" si="17"/>
        <v>-0.28589960934984204</v>
      </c>
      <c r="X136" s="172">
        <f t="shared" si="17"/>
        <v>1.5222548484376208E-2</v>
      </c>
      <c r="Y136" s="172">
        <f t="shared" si="17"/>
        <v>1.2428845538938749E-2</v>
      </c>
      <c r="Z136" s="172">
        <f t="shared" si="17"/>
        <v>-9.7034330188221163E-2</v>
      </c>
    </row>
    <row r="137" spans="15:26" x14ac:dyDescent="0.25">
      <c r="O137" s="76" t="s">
        <v>136</v>
      </c>
      <c r="P137" s="140" t="s">
        <v>136</v>
      </c>
      <c r="Q137" s="172">
        <f t="shared" si="17"/>
        <v>-4.5454026957893134E-2</v>
      </c>
      <c r="R137" s="172">
        <f t="shared" si="17"/>
        <v>4.0077904778277551E-2</v>
      </c>
      <c r="S137" s="172">
        <f t="shared" si="17"/>
        <v>1.8883669118435975E-2</v>
      </c>
      <c r="T137" s="172">
        <f t="shared" si="17"/>
        <v>-4.2831504342526805E-2</v>
      </c>
      <c r="U137" s="172">
        <f t="shared" si="17"/>
        <v>0.11224778299117477</v>
      </c>
      <c r="V137" s="172">
        <f t="shared" si="17"/>
        <v>-3.4834007999734129E-2</v>
      </c>
      <c r="W137" s="172">
        <f t="shared" si="17"/>
        <v>-0.24369571902548814</v>
      </c>
      <c r="X137" s="172">
        <f t="shared" si="17"/>
        <v>3.1984992734419571E-2</v>
      </c>
      <c r="Y137" s="172">
        <f t="shared" si="17"/>
        <v>1.9163471148824662E-2</v>
      </c>
      <c r="Z137" s="172">
        <f t="shared" si="17"/>
        <v>-7.4554801434497331E-2</v>
      </c>
    </row>
    <row r="138" spans="15:26" x14ac:dyDescent="0.25">
      <c r="O138" s="76" t="s">
        <v>136</v>
      </c>
      <c r="P138" s="140" t="s">
        <v>136</v>
      </c>
      <c r="Q138" s="172">
        <f t="shared" si="17"/>
        <v>-1.3789977019587396E-2</v>
      </c>
      <c r="R138" s="172">
        <f t="shared" si="17"/>
        <v>4.7423830969108627E-2</v>
      </c>
      <c r="S138" s="172">
        <f t="shared" si="17"/>
        <v>1.8546885210802833E-2</v>
      </c>
      <c r="T138" s="172">
        <f t="shared" si="17"/>
        <v>-4.1451672148853702E-2</v>
      </c>
      <c r="U138" s="172">
        <f>U122/U118-1</f>
        <v>5.6960289915710449E-2</v>
      </c>
      <c r="V138" s="172">
        <f t="shared" si="17"/>
        <v>-7.0676101143047898E-3</v>
      </c>
      <c r="W138" s="172">
        <f t="shared" si="17"/>
        <v>-0.1384585830061239</v>
      </c>
      <c r="X138" s="172">
        <f t="shared" si="17"/>
        <v>3.9067423820118297E-2</v>
      </c>
      <c r="Y138" s="172">
        <f t="shared" si="17"/>
        <v>2.9530302887834203E-2</v>
      </c>
      <c r="Z138" s="172">
        <f t="shared" si="17"/>
        <v>-2.7831389726148958E-2</v>
      </c>
    </row>
    <row r="139" spans="15:26" x14ac:dyDescent="0.25">
      <c r="O139" s="76" t="s">
        <v>136</v>
      </c>
      <c r="P139" s="140" t="str">
        <f>"Y/Y "&amp;RIGHT(P131,4)</f>
        <v>Y/Y 25Q1</v>
      </c>
      <c r="Q139" s="172">
        <f>Q123/Q119-1</f>
        <v>5.3172020133573916E-3</v>
      </c>
      <c r="R139" s="172">
        <f t="shared" si="17"/>
        <v>2.9375732266771148E-2</v>
      </c>
      <c r="S139" s="172">
        <f t="shared" si="17"/>
        <v>1.9300272617600367E-2</v>
      </c>
      <c r="T139" s="172">
        <f t="shared" si="17"/>
        <v>-4.660008953363437E-2</v>
      </c>
      <c r="U139" s="172">
        <f>U123/U119-1</f>
        <v>8.0335823826382713E-2</v>
      </c>
      <c r="V139" s="172">
        <f t="shared" si="17"/>
        <v>-9.8168129521519765E-3</v>
      </c>
      <c r="W139" s="172">
        <f>W123/W119-1</f>
        <v>-9.2495569944693767E-2</v>
      </c>
      <c r="X139" s="172">
        <f t="shared" si="17"/>
        <v>2.5331854910734419E-2</v>
      </c>
      <c r="Y139" s="172">
        <f t="shared" si="17"/>
        <v>3.4587864919126465E-2</v>
      </c>
      <c r="Z139" s="172">
        <f t="shared" si="17"/>
        <v>2.9702135909133176E-2</v>
      </c>
    </row>
    <row r="140" spans="15:26" x14ac:dyDescent="0.25">
      <c r="O140" s="76"/>
      <c r="P140" s="76"/>
      <c r="Q140" s="173"/>
      <c r="R140" s="174"/>
      <c r="S140" s="174"/>
      <c r="T140" s="174"/>
      <c r="U140" s="175"/>
      <c r="V140" s="175"/>
      <c r="W140" s="173"/>
      <c r="X140" s="174"/>
      <c r="Y140" s="174"/>
      <c r="Z140" s="174"/>
    </row>
    <row r="141" spans="15:26" x14ac:dyDescent="0.25">
      <c r="O141" s="76" t="s">
        <v>103</v>
      </c>
      <c r="P141" s="76" t="s">
        <v>103</v>
      </c>
      <c r="Q141" s="173">
        <f>MIN($Q$59:$Q$70)</f>
        <v>106.93634024528301</v>
      </c>
      <c r="R141" s="173">
        <f>MIN($R$59:$R$70)</f>
        <v>118.293167625522</v>
      </c>
      <c r="S141" s="173">
        <f>MIN($S$59:$S$70)</f>
        <v>129.43422437115501</v>
      </c>
      <c r="T141" s="173">
        <f>MIN($T$59:$T$70)</f>
        <v>125.570504235275</v>
      </c>
      <c r="U141" s="173">
        <f>MIN($U$59:$U$70)</f>
        <v>125.817197670148</v>
      </c>
      <c r="V141" s="173">
        <f>MIN($V$59:$V$70)</f>
        <v>96.830275034685101</v>
      </c>
      <c r="W141" s="173">
        <f>MIN($Q$59:$Q$70)</f>
        <v>106.93634024528301</v>
      </c>
      <c r="X141" s="173">
        <f>MIN($R$59:$R$70)</f>
        <v>118.293167625522</v>
      </c>
      <c r="Y141" s="173">
        <f>MIN($S$59:$S$70)</f>
        <v>129.43422437115501</v>
      </c>
      <c r="Z141" s="173">
        <f>MIN($T$59:$T$70)</f>
        <v>125.570504235275</v>
      </c>
    </row>
    <row r="142" spans="15:26" x14ac:dyDescent="0.25">
      <c r="O142" s="76" t="s">
        <v>104</v>
      </c>
      <c r="P142" s="76" t="s">
        <v>104</v>
      </c>
      <c r="Q142" s="172">
        <f t="shared" ref="Q142:Z142" si="18">Q123/Q141-1</f>
        <v>1.027539085094058</v>
      </c>
      <c r="R142" s="172">
        <f t="shared" si="18"/>
        <v>2.4253590950086705</v>
      </c>
      <c r="S142" s="172">
        <f t="shared" si="18"/>
        <v>1.2093763534025896</v>
      </c>
      <c r="T142" s="172">
        <f t="shared" si="18"/>
        <v>2.258648655754885</v>
      </c>
      <c r="U142" s="172">
        <f t="shared" si="18"/>
        <v>2.6354782204886629</v>
      </c>
      <c r="V142" s="172">
        <f t="shared" si="18"/>
        <v>1.4774917714164184</v>
      </c>
      <c r="W142" s="172">
        <f t="shared" si="18"/>
        <v>9.8226104621598198E-2</v>
      </c>
      <c r="X142" s="172">
        <f t="shared" si="18"/>
        <v>2.3108198871599854</v>
      </c>
      <c r="Y142" s="172">
        <f t="shared" si="18"/>
        <v>0.76515837980422097</v>
      </c>
      <c r="Z142" s="172">
        <f t="shared" si="18"/>
        <v>1.5705640905021419</v>
      </c>
    </row>
  </sheetData>
  <mergeCells count="14">
    <mergeCell ref="I48:N48"/>
    <mergeCell ref="I49:N49"/>
    <mergeCell ref="A27:F27"/>
    <mergeCell ref="A28:F28"/>
    <mergeCell ref="AA5:AF5"/>
    <mergeCell ref="AG5:AJ5"/>
    <mergeCell ref="I27:N27"/>
    <mergeCell ref="I28:N28"/>
    <mergeCell ref="Q5:V5"/>
    <mergeCell ref="W5:Z5"/>
    <mergeCell ref="A7:F7"/>
    <mergeCell ref="I7:O7"/>
    <mergeCell ref="A8:F8"/>
    <mergeCell ref="I8:O8"/>
  </mergeCells>
  <conditionalFormatting sqref="P7:P123">
    <cfRule type="expression" dxfId="19" priority="8">
      <formula>$Q7=""</formula>
    </cfRule>
  </conditionalFormatting>
  <conditionalFormatting sqref="O90 O92:O110">
    <cfRule type="expression" dxfId="18" priority="6">
      <formula>$O90=""</formula>
    </cfRule>
  </conditionalFormatting>
  <conditionalFormatting sqref="O111:O112">
    <cfRule type="expression" dxfId="17" priority="7">
      <formula>$O111=""</formula>
    </cfRule>
  </conditionalFormatting>
  <conditionalFormatting sqref="O126:O142">
    <cfRule type="expression" dxfId="9" priority="5">
      <formula>$O126=""</formula>
    </cfRule>
  </conditionalFormatting>
  <conditionalFormatting sqref="O124:P124">
    <cfRule type="expression" dxfId="8" priority="3">
      <formula>$O124=""</formula>
    </cfRule>
  </conditionalFormatting>
  <conditionalFormatting sqref="P126:P132">
    <cfRule type="expression" dxfId="7" priority="1">
      <formula>$O126=""</formula>
    </cfRule>
  </conditionalFormatting>
  <conditionalFormatting sqref="P133">
    <cfRule type="expression" dxfId="6" priority="4">
      <formula>$O134=""</formula>
    </cfRule>
  </conditionalFormatting>
  <conditionalFormatting sqref="P134:P142">
    <cfRule type="expression" dxfId="5" priority="2">
      <formula>$O134=""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F9BC-1D77-45E5-A014-602D28DB90BF}">
  <sheetPr codeName="Sheet5"/>
  <dimension ref="A1:V410"/>
  <sheetViews>
    <sheetView workbookViewId="0">
      <selection activeCell="W137" sqref="W137"/>
    </sheetView>
  </sheetViews>
  <sheetFormatPr defaultColWidth="9.140625" defaultRowHeight="15" x14ac:dyDescent="0.25"/>
  <cols>
    <col min="1" max="6" width="13.7109375" style="25" customWidth="1"/>
    <col min="7" max="7" width="9.5703125" style="25" customWidth="1"/>
    <col min="8" max="13" width="13.7109375" style="25" customWidth="1"/>
    <col min="14" max="14" width="23.85546875" style="30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5"/>
  </cols>
  <sheetData>
    <row r="1" spans="1:22" s="2" customFormat="1" ht="15.95" customHeight="1" x14ac:dyDescent="0.25">
      <c r="N1" s="19"/>
      <c r="O1" s="44"/>
      <c r="P1" s="45"/>
      <c r="Q1" s="45"/>
      <c r="R1" s="46"/>
      <c r="S1" s="44"/>
      <c r="T1" s="47"/>
      <c r="U1" s="45"/>
      <c r="V1" s="46"/>
    </row>
    <row r="2" spans="1:22" s="5" customFormat="1" ht="15.95" customHeight="1" x14ac:dyDescent="0.25">
      <c r="O2" s="48"/>
      <c r="P2" s="49"/>
      <c r="Q2" s="49"/>
      <c r="R2" s="50"/>
      <c r="S2" s="48"/>
      <c r="T2" s="49"/>
      <c r="U2" s="49"/>
      <c r="V2" s="50"/>
    </row>
    <row r="3" spans="1:22" s="5" customFormat="1" ht="15.95" customHeight="1" x14ac:dyDescent="0.25">
      <c r="O3" s="48"/>
      <c r="P3" s="49"/>
      <c r="Q3" s="49"/>
      <c r="R3" s="50"/>
      <c r="S3" s="48"/>
      <c r="T3" s="49"/>
      <c r="U3" s="49"/>
      <c r="V3" s="50"/>
    </row>
    <row r="4" spans="1:22" s="54" customFormat="1" ht="15.95" customHeight="1" x14ac:dyDescent="0.25">
      <c r="O4" s="48"/>
      <c r="P4" s="49"/>
      <c r="Q4" s="49"/>
      <c r="R4" s="50"/>
      <c r="S4" s="48"/>
      <c r="T4" s="49"/>
      <c r="U4" s="49"/>
      <c r="V4" s="50"/>
    </row>
    <row r="5" spans="1:22" s="55" customFormat="1" ht="15" customHeight="1" x14ac:dyDescent="0.25">
      <c r="O5" s="79" t="s">
        <v>7</v>
      </c>
      <c r="P5" s="80"/>
      <c r="Q5" s="80"/>
      <c r="R5" s="81"/>
      <c r="S5" s="79" t="s">
        <v>16</v>
      </c>
      <c r="T5" s="80"/>
      <c r="U5" s="80"/>
      <c r="V5" s="81"/>
    </row>
    <row r="6" spans="1:22" s="62" customFormat="1" ht="35.1" customHeight="1" x14ac:dyDescent="0.25">
      <c r="N6" s="63" t="s">
        <v>0</v>
      </c>
      <c r="O6" s="64" t="s">
        <v>17</v>
      </c>
      <c r="P6" s="24" t="s">
        <v>18</v>
      </c>
      <c r="Q6" s="24" t="s">
        <v>19</v>
      </c>
      <c r="R6" s="65" t="s">
        <v>20</v>
      </c>
      <c r="S6" s="64" t="s">
        <v>17</v>
      </c>
      <c r="T6" s="24" t="s">
        <v>18</v>
      </c>
      <c r="U6" s="24" t="s">
        <v>19</v>
      </c>
      <c r="V6" s="65" t="s">
        <v>20</v>
      </c>
    </row>
    <row r="7" spans="1:22" x14ac:dyDescent="0.25">
      <c r="A7" s="66" t="s">
        <v>81</v>
      </c>
      <c r="B7" s="66"/>
      <c r="C7" s="66"/>
      <c r="D7" s="66"/>
      <c r="E7" s="66"/>
      <c r="F7" s="66"/>
      <c r="G7" s="68"/>
      <c r="H7" s="66" t="s">
        <v>82</v>
      </c>
      <c r="I7" s="66"/>
      <c r="J7" s="66"/>
      <c r="K7" s="66"/>
      <c r="L7" s="66"/>
      <c r="M7" s="66"/>
      <c r="N7" s="26">
        <v>35155</v>
      </c>
      <c r="O7" s="69">
        <v>66.592725479397501</v>
      </c>
      <c r="P7" s="16">
        <v>54.854470249475597</v>
      </c>
      <c r="Q7" s="16">
        <v>74.579491938426401</v>
      </c>
      <c r="R7" s="72">
        <v>62.860183049545398</v>
      </c>
      <c r="S7" s="69" t="s">
        <v>15</v>
      </c>
      <c r="T7" s="16" t="s">
        <v>15</v>
      </c>
      <c r="U7" s="16" t="s">
        <v>15</v>
      </c>
      <c r="V7" s="72" t="s">
        <v>15</v>
      </c>
    </row>
    <row r="8" spans="1:22" x14ac:dyDescent="0.25">
      <c r="A8" s="66" t="s">
        <v>74</v>
      </c>
      <c r="B8" s="66"/>
      <c r="C8" s="66"/>
      <c r="D8" s="66"/>
      <c r="E8" s="66"/>
      <c r="F8" s="66"/>
      <c r="H8" s="66" t="s">
        <v>74</v>
      </c>
      <c r="I8" s="66"/>
      <c r="J8" s="66"/>
      <c r="K8" s="66"/>
      <c r="L8" s="66"/>
      <c r="M8" s="66"/>
      <c r="N8" s="26">
        <v>35246</v>
      </c>
      <c r="O8" s="69">
        <v>66.982242766342594</v>
      </c>
      <c r="P8" s="16">
        <v>53.963987341705099</v>
      </c>
      <c r="Q8" s="16">
        <v>74.382805375970094</v>
      </c>
      <c r="R8" s="72">
        <v>64.9425350709393</v>
      </c>
      <c r="S8" s="69" t="s">
        <v>15</v>
      </c>
      <c r="T8" s="16" t="s">
        <v>15</v>
      </c>
      <c r="U8" s="16" t="s">
        <v>15</v>
      </c>
      <c r="V8" s="72" t="s">
        <v>15</v>
      </c>
    </row>
    <row r="9" spans="1:22" x14ac:dyDescent="0.25">
      <c r="N9" s="26">
        <v>35338</v>
      </c>
      <c r="O9" s="69">
        <v>69.865789947347494</v>
      </c>
      <c r="P9" s="16">
        <v>56.213167440208402</v>
      </c>
      <c r="Q9" s="16">
        <v>77.376326911758198</v>
      </c>
      <c r="R9" s="72">
        <v>67.063997841545103</v>
      </c>
      <c r="S9" s="69" t="s">
        <v>15</v>
      </c>
      <c r="T9" s="16" t="s">
        <v>15</v>
      </c>
      <c r="U9" s="16" t="s">
        <v>15</v>
      </c>
      <c r="V9" s="72" t="s">
        <v>15</v>
      </c>
    </row>
    <row r="10" spans="1:22" x14ac:dyDescent="0.25">
      <c r="N10" s="26">
        <v>35430</v>
      </c>
      <c r="O10" s="69">
        <v>71.871412444466898</v>
      </c>
      <c r="P10" s="16">
        <v>62.485244843531802</v>
      </c>
      <c r="Q10" s="16">
        <v>82.454195896124901</v>
      </c>
      <c r="R10" s="72">
        <v>67.187281699386503</v>
      </c>
      <c r="S10" s="69" t="s">
        <v>15</v>
      </c>
      <c r="T10" s="16" t="s">
        <v>15</v>
      </c>
      <c r="U10" s="16" t="s">
        <v>15</v>
      </c>
      <c r="V10" s="72" t="s">
        <v>15</v>
      </c>
    </row>
    <row r="11" spans="1:22" x14ac:dyDescent="0.25">
      <c r="N11" s="26">
        <v>35520</v>
      </c>
      <c r="O11" s="69">
        <v>71.526758906577996</v>
      </c>
      <c r="P11" s="16">
        <v>66.280724898394993</v>
      </c>
      <c r="Q11" s="16">
        <v>84.909005209194802</v>
      </c>
      <c r="R11" s="72">
        <v>67.773176974822704</v>
      </c>
      <c r="S11" s="69" t="s">
        <v>15</v>
      </c>
      <c r="T11" s="16" t="s">
        <v>15</v>
      </c>
      <c r="U11" s="16" t="s">
        <v>15</v>
      </c>
      <c r="V11" s="72" t="s">
        <v>15</v>
      </c>
    </row>
    <row r="12" spans="1:22" x14ac:dyDescent="0.25">
      <c r="N12" s="26">
        <v>35611</v>
      </c>
      <c r="O12" s="69">
        <v>72.038670590743706</v>
      </c>
      <c r="P12" s="16">
        <v>66.343483298283005</v>
      </c>
      <c r="Q12" s="16">
        <v>86.181300697485497</v>
      </c>
      <c r="R12" s="72">
        <v>69.852827215404503</v>
      </c>
      <c r="S12" s="69" t="s">
        <v>15</v>
      </c>
      <c r="T12" s="16" t="s">
        <v>15</v>
      </c>
      <c r="U12" s="16" t="s">
        <v>15</v>
      </c>
      <c r="V12" s="72" t="s">
        <v>15</v>
      </c>
    </row>
    <row r="13" spans="1:22" x14ac:dyDescent="0.25">
      <c r="N13" s="26">
        <v>35703</v>
      </c>
      <c r="O13" s="69">
        <v>72.468107893107003</v>
      </c>
      <c r="P13" s="16">
        <v>70.469129081558194</v>
      </c>
      <c r="Q13" s="16">
        <v>87.502072239287301</v>
      </c>
      <c r="R13" s="72">
        <v>73.804630265498403</v>
      </c>
      <c r="S13" s="69" t="s">
        <v>15</v>
      </c>
      <c r="T13" s="16" t="s">
        <v>15</v>
      </c>
      <c r="U13" s="16" t="s">
        <v>15</v>
      </c>
      <c r="V13" s="72" t="s">
        <v>15</v>
      </c>
    </row>
    <row r="14" spans="1:22" x14ac:dyDescent="0.25">
      <c r="N14" s="26">
        <v>35795</v>
      </c>
      <c r="O14" s="69">
        <v>73.182596258216407</v>
      </c>
      <c r="P14" s="16">
        <v>77.033205549453896</v>
      </c>
      <c r="Q14" s="16">
        <v>88.5607209601487</v>
      </c>
      <c r="R14" s="72">
        <v>77.120650508121102</v>
      </c>
      <c r="S14" s="69" t="s">
        <v>15</v>
      </c>
      <c r="T14" s="16" t="s">
        <v>15</v>
      </c>
      <c r="U14" s="16" t="s">
        <v>15</v>
      </c>
      <c r="V14" s="72" t="s">
        <v>15</v>
      </c>
    </row>
    <row r="15" spans="1:22" x14ac:dyDescent="0.25">
      <c r="N15" s="26">
        <v>35885</v>
      </c>
      <c r="O15" s="69">
        <v>75.141278713800403</v>
      </c>
      <c r="P15" s="16">
        <v>77.965665664756301</v>
      </c>
      <c r="Q15" s="16">
        <v>88.417666984665502</v>
      </c>
      <c r="R15" s="72">
        <v>78.234322141338794</v>
      </c>
      <c r="S15" s="69" t="s">
        <v>15</v>
      </c>
      <c r="T15" s="16" t="s">
        <v>15</v>
      </c>
      <c r="U15" s="16" t="s">
        <v>15</v>
      </c>
      <c r="V15" s="72" t="s">
        <v>15</v>
      </c>
    </row>
    <row r="16" spans="1:22" x14ac:dyDescent="0.25">
      <c r="N16" s="26">
        <v>35976</v>
      </c>
      <c r="O16" s="69">
        <v>77.538443246144894</v>
      </c>
      <c r="P16" s="16">
        <v>78.454885149007595</v>
      </c>
      <c r="Q16" s="16">
        <v>85.811621707148504</v>
      </c>
      <c r="R16" s="72">
        <v>79.512547771644904</v>
      </c>
      <c r="S16" s="69" t="s">
        <v>15</v>
      </c>
      <c r="T16" s="16" t="s">
        <v>15</v>
      </c>
      <c r="U16" s="16" t="s">
        <v>15</v>
      </c>
      <c r="V16" s="72" t="s">
        <v>15</v>
      </c>
    </row>
    <row r="17" spans="14:22" x14ac:dyDescent="0.25">
      <c r="N17" s="26">
        <v>36068</v>
      </c>
      <c r="O17" s="69">
        <v>77.806264746336893</v>
      </c>
      <c r="P17" s="16">
        <v>83.593605904783104</v>
      </c>
      <c r="Q17" s="16">
        <v>85.279393594235401</v>
      </c>
      <c r="R17" s="72">
        <v>81.428493615601496</v>
      </c>
      <c r="S17" s="69" t="s">
        <v>15</v>
      </c>
      <c r="T17" s="16" t="s">
        <v>15</v>
      </c>
      <c r="U17" s="16" t="s">
        <v>15</v>
      </c>
      <c r="V17" s="72" t="s">
        <v>15</v>
      </c>
    </row>
    <row r="18" spans="14:22" x14ac:dyDescent="0.25">
      <c r="N18" s="26">
        <v>36160</v>
      </c>
      <c r="O18" s="69">
        <v>77.784777816924304</v>
      </c>
      <c r="P18" s="16">
        <v>88.463459460659806</v>
      </c>
      <c r="Q18" s="16">
        <v>88.323086128316007</v>
      </c>
      <c r="R18" s="72">
        <v>83.262000513655394</v>
      </c>
      <c r="S18" s="69" t="s">
        <v>15</v>
      </c>
      <c r="T18" s="16" t="s">
        <v>15</v>
      </c>
      <c r="U18" s="16" t="s">
        <v>15</v>
      </c>
      <c r="V18" s="72" t="s">
        <v>15</v>
      </c>
    </row>
    <row r="19" spans="14:22" x14ac:dyDescent="0.25">
      <c r="N19" s="26">
        <v>36250</v>
      </c>
      <c r="O19" s="69">
        <v>82.374473662689894</v>
      </c>
      <c r="P19" s="16">
        <v>88.991059231923401</v>
      </c>
      <c r="Q19" s="16">
        <v>90.231248390141104</v>
      </c>
      <c r="R19" s="72">
        <v>84.871899067357205</v>
      </c>
      <c r="S19" s="69" t="s">
        <v>15</v>
      </c>
      <c r="T19" s="16" t="s">
        <v>15</v>
      </c>
      <c r="U19" s="16" t="s">
        <v>15</v>
      </c>
      <c r="V19" s="72" t="s">
        <v>15</v>
      </c>
    </row>
    <row r="20" spans="14:22" x14ac:dyDescent="0.25">
      <c r="N20" s="26">
        <v>36341</v>
      </c>
      <c r="O20" s="69">
        <v>90.506328505089002</v>
      </c>
      <c r="P20" s="16">
        <v>88.217345216622306</v>
      </c>
      <c r="Q20" s="16">
        <v>91.624632658388805</v>
      </c>
      <c r="R20" s="72">
        <v>86.038085515166401</v>
      </c>
      <c r="S20" s="69" t="s">
        <v>15</v>
      </c>
      <c r="T20" s="16" t="s">
        <v>15</v>
      </c>
      <c r="U20" s="16" t="s">
        <v>15</v>
      </c>
      <c r="V20" s="72" t="s">
        <v>15</v>
      </c>
    </row>
    <row r="21" spans="14:22" x14ac:dyDescent="0.25">
      <c r="N21" s="26">
        <v>36433</v>
      </c>
      <c r="O21" s="69">
        <v>93.949528904963401</v>
      </c>
      <c r="P21" s="16">
        <v>88.296023354087197</v>
      </c>
      <c r="Q21" s="16">
        <v>93.528260338677896</v>
      </c>
      <c r="R21" s="72">
        <v>87.909772470343896</v>
      </c>
      <c r="S21" s="69" t="s">
        <v>15</v>
      </c>
      <c r="T21" s="16" t="s">
        <v>15</v>
      </c>
      <c r="U21" s="16" t="s">
        <v>15</v>
      </c>
      <c r="V21" s="72" t="s">
        <v>15</v>
      </c>
    </row>
    <row r="22" spans="14:22" x14ac:dyDescent="0.25">
      <c r="N22" s="26">
        <v>36525</v>
      </c>
      <c r="O22" s="69">
        <v>92.496664581867904</v>
      </c>
      <c r="P22" s="16">
        <v>90.491830679951093</v>
      </c>
      <c r="Q22" s="16">
        <v>94.476909643825195</v>
      </c>
      <c r="R22" s="72">
        <v>90.9693682811305</v>
      </c>
      <c r="S22" s="69" t="s">
        <v>15</v>
      </c>
      <c r="T22" s="16" t="s">
        <v>15</v>
      </c>
      <c r="U22" s="16" t="s">
        <v>15</v>
      </c>
      <c r="V22" s="72" t="s">
        <v>15</v>
      </c>
    </row>
    <row r="23" spans="14:22" x14ac:dyDescent="0.25">
      <c r="N23" s="26">
        <v>36616</v>
      </c>
      <c r="O23" s="69">
        <v>93.940755115921107</v>
      </c>
      <c r="P23" s="16">
        <v>94.539964697942395</v>
      </c>
      <c r="Q23" s="16">
        <v>95.800743232796506</v>
      </c>
      <c r="R23" s="72">
        <v>94.571704789378998</v>
      </c>
      <c r="S23" s="69">
        <v>101.177631019201</v>
      </c>
      <c r="T23" s="16">
        <v>76.129851856433902</v>
      </c>
      <c r="U23" s="16">
        <v>98.240206149601093</v>
      </c>
      <c r="V23" s="72">
        <v>90.899777960940597</v>
      </c>
    </row>
    <row r="24" spans="14:22" x14ac:dyDescent="0.25">
      <c r="N24" s="26">
        <v>36707</v>
      </c>
      <c r="O24" s="69">
        <v>98.6833713539082</v>
      </c>
      <c r="P24" s="16">
        <v>99.753191620448405</v>
      </c>
      <c r="Q24" s="16">
        <v>98.7913667972594</v>
      </c>
      <c r="R24" s="72">
        <v>98.091797097756</v>
      </c>
      <c r="S24" s="69">
        <v>101.020576087225</v>
      </c>
      <c r="T24" s="16">
        <v>84.524828331345105</v>
      </c>
      <c r="U24" s="16">
        <v>97.855576706952306</v>
      </c>
      <c r="V24" s="72">
        <v>94.640750722333095</v>
      </c>
    </row>
    <row r="25" spans="14:22" x14ac:dyDescent="0.25">
      <c r="N25" s="26">
        <v>36799</v>
      </c>
      <c r="O25" s="69">
        <v>101.122274201618</v>
      </c>
      <c r="P25" s="16">
        <v>100.514014087603</v>
      </c>
      <c r="Q25" s="16">
        <v>100.522840444922</v>
      </c>
      <c r="R25" s="72">
        <v>99.361941578994006</v>
      </c>
      <c r="S25" s="69">
        <v>100.738812295621</v>
      </c>
      <c r="T25" s="16">
        <v>96.870778717580905</v>
      </c>
      <c r="U25" s="16">
        <v>98.715633877603295</v>
      </c>
      <c r="V25" s="72">
        <v>97.787953742485698</v>
      </c>
    </row>
    <row r="26" spans="14:22" x14ac:dyDescent="0.25">
      <c r="N26" s="26">
        <v>36891</v>
      </c>
      <c r="O26" s="69">
        <v>100</v>
      </c>
      <c r="P26" s="16">
        <v>100</v>
      </c>
      <c r="Q26" s="16">
        <v>100</v>
      </c>
      <c r="R26" s="72">
        <v>100</v>
      </c>
      <c r="S26" s="69">
        <v>100</v>
      </c>
      <c r="T26" s="16">
        <v>100</v>
      </c>
      <c r="U26" s="16">
        <v>100</v>
      </c>
      <c r="V26" s="72">
        <v>100</v>
      </c>
    </row>
    <row r="27" spans="14:22" x14ac:dyDescent="0.25">
      <c r="N27" s="26">
        <v>36981</v>
      </c>
      <c r="O27" s="69">
        <v>101.379089851293</v>
      </c>
      <c r="P27" s="16">
        <v>103.639243397721</v>
      </c>
      <c r="Q27" s="16">
        <v>99.669678081708199</v>
      </c>
      <c r="R27" s="72">
        <v>102.49420951638599</v>
      </c>
      <c r="S27" s="69">
        <v>100.046071676389</v>
      </c>
      <c r="T27" s="16">
        <v>103.525475864779</v>
      </c>
      <c r="U27" s="16">
        <v>100.448940995496</v>
      </c>
      <c r="V27" s="72">
        <v>99.768591379045205</v>
      </c>
    </row>
    <row r="28" spans="14:22" x14ac:dyDescent="0.25">
      <c r="N28" s="26">
        <v>37072</v>
      </c>
      <c r="O28" s="69">
        <v>106.636858117995</v>
      </c>
      <c r="P28" s="16">
        <v>103.186703105791</v>
      </c>
      <c r="Q28" s="16">
        <v>101.583567278082</v>
      </c>
      <c r="R28" s="72">
        <v>105.376509227607</v>
      </c>
      <c r="S28" s="69">
        <v>104.95831203840601</v>
      </c>
      <c r="T28" s="16">
        <v>109.46971266481999</v>
      </c>
      <c r="U28" s="16">
        <v>99.581922695174001</v>
      </c>
      <c r="V28" s="72">
        <v>98.716197020246199</v>
      </c>
    </row>
    <row r="29" spans="14:22" x14ac:dyDescent="0.25">
      <c r="N29" s="26">
        <v>37164</v>
      </c>
      <c r="O29" s="69">
        <v>109.298792971713</v>
      </c>
      <c r="P29" s="16">
        <v>100.195938915562</v>
      </c>
      <c r="Q29" s="16">
        <v>105.620311745884</v>
      </c>
      <c r="R29" s="72">
        <v>105.88446673971301</v>
      </c>
      <c r="S29" s="69">
        <v>110.819795416429</v>
      </c>
      <c r="T29" s="16">
        <v>107.92997242738601</v>
      </c>
      <c r="U29" s="16">
        <v>98.056176247782304</v>
      </c>
      <c r="V29" s="72">
        <v>98.547889163704198</v>
      </c>
    </row>
    <row r="30" spans="14:22" x14ac:dyDescent="0.25">
      <c r="N30" s="26">
        <v>37256</v>
      </c>
      <c r="O30" s="69">
        <v>108.36732490451099</v>
      </c>
      <c r="P30" s="16">
        <v>102.978335216167</v>
      </c>
      <c r="Q30" s="16">
        <v>107.976843551825</v>
      </c>
      <c r="R30" s="72">
        <v>105.944227574001</v>
      </c>
      <c r="S30" s="69">
        <v>111.751400013572</v>
      </c>
      <c r="T30" s="16">
        <v>103.105518430751</v>
      </c>
      <c r="U30" s="16">
        <v>98.996742764184205</v>
      </c>
      <c r="V30" s="72">
        <v>98.708676636460694</v>
      </c>
    </row>
    <row r="31" spans="14:22" x14ac:dyDescent="0.25">
      <c r="N31" s="26">
        <v>37346</v>
      </c>
      <c r="O31" s="69">
        <v>109.723684726591</v>
      </c>
      <c r="P31" s="16">
        <v>109.20877541305801</v>
      </c>
      <c r="Q31" s="16">
        <v>107.748861918796</v>
      </c>
      <c r="R31" s="72">
        <v>108.32898986641599</v>
      </c>
      <c r="S31" s="69">
        <v>111.369006445633</v>
      </c>
      <c r="T31" s="16">
        <v>102.443489698392</v>
      </c>
      <c r="U31" s="16">
        <v>102.36369598472599</v>
      </c>
      <c r="V31" s="72">
        <v>99.406346458769704</v>
      </c>
    </row>
    <row r="32" spans="14:22" x14ac:dyDescent="0.25">
      <c r="N32" s="26">
        <v>37437</v>
      </c>
      <c r="O32" s="69">
        <v>114.39981627058</v>
      </c>
      <c r="P32" s="16">
        <v>114.258018182146</v>
      </c>
      <c r="Q32" s="16">
        <v>108.43329126133899</v>
      </c>
      <c r="R32" s="72">
        <v>112.33370840977599</v>
      </c>
      <c r="S32" s="69">
        <v>110.89384442612599</v>
      </c>
      <c r="T32" s="16">
        <v>105.74028440567299</v>
      </c>
      <c r="U32" s="16">
        <v>103.798581520341</v>
      </c>
      <c r="V32" s="72">
        <v>99.838172627898601</v>
      </c>
    </row>
    <row r="33" spans="1:22" x14ac:dyDescent="0.25">
      <c r="N33" s="26">
        <v>37529</v>
      </c>
      <c r="O33" s="69">
        <v>117.97120227449599</v>
      </c>
      <c r="P33" s="16">
        <v>116.458332899672</v>
      </c>
      <c r="Q33" s="16">
        <v>112.440931902453</v>
      </c>
      <c r="R33" s="72">
        <v>116.255157884309</v>
      </c>
      <c r="S33" s="69">
        <v>114.155183255693</v>
      </c>
      <c r="T33" s="16">
        <v>105.99183928572999</v>
      </c>
      <c r="U33" s="16">
        <v>104.297549710532</v>
      </c>
      <c r="V33" s="72">
        <v>100.99526332027</v>
      </c>
    </row>
    <row r="34" spans="1:22" x14ac:dyDescent="0.25">
      <c r="N34" s="26">
        <v>37621</v>
      </c>
      <c r="O34" s="69">
        <v>118.136272863946</v>
      </c>
      <c r="P34" s="16">
        <v>117.976741700465</v>
      </c>
      <c r="Q34" s="16">
        <v>117.30885015062699</v>
      </c>
      <c r="R34" s="72">
        <v>118.701718631638</v>
      </c>
      <c r="S34" s="69">
        <v>120.216595004864</v>
      </c>
      <c r="T34" s="16">
        <v>103.47720303923199</v>
      </c>
      <c r="U34" s="16">
        <v>107.239804913849</v>
      </c>
      <c r="V34" s="72">
        <v>103.72558551559</v>
      </c>
    </row>
    <row r="35" spans="1:22" x14ac:dyDescent="0.25">
      <c r="N35" s="26">
        <v>37711</v>
      </c>
      <c r="O35" s="69">
        <v>119.43019551909001</v>
      </c>
      <c r="P35" s="16">
        <v>121.71805986403599</v>
      </c>
      <c r="Q35" s="16">
        <v>119.73809365693999</v>
      </c>
      <c r="R35" s="72">
        <v>121.649812502508</v>
      </c>
      <c r="S35" s="69">
        <v>116.566332471802</v>
      </c>
      <c r="T35" s="16">
        <v>106.339733674816</v>
      </c>
      <c r="U35" s="16">
        <v>111.486455367088</v>
      </c>
      <c r="V35" s="72">
        <v>106.703650320504</v>
      </c>
    </row>
    <row r="36" spans="1:22" x14ac:dyDescent="0.25">
      <c r="N36" s="26">
        <v>37802</v>
      </c>
      <c r="O36" s="69">
        <v>122.692393148761</v>
      </c>
      <c r="P36" s="16">
        <v>127.09465573477701</v>
      </c>
      <c r="Q36" s="16">
        <v>119.282949825713</v>
      </c>
      <c r="R36" s="72">
        <v>125.822907344046</v>
      </c>
      <c r="S36" s="69">
        <v>110.550666240464</v>
      </c>
      <c r="T36" s="16">
        <v>106.53215368409199</v>
      </c>
      <c r="U36" s="16">
        <v>113.271654690269</v>
      </c>
      <c r="V36" s="72">
        <v>109.68968209664899</v>
      </c>
    </row>
    <row r="37" spans="1:22" x14ac:dyDescent="0.25">
      <c r="N37" s="26">
        <v>37894</v>
      </c>
      <c r="O37" s="69">
        <v>124.910958801596</v>
      </c>
      <c r="P37" s="16">
        <v>132.26915297519301</v>
      </c>
      <c r="Q37" s="16">
        <v>121.195590767993</v>
      </c>
      <c r="R37" s="72">
        <v>129.010464727266</v>
      </c>
      <c r="S37" s="69">
        <v>115.916360467194</v>
      </c>
      <c r="T37" s="16">
        <v>102.638201628779</v>
      </c>
      <c r="U37" s="16">
        <v>111.940304363492</v>
      </c>
      <c r="V37" s="72">
        <v>110.693877913411</v>
      </c>
    </row>
    <row r="38" spans="1:22" x14ac:dyDescent="0.25">
      <c r="A38" s="82"/>
      <c r="N38" s="26">
        <v>37986</v>
      </c>
      <c r="O38" s="69">
        <v>127.231455789968</v>
      </c>
      <c r="P38" s="16">
        <v>136.517966510859</v>
      </c>
      <c r="Q38" s="16">
        <v>127.585947182561</v>
      </c>
      <c r="R38" s="72">
        <v>132.11578729401799</v>
      </c>
      <c r="S38" s="69">
        <v>126.366306452785</v>
      </c>
      <c r="T38" s="16">
        <v>108.20617808366799</v>
      </c>
      <c r="U38" s="16">
        <v>112.457695450693</v>
      </c>
      <c r="V38" s="72">
        <v>111.063610377632</v>
      </c>
    </row>
    <row r="39" spans="1:22" x14ac:dyDescent="0.25">
      <c r="N39" s="26">
        <v>38077</v>
      </c>
      <c r="O39" s="69">
        <v>131.421104645925</v>
      </c>
      <c r="P39" s="16">
        <v>141.319838221769</v>
      </c>
      <c r="Q39" s="16">
        <v>134.946988258912</v>
      </c>
      <c r="R39" s="72">
        <v>138.87169726373199</v>
      </c>
      <c r="S39" s="69">
        <v>120.159336140397</v>
      </c>
      <c r="T39" s="16">
        <v>122.164609977692</v>
      </c>
      <c r="U39" s="16">
        <v>116.44545398409601</v>
      </c>
      <c r="V39" s="72">
        <v>115.447920726825</v>
      </c>
    </row>
    <row r="40" spans="1:22" x14ac:dyDescent="0.25">
      <c r="N40" s="26">
        <v>38168</v>
      </c>
      <c r="O40" s="69">
        <v>134.444837511966</v>
      </c>
      <c r="P40" s="16">
        <v>146.05342724029401</v>
      </c>
      <c r="Q40" s="16">
        <v>141.24955219485099</v>
      </c>
      <c r="R40" s="72">
        <v>148.04095917987701</v>
      </c>
      <c r="S40" s="69">
        <v>112.774703677643</v>
      </c>
      <c r="T40" s="16">
        <v>127.500566322176</v>
      </c>
      <c r="U40" s="16">
        <v>122.81942777105201</v>
      </c>
      <c r="V40" s="72">
        <v>122.175587147893</v>
      </c>
    </row>
    <row r="41" spans="1:22" x14ac:dyDescent="0.25">
      <c r="N41" s="26">
        <v>38260</v>
      </c>
      <c r="O41" s="69">
        <v>135.01950989373199</v>
      </c>
      <c r="P41" s="16">
        <v>150.11996600083401</v>
      </c>
      <c r="Q41" s="16">
        <v>144.992172846562</v>
      </c>
      <c r="R41" s="72">
        <v>151.79298653426099</v>
      </c>
      <c r="S41" s="69">
        <v>121.339303812366</v>
      </c>
      <c r="T41" s="16">
        <v>124.760445735305</v>
      </c>
      <c r="U41" s="16">
        <v>129.17193513584101</v>
      </c>
      <c r="V41" s="72">
        <v>126.44017552774601</v>
      </c>
    </row>
    <row r="42" spans="1:22" x14ac:dyDescent="0.25">
      <c r="N42" s="26">
        <v>38352</v>
      </c>
      <c r="O42" s="69">
        <v>136.021742910016</v>
      </c>
      <c r="P42" s="16">
        <v>155.12879628075399</v>
      </c>
      <c r="Q42" s="16">
        <v>149.96759932720201</v>
      </c>
      <c r="R42" s="72">
        <v>153.12278486336601</v>
      </c>
      <c r="S42" s="69">
        <v>129.562702124878</v>
      </c>
      <c r="T42" s="16">
        <v>129.131961036598</v>
      </c>
      <c r="U42" s="16">
        <v>133.55330000696199</v>
      </c>
      <c r="V42" s="72">
        <v>128.162554936954</v>
      </c>
    </row>
    <row r="43" spans="1:22" x14ac:dyDescent="0.25">
      <c r="N43" s="26">
        <v>38442</v>
      </c>
      <c r="O43" s="69">
        <v>139.61449379929601</v>
      </c>
      <c r="P43" s="16">
        <v>163.886176328407</v>
      </c>
      <c r="Q43" s="16">
        <v>160.22425154966501</v>
      </c>
      <c r="R43" s="72">
        <v>160.71652960448901</v>
      </c>
      <c r="S43" s="69">
        <v>131.651978469748</v>
      </c>
      <c r="T43" s="16">
        <v>137.68754573345299</v>
      </c>
      <c r="U43" s="16">
        <v>137.85473257490099</v>
      </c>
      <c r="V43" s="72">
        <v>131.24894153818599</v>
      </c>
    </row>
    <row r="44" spans="1:22" x14ac:dyDescent="0.25">
      <c r="N44" s="26">
        <v>38533</v>
      </c>
      <c r="O44" s="69">
        <v>144.761034484937</v>
      </c>
      <c r="P44" s="16">
        <v>174.673457777614</v>
      </c>
      <c r="Q44" s="16">
        <v>172.33640687508</v>
      </c>
      <c r="R44" s="72">
        <v>171.193965358074</v>
      </c>
      <c r="S44" s="69">
        <v>132.598388814819</v>
      </c>
      <c r="T44" s="16">
        <v>138.08486737495599</v>
      </c>
      <c r="U44" s="16">
        <v>144.90224245038101</v>
      </c>
      <c r="V44" s="72">
        <v>136.348542636243</v>
      </c>
    </row>
    <row r="45" spans="1:22" x14ac:dyDescent="0.25">
      <c r="N45" s="26">
        <v>38625</v>
      </c>
      <c r="O45" s="69">
        <v>147.5105291358</v>
      </c>
      <c r="P45" s="16">
        <v>178.08781314017699</v>
      </c>
      <c r="Q45" s="16">
        <v>175.447198488135</v>
      </c>
      <c r="R45" s="72">
        <v>175.936051995778</v>
      </c>
      <c r="S45" s="69">
        <v>132.15401820769901</v>
      </c>
      <c r="T45" s="16">
        <v>142.40447326861999</v>
      </c>
      <c r="U45" s="16">
        <v>153.84259283408801</v>
      </c>
      <c r="V45" s="72">
        <v>141.46604890242699</v>
      </c>
    </row>
    <row r="46" spans="1:22" x14ac:dyDescent="0.25">
      <c r="N46" s="26">
        <v>38717</v>
      </c>
      <c r="O46" s="69">
        <v>147.53599085072901</v>
      </c>
      <c r="P46" s="16">
        <v>179.12465208570299</v>
      </c>
      <c r="Q46" s="16">
        <v>174.73292223743201</v>
      </c>
      <c r="R46" s="72">
        <v>177.03253363894899</v>
      </c>
      <c r="S46" s="69">
        <v>130.58278043871201</v>
      </c>
      <c r="T46" s="16">
        <v>155.479674162381</v>
      </c>
      <c r="U46" s="16">
        <v>157.77282716450799</v>
      </c>
      <c r="V46" s="72">
        <v>146.78343005328301</v>
      </c>
    </row>
    <row r="47" spans="1:22" x14ac:dyDescent="0.25">
      <c r="N47" s="26">
        <v>38807</v>
      </c>
      <c r="O47" s="69">
        <v>145.74936266848999</v>
      </c>
      <c r="P47" s="16">
        <v>184.30439367130199</v>
      </c>
      <c r="Q47" s="16">
        <v>179.00955657192699</v>
      </c>
      <c r="R47" s="72">
        <v>181.383766829161</v>
      </c>
      <c r="S47" s="69">
        <v>132.65092102442401</v>
      </c>
      <c r="T47" s="16">
        <v>160.85905944960001</v>
      </c>
      <c r="U47" s="16">
        <v>157.811816510922</v>
      </c>
      <c r="V47" s="72">
        <v>151.98667740040699</v>
      </c>
    </row>
    <row r="48" spans="1:22" x14ac:dyDescent="0.25">
      <c r="N48" s="26">
        <v>38898</v>
      </c>
      <c r="O48" s="69">
        <v>142.12280369543501</v>
      </c>
      <c r="P48" s="16">
        <v>186.733024151145</v>
      </c>
      <c r="Q48" s="16">
        <v>179.89917947324099</v>
      </c>
      <c r="R48" s="72">
        <v>186.67083577029001</v>
      </c>
      <c r="S48" s="69">
        <v>136.97878809566501</v>
      </c>
      <c r="T48" s="16">
        <v>166.10456223027001</v>
      </c>
      <c r="U48" s="16">
        <v>159.64208223913101</v>
      </c>
      <c r="V48" s="72">
        <v>155.13860834973599</v>
      </c>
    </row>
    <row r="49" spans="14:22" x14ac:dyDescent="0.25">
      <c r="N49" s="26">
        <v>38990</v>
      </c>
      <c r="O49" s="69">
        <v>142.414731885306</v>
      </c>
      <c r="P49" s="16">
        <v>185.087422124466</v>
      </c>
      <c r="Q49" s="16">
        <v>174.495873453135</v>
      </c>
      <c r="R49" s="72">
        <v>188.10677484127999</v>
      </c>
      <c r="S49" s="69">
        <v>138.03531772678599</v>
      </c>
      <c r="T49" s="16">
        <v>180.28192194570599</v>
      </c>
      <c r="U49" s="16">
        <v>159.50916269878601</v>
      </c>
      <c r="V49" s="72">
        <v>157.69688517816701</v>
      </c>
    </row>
    <row r="50" spans="14:22" x14ac:dyDescent="0.25">
      <c r="N50" s="26">
        <v>39082</v>
      </c>
      <c r="O50" s="69">
        <v>145.19693788653601</v>
      </c>
      <c r="P50" s="16">
        <v>187.00829286644</v>
      </c>
      <c r="Q50" s="16">
        <v>173.550697842017</v>
      </c>
      <c r="R50" s="72">
        <v>188.73784648422799</v>
      </c>
      <c r="S50" s="69">
        <v>140.47491096745699</v>
      </c>
      <c r="T50" s="16">
        <v>193.771986087801</v>
      </c>
      <c r="U50" s="16">
        <v>158.522936356721</v>
      </c>
      <c r="V50" s="72">
        <v>161.92839107567599</v>
      </c>
    </row>
    <row r="51" spans="14:22" x14ac:dyDescent="0.25">
      <c r="N51" s="26">
        <v>39172</v>
      </c>
      <c r="O51" s="69">
        <v>144.2364096913</v>
      </c>
      <c r="P51" s="16">
        <v>195.21591072534699</v>
      </c>
      <c r="Q51" s="16">
        <v>180.600794497088</v>
      </c>
      <c r="R51" s="72">
        <v>193.88081896598601</v>
      </c>
      <c r="S51" s="69">
        <v>144.59385370707</v>
      </c>
      <c r="T51" s="16">
        <v>196.99893809617399</v>
      </c>
      <c r="U51" s="16">
        <v>161.27929182039401</v>
      </c>
      <c r="V51" s="72">
        <v>167.90428963375899</v>
      </c>
    </row>
    <row r="52" spans="14:22" x14ac:dyDescent="0.25">
      <c r="N52" s="26">
        <v>39263</v>
      </c>
      <c r="O52" s="69">
        <v>140.90648972462199</v>
      </c>
      <c r="P52" s="16">
        <v>201.45712834582801</v>
      </c>
      <c r="Q52" s="16">
        <v>186.00792019752501</v>
      </c>
      <c r="R52" s="72">
        <v>201.19455943283401</v>
      </c>
      <c r="S52" s="69">
        <v>144.593940520741</v>
      </c>
      <c r="T52" s="16">
        <v>193.31714097887499</v>
      </c>
      <c r="U52" s="16">
        <v>164.29185257773699</v>
      </c>
      <c r="V52" s="72">
        <v>175.00217280551701</v>
      </c>
    </row>
    <row r="53" spans="14:22" x14ac:dyDescent="0.25">
      <c r="N53" s="26">
        <v>39355</v>
      </c>
      <c r="O53" s="69">
        <v>138.156228786176</v>
      </c>
      <c r="P53" s="16">
        <v>196.75527913691101</v>
      </c>
      <c r="Q53" s="16">
        <v>180.07755938387601</v>
      </c>
      <c r="R53" s="72">
        <v>199.33222625038499</v>
      </c>
      <c r="S53" s="69">
        <v>144.959481526453</v>
      </c>
      <c r="T53" s="16">
        <v>195.75451310403901</v>
      </c>
      <c r="U53" s="16">
        <v>164.12236988225399</v>
      </c>
      <c r="V53" s="72">
        <v>177.24613556002501</v>
      </c>
    </row>
    <row r="54" spans="14:22" x14ac:dyDescent="0.25">
      <c r="N54" s="26">
        <v>39447</v>
      </c>
      <c r="O54" s="69">
        <v>136.48275878028701</v>
      </c>
      <c r="P54" s="16">
        <v>190.96592098636299</v>
      </c>
      <c r="Q54" s="16">
        <v>172.20273950659799</v>
      </c>
      <c r="R54" s="72">
        <v>191.27628783602</v>
      </c>
      <c r="S54" s="69">
        <v>146.92003429127399</v>
      </c>
      <c r="T54" s="16">
        <v>198.11230802371799</v>
      </c>
      <c r="U54" s="16">
        <v>162.100302950106</v>
      </c>
      <c r="V54" s="72">
        <v>171.84678065989101</v>
      </c>
    </row>
    <row r="55" spans="14:22" x14ac:dyDescent="0.25">
      <c r="N55" s="26">
        <v>39538</v>
      </c>
      <c r="O55" s="69">
        <v>134.473459332392</v>
      </c>
      <c r="P55" s="16">
        <v>192.72632612062301</v>
      </c>
      <c r="Q55" s="16">
        <v>169.12450615092601</v>
      </c>
      <c r="R55" s="72">
        <v>187.54196504784099</v>
      </c>
      <c r="S55" s="69">
        <v>144.48635791293501</v>
      </c>
      <c r="T55" s="16">
        <v>182.526537453738</v>
      </c>
      <c r="U55" s="16">
        <v>157.79670678653201</v>
      </c>
      <c r="V55" s="72">
        <v>166.84775408113501</v>
      </c>
    </row>
    <row r="56" spans="14:22" x14ac:dyDescent="0.25">
      <c r="N56" s="26">
        <v>39629</v>
      </c>
      <c r="O56" s="69">
        <v>133.13450579744099</v>
      </c>
      <c r="P56" s="16">
        <v>194.977405243893</v>
      </c>
      <c r="Q56" s="16">
        <v>164.76925083175999</v>
      </c>
      <c r="R56" s="72">
        <v>185.63373584264201</v>
      </c>
      <c r="S56" s="69">
        <v>140.26203640755901</v>
      </c>
      <c r="T56" s="16">
        <v>173.45684480535999</v>
      </c>
      <c r="U56" s="16">
        <v>152.78549506702501</v>
      </c>
      <c r="V56" s="72">
        <v>164.94678646019099</v>
      </c>
    </row>
    <row r="57" spans="14:22" x14ac:dyDescent="0.25">
      <c r="N57" s="26">
        <v>39721</v>
      </c>
      <c r="O57" s="69">
        <v>125.775868477034</v>
      </c>
      <c r="P57" s="16">
        <v>186.14301691477399</v>
      </c>
      <c r="Q57" s="16">
        <v>154.38783740047</v>
      </c>
      <c r="R57" s="72">
        <v>175.178312583723</v>
      </c>
      <c r="S57" s="69">
        <v>137.82295237404099</v>
      </c>
      <c r="T57" s="16">
        <v>176.60478679581601</v>
      </c>
      <c r="U57" s="16">
        <v>147.52610011442499</v>
      </c>
      <c r="V57" s="72">
        <v>160.329200585048</v>
      </c>
    </row>
    <row r="58" spans="14:22" x14ac:dyDescent="0.25">
      <c r="N58" s="26">
        <v>39813</v>
      </c>
      <c r="O58" s="69">
        <v>115.128531915894</v>
      </c>
      <c r="P58" s="16">
        <v>174.40204589383899</v>
      </c>
      <c r="Q58" s="16">
        <v>144.24689123362799</v>
      </c>
      <c r="R58" s="72">
        <v>161.567447245837</v>
      </c>
      <c r="S58" s="69">
        <v>133.225509155011</v>
      </c>
      <c r="T58" s="16">
        <v>172.699024625139</v>
      </c>
      <c r="U58" s="16">
        <v>141.641465402622</v>
      </c>
      <c r="V58" s="72">
        <v>152.40873796236099</v>
      </c>
    </row>
    <row r="59" spans="14:22" x14ac:dyDescent="0.25">
      <c r="N59" s="26">
        <v>39903</v>
      </c>
      <c r="O59" s="69">
        <v>109.08849727439799</v>
      </c>
      <c r="P59" s="16">
        <v>165.46040770395501</v>
      </c>
      <c r="Q59" s="16">
        <v>138.403388452054</v>
      </c>
      <c r="R59" s="72">
        <v>148.30711970699099</v>
      </c>
      <c r="S59" s="69">
        <v>121.47693637087799</v>
      </c>
      <c r="T59" s="16">
        <v>156.93727195223801</v>
      </c>
      <c r="U59" s="16">
        <v>132.53845989573901</v>
      </c>
      <c r="V59" s="72">
        <v>139.28076484418901</v>
      </c>
    </row>
    <row r="60" spans="14:22" x14ac:dyDescent="0.25">
      <c r="N60" s="26">
        <v>39994</v>
      </c>
      <c r="O60" s="69">
        <v>107.81152418605799</v>
      </c>
      <c r="P60" s="16">
        <v>157.53123510760099</v>
      </c>
      <c r="Q60" s="16">
        <v>133.994482766933</v>
      </c>
      <c r="R60" s="72">
        <v>134.531822066476</v>
      </c>
      <c r="S60" s="69">
        <v>111.67375376487099</v>
      </c>
      <c r="T60" s="16">
        <v>131.63429802069899</v>
      </c>
      <c r="U60" s="16">
        <v>120.807123182414</v>
      </c>
      <c r="V60" s="72">
        <v>126.98312956417099</v>
      </c>
    </row>
    <row r="61" spans="14:22" x14ac:dyDescent="0.25">
      <c r="N61" s="26">
        <v>40086</v>
      </c>
      <c r="O61" s="69">
        <v>106.38706519044101</v>
      </c>
      <c r="P61" s="16">
        <v>159.436917742779</v>
      </c>
      <c r="Q61" s="16">
        <v>129.833103158574</v>
      </c>
      <c r="R61" s="72">
        <v>128.50699432609201</v>
      </c>
      <c r="S61" s="69">
        <v>105.41388191447101</v>
      </c>
      <c r="T61" s="16">
        <v>119.37202884279201</v>
      </c>
      <c r="U61" s="16">
        <v>113.50224834159</v>
      </c>
      <c r="V61" s="72">
        <v>118.22726997880299</v>
      </c>
    </row>
    <row r="62" spans="14:22" x14ac:dyDescent="0.25">
      <c r="N62" s="26">
        <v>40178</v>
      </c>
      <c r="O62" s="69">
        <v>101.655271027212</v>
      </c>
      <c r="P62" s="16">
        <v>163.21021489081701</v>
      </c>
      <c r="Q62" s="16">
        <v>126.186472049336</v>
      </c>
      <c r="R62" s="72">
        <v>127.54227704166099</v>
      </c>
      <c r="S62" s="69">
        <v>103.444874101934</v>
      </c>
      <c r="T62" s="16">
        <v>123.969718473757</v>
      </c>
      <c r="U62" s="16">
        <v>110.84264805186601</v>
      </c>
      <c r="V62" s="72">
        <v>109.72125334942901</v>
      </c>
    </row>
    <row r="63" spans="14:22" x14ac:dyDescent="0.25">
      <c r="N63" s="26">
        <v>40268</v>
      </c>
      <c r="O63" s="69">
        <v>97.679076629873506</v>
      </c>
      <c r="P63" s="16">
        <v>158.18737186414501</v>
      </c>
      <c r="Q63" s="16">
        <v>124.24991708888101</v>
      </c>
      <c r="R63" s="72">
        <v>126.086677973284</v>
      </c>
      <c r="S63" s="69">
        <v>105.535980092041</v>
      </c>
      <c r="T63" s="16">
        <v>135.323446854167</v>
      </c>
      <c r="U63" s="16">
        <v>111.238251988736</v>
      </c>
      <c r="V63" s="72">
        <v>110.33118503841899</v>
      </c>
    </row>
    <row r="64" spans="14:22" x14ac:dyDescent="0.25">
      <c r="N64" s="26">
        <v>40359</v>
      </c>
      <c r="O64" s="69">
        <v>95.364850651306398</v>
      </c>
      <c r="P64" s="16">
        <v>149.54718633295201</v>
      </c>
      <c r="Q64" s="16">
        <v>123.242383073762</v>
      </c>
      <c r="R64" s="72">
        <v>123.6680410469</v>
      </c>
      <c r="S64" s="69">
        <v>103.927623754577</v>
      </c>
      <c r="T64" s="16">
        <v>142.01828752280201</v>
      </c>
      <c r="U64" s="16">
        <v>117.04157137850601</v>
      </c>
      <c r="V64" s="72">
        <v>118.174424237061</v>
      </c>
    </row>
    <row r="65" spans="14:22" x14ac:dyDescent="0.25">
      <c r="N65" s="26">
        <v>40451</v>
      </c>
      <c r="O65" s="69">
        <v>93.138954638174198</v>
      </c>
      <c r="P65" s="16">
        <v>150.54757568545801</v>
      </c>
      <c r="Q65" s="16">
        <v>122.816099337879</v>
      </c>
      <c r="R65" s="72">
        <v>120.766558881785</v>
      </c>
      <c r="S65" s="69">
        <v>102.892078858809</v>
      </c>
      <c r="T65" s="16">
        <v>141.07603376276899</v>
      </c>
      <c r="U65" s="16">
        <v>125.33160733602701</v>
      </c>
      <c r="V65" s="72">
        <v>120.39097467578701</v>
      </c>
    </row>
    <row r="66" spans="14:22" x14ac:dyDescent="0.25">
      <c r="N66" s="26">
        <v>40543</v>
      </c>
      <c r="O66" s="69">
        <v>90.661079456264503</v>
      </c>
      <c r="P66" s="16">
        <v>155.927033063701</v>
      </c>
      <c r="Q66" s="16">
        <v>121.538471026303</v>
      </c>
      <c r="R66" s="72">
        <v>118.97499293552001</v>
      </c>
      <c r="S66" s="69">
        <v>102.776336596638</v>
      </c>
      <c r="T66" s="16">
        <v>144.11984829661199</v>
      </c>
      <c r="U66" s="16">
        <v>129.26265292706199</v>
      </c>
      <c r="V66" s="72">
        <v>120.10815074592701</v>
      </c>
    </row>
    <row r="67" spans="14:22" x14ac:dyDescent="0.25">
      <c r="N67" s="26">
        <v>40633</v>
      </c>
      <c r="O67" s="69">
        <v>90.235716813867597</v>
      </c>
      <c r="P67" s="16">
        <v>154.27596567282899</v>
      </c>
      <c r="Q67" s="16">
        <v>119.860006699159</v>
      </c>
      <c r="R67" s="72">
        <v>119.39279759895</v>
      </c>
      <c r="S67" s="69">
        <v>102.43302612767999</v>
      </c>
      <c r="T67" s="16">
        <v>151.47548429089301</v>
      </c>
      <c r="U67" s="16">
        <v>128.72922289394899</v>
      </c>
      <c r="V67" s="72">
        <v>123.103095920407</v>
      </c>
    </row>
    <row r="68" spans="14:22" x14ac:dyDescent="0.25">
      <c r="N68" s="26">
        <v>40724</v>
      </c>
      <c r="O68" s="69">
        <v>92.067518256719495</v>
      </c>
      <c r="P68" s="16">
        <v>153.31888172041101</v>
      </c>
      <c r="Q68" s="16">
        <v>119.935462560236</v>
      </c>
      <c r="R68" s="72">
        <v>120.496717211777</v>
      </c>
      <c r="S68" s="69">
        <v>105.70924766253199</v>
      </c>
      <c r="T68" s="16">
        <v>152.66293883225501</v>
      </c>
      <c r="U68" s="16">
        <v>126.852552071576</v>
      </c>
      <c r="V68" s="72">
        <v>125.83704847241</v>
      </c>
    </row>
    <row r="69" spans="14:22" x14ac:dyDescent="0.25">
      <c r="N69" s="26">
        <v>40816</v>
      </c>
      <c r="O69" s="69">
        <v>93.021152124058602</v>
      </c>
      <c r="P69" s="16">
        <v>157.61872422368199</v>
      </c>
      <c r="Q69" s="16">
        <v>120.42888348031499</v>
      </c>
      <c r="R69" s="72">
        <v>121.005847228962</v>
      </c>
      <c r="S69" s="69">
        <v>113.822520104642</v>
      </c>
      <c r="T69" s="16">
        <v>149.962851957738</v>
      </c>
      <c r="U69" s="16">
        <v>128.05486677440501</v>
      </c>
      <c r="V69" s="72">
        <v>127.968599582428</v>
      </c>
    </row>
    <row r="70" spans="14:22" x14ac:dyDescent="0.25">
      <c r="N70" s="26">
        <v>40908</v>
      </c>
      <c r="O70" s="69">
        <v>92.024304382008197</v>
      </c>
      <c r="P70" s="16">
        <v>160.833754450621</v>
      </c>
      <c r="Q70" s="16">
        <v>119.329726999782</v>
      </c>
      <c r="R70" s="72">
        <v>121.631957435465</v>
      </c>
      <c r="S70" s="69">
        <v>118.910052247811</v>
      </c>
      <c r="T70" s="16">
        <v>154.463873372546</v>
      </c>
      <c r="U70" s="16">
        <v>130.68223316753</v>
      </c>
      <c r="V70" s="72">
        <v>130.293603641586</v>
      </c>
    </row>
    <row r="71" spans="14:22" x14ac:dyDescent="0.25">
      <c r="N71" s="26">
        <v>40999</v>
      </c>
      <c r="O71" s="69">
        <v>89.585173167239503</v>
      </c>
      <c r="P71" s="16">
        <v>158.876734467245</v>
      </c>
      <c r="Q71" s="16">
        <v>118.890248051051</v>
      </c>
      <c r="R71" s="72">
        <v>124.428544406402</v>
      </c>
      <c r="S71" s="69">
        <v>115.218613250941</v>
      </c>
      <c r="T71" s="16">
        <v>158.53853865404099</v>
      </c>
      <c r="U71" s="16">
        <v>131.25383869374599</v>
      </c>
      <c r="V71" s="72">
        <v>131.34689483539299</v>
      </c>
    </row>
    <row r="72" spans="14:22" x14ac:dyDescent="0.25">
      <c r="N72" s="26">
        <v>41090</v>
      </c>
      <c r="O72" s="69">
        <v>87.394598935239799</v>
      </c>
      <c r="P72" s="16">
        <v>157.57346784357699</v>
      </c>
      <c r="Q72" s="16">
        <v>121.132811621475</v>
      </c>
      <c r="R72" s="72">
        <v>128.962306562164</v>
      </c>
      <c r="S72" s="69">
        <v>110.710320897388</v>
      </c>
      <c r="T72" s="16">
        <v>158.527341415743</v>
      </c>
      <c r="U72" s="16">
        <v>132.89671300931701</v>
      </c>
      <c r="V72" s="72">
        <v>133.83670345400901</v>
      </c>
    </row>
    <row r="73" spans="14:22" x14ac:dyDescent="0.25">
      <c r="N73" s="26">
        <v>41182</v>
      </c>
      <c r="O73" s="69">
        <v>91.093340304261901</v>
      </c>
      <c r="P73" s="16">
        <v>162.281725222837</v>
      </c>
      <c r="Q73" s="16">
        <v>124.494237571676</v>
      </c>
      <c r="R73" s="72">
        <v>131.11925795801099</v>
      </c>
      <c r="S73" s="69">
        <v>110.52142077148299</v>
      </c>
      <c r="T73" s="16">
        <v>164.213422545627</v>
      </c>
      <c r="U73" s="16">
        <v>135.53284200692701</v>
      </c>
      <c r="V73" s="72">
        <v>137.74361911768599</v>
      </c>
    </row>
    <row r="74" spans="14:22" x14ac:dyDescent="0.25">
      <c r="N74" s="26">
        <v>41274</v>
      </c>
      <c r="O74" s="69">
        <v>95.465322941063405</v>
      </c>
      <c r="P74" s="16">
        <v>167.30487281358899</v>
      </c>
      <c r="Q74" s="16">
        <v>125.888264975835</v>
      </c>
      <c r="R74" s="72">
        <v>131.28536223838501</v>
      </c>
      <c r="S74" s="69">
        <v>112.691235810935</v>
      </c>
      <c r="T74" s="16">
        <v>172.05873857557299</v>
      </c>
      <c r="U74" s="16">
        <v>137.638054304875</v>
      </c>
      <c r="V74" s="72">
        <v>139.24592255618799</v>
      </c>
    </row>
    <row r="75" spans="14:22" x14ac:dyDescent="0.25">
      <c r="N75" s="26">
        <v>41364</v>
      </c>
      <c r="O75" s="69">
        <v>95.240934234198093</v>
      </c>
      <c r="P75" s="16">
        <v>167.73344396804299</v>
      </c>
      <c r="Q75" s="16">
        <v>127.66120012472599</v>
      </c>
      <c r="R75" s="72">
        <v>135.17113470128299</v>
      </c>
      <c r="S75" s="69">
        <v>116.053095949099</v>
      </c>
      <c r="T75" s="16">
        <v>176.919911015015</v>
      </c>
      <c r="U75" s="16">
        <v>140.480260387838</v>
      </c>
      <c r="V75" s="72">
        <v>142.32166423906401</v>
      </c>
    </row>
    <row r="76" spans="14:22" x14ac:dyDescent="0.25">
      <c r="N76" s="26">
        <v>41455</v>
      </c>
      <c r="O76" s="69">
        <v>96.522105586214494</v>
      </c>
      <c r="P76" s="16">
        <v>168.33193891440999</v>
      </c>
      <c r="Q76" s="16">
        <v>132.05575583671401</v>
      </c>
      <c r="R76" s="72">
        <v>143.97277492650301</v>
      </c>
      <c r="S76" s="69">
        <v>119.595799735116</v>
      </c>
      <c r="T76" s="16">
        <v>185.76129309624801</v>
      </c>
      <c r="U76" s="16">
        <v>143.19797915698999</v>
      </c>
      <c r="V76" s="72">
        <v>147.34903850619099</v>
      </c>
    </row>
    <row r="77" spans="14:22" x14ac:dyDescent="0.25">
      <c r="N77" s="26">
        <v>41547</v>
      </c>
      <c r="O77" s="69">
        <v>99.245252848677893</v>
      </c>
      <c r="P77" s="16">
        <v>171.58664238709801</v>
      </c>
      <c r="Q77" s="16">
        <v>133.73553856368599</v>
      </c>
      <c r="R77" s="72">
        <v>150.34718833626701</v>
      </c>
      <c r="S77" s="69">
        <v>124.081381806332</v>
      </c>
      <c r="T77" s="16">
        <v>193.540874093074</v>
      </c>
      <c r="U77" s="16">
        <v>145.863122007686</v>
      </c>
      <c r="V77" s="72">
        <v>151.344028487598</v>
      </c>
    </row>
    <row r="78" spans="14:22" x14ac:dyDescent="0.25">
      <c r="N78" s="26">
        <v>41639</v>
      </c>
      <c r="O78" s="69">
        <v>100.504765560948</v>
      </c>
      <c r="P78" s="16">
        <v>176.12750243138299</v>
      </c>
      <c r="Q78" s="16">
        <v>133.389503633255</v>
      </c>
      <c r="R78" s="72">
        <v>151.84073578223999</v>
      </c>
      <c r="S78" s="69">
        <v>128.38561780025799</v>
      </c>
      <c r="T78" s="16">
        <v>191.49798230849299</v>
      </c>
      <c r="U78" s="16">
        <v>148.97515282820899</v>
      </c>
      <c r="V78" s="72">
        <v>155.379091012592</v>
      </c>
    </row>
    <row r="79" spans="14:22" x14ac:dyDescent="0.25">
      <c r="N79" s="26">
        <v>41729</v>
      </c>
      <c r="O79" s="69">
        <v>102.691414936317</v>
      </c>
      <c r="P79" s="16">
        <v>181.41079479096899</v>
      </c>
      <c r="Q79" s="16">
        <v>137.90595569289599</v>
      </c>
      <c r="R79" s="72">
        <v>156.43890404885801</v>
      </c>
      <c r="S79" s="69">
        <v>126.29783340699601</v>
      </c>
      <c r="T79" s="16">
        <v>184.70773746219601</v>
      </c>
      <c r="U79" s="16">
        <v>151.513288395215</v>
      </c>
      <c r="V79" s="72">
        <v>159.97987876796901</v>
      </c>
    </row>
    <row r="80" spans="14:22" x14ac:dyDescent="0.25">
      <c r="N80" s="26">
        <v>41820</v>
      </c>
      <c r="O80" s="69">
        <v>107.559492416412</v>
      </c>
      <c r="P80" s="16">
        <v>188.51055063117801</v>
      </c>
      <c r="Q80" s="16">
        <v>146.11937840289201</v>
      </c>
      <c r="R80" s="72">
        <v>164.59001039278201</v>
      </c>
      <c r="S80" s="69">
        <v>127.925658209296</v>
      </c>
      <c r="T80" s="16">
        <v>182.72636344851301</v>
      </c>
      <c r="U80" s="16">
        <v>154.33513471833299</v>
      </c>
      <c r="V80" s="72">
        <v>166.31247331050099</v>
      </c>
    </row>
    <row r="81" spans="14:22" x14ac:dyDescent="0.25">
      <c r="N81" s="26">
        <v>41912</v>
      </c>
      <c r="O81" s="69">
        <v>110.420662517292</v>
      </c>
      <c r="P81" s="16">
        <v>194.925519779891</v>
      </c>
      <c r="Q81" s="16">
        <v>149.52041456673899</v>
      </c>
      <c r="R81" s="72">
        <v>167.98611584332599</v>
      </c>
      <c r="S81" s="69">
        <v>138.83412622298101</v>
      </c>
      <c r="T81" s="16">
        <v>190.702679882762</v>
      </c>
      <c r="U81" s="16">
        <v>157.61260461934799</v>
      </c>
      <c r="V81" s="72">
        <v>171.159131007876</v>
      </c>
    </row>
    <row r="82" spans="14:22" x14ac:dyDescent="0.25">
      <c r="N82" s="26">
        <v>42004</v>
      </c>
      <c r="O82" s="69">
        <v>110.28323033274501</v>
      </c>
      <c r="P82" s="16">
        <v>198.9117707963</v>
      </c>
      <c r="Q82" s="16">
        <v>149.31565005274899</v>
      </c>
      <c r="R82" s="72">
        <v>168.09097973343901</v>
      </c>
      <c r="S82" s="69">
        <v>143.68256940005099</v>
      </c>
      <c r="T82" s="16">
        <v>205.20254867768099</v>
      </c>
      <c r="U82" s="16">
        <v>161.74988505515</v>
      </c>
      <c r="V82" s="72">
        <v>174.079235018936</v>
      </c>
    </row>
    <row r="83" spans="14:22" x14ac:dyDescent="0.25">
      <c r="N83" s="26">
        <v>42094</v>
      </c>
      <c r="O83" s="69">
        <v>111.821199865689</v>
      </c>
      <c r="P83" s="16">
        <v>203.28446846197099</v>
      </c>
      <c r="Q83" s="16">
        <v>153.68491583386199</v>
      </c>
      <c r="R83" s="72">
        <v>172.56924247724999</v>
      </c>
      <c r="S83" s="69">
        <v>144.60093488025501</v>
      </c>
      <c r="T83" s="16">
        <v>217.43655868346201</v>
      </c>
      <c r="U83" s="16">
        <v>167.29941469741101</v>
      </c>
      <c r="V83" s="72">
        <v>179.014196495411</v>
      </c>
    </row>
    <row r="84" spans="14:22" x14ac:dyDescent="0.25">
      <c r="N84" s="26">
        <v>42185</v>
      </c>
      <c r="O84" s="69">
        <v>115.909350160603</v>
      </c>
      <c r="P84" s="16">
        <v>207.69602442961499</v>
      </c>
      <c r="Q84" s="16">
        <v>159.76929184623</v>
      </c>
      <c r="R84" s="72">
        <v>180.420446057665</v>
      </c>
      <c r="S84" s="69">
        <v>147.941055020747</v>
      </c>
      <c r="T84" s="16">
        <v>227.09283085700201</v>
      </c>
      <c r="U84" s="16">
        <v>171.196367940545</v>
      </c>
      <c r="V84" s="72">
        <v>182.81028556410499</v>
      </c>
    </row>
    <row r="85" spans="14:22" x14ac:dyDescent="0.25">
      <c r="N85" s="26">
        <v>42277</v>
      </c>
      <c r="O85" s="69">
        <v>117.238629406095</v>
      </c>
      <c r="P85" s="16">
        <v>204.86427008610099</v>
      </c>
      <c r="Q85" s="16">
        <v>161.20267600116799</v>
      </c>
      <c r="R85" s="72">
        <v>184.56957304515899</v>
      </c>
      <c r="S85" s="69">
        <v>146.23900465112999</v>
      </c>
      <c r="T85" s="16">
        <v>228.26703401102299</v>
      </c>
      <c r="U85" s="16">
        <v>173.339016423647</v>
      </c>
      <c r="V85" s="72">
        <v>184.535203067753</v>
      </c>
    </row>
    <row r="86" spans="14:22" x14ac:dyDescent="0.25">
      <c r="N86" s="26">
        <v>42369</v>
      </c>
      <c r="O86" s="69">
        <v>116.036506274819</v>
      </c>
      <c r="P86" s="16">
        <v>201.61622717374999</v>
      </c>
      <c r="Q86" s="16">
        <v>161.216490098148</v>
      </c>
      <c r="R86" s="72">
        <v>185.102687871141</v>
      </c>
      <c r="S86" s="69">
        <v>146.244658144651</v>
      </c>
      <c r="T86" s="16">
        <v>220.74055743253601</v>
      </c>
      <c r="U86" s="16">
        <v>173.982094962773</v>
      </c>
      <c r="V86" s="72">
        <v>186.997092747203</v>
      </c>
    </row>
    <row r="87" spans="14:22" x14ac:dyDescent="0.25">
      <c r="N87" s="26">
        <v>42460</v>
      </c>
      <c r="O87" s="69">
        <v>118.237499340084</v>
      </c>
      <c r="P87" s="16">
        <v>206.48146143582801</v>
      </c>
      <c r="Q87" s="16">
        <v>165.02763160214499</v>
      </c>
      <c r="R87" s="72">
        <v>189.78365470471201</v>
      </c>
      <c r="S87" s="69">
        <v>148.33507248219999</v>
      </c>
      <c r="T87" s="16">
        <v>216.96562914520399</v>
      </c>
      <c r="U87" s="16">
        <v>175.14545961149699</v>
      </c>
      <c r="V87" s="72">
        <v>190.37908890056701</v>
      </c>
    </row>
    <row r="88" spans="14:22" x14ac:dyDescent="0.25">
      <c r="N88" s="26">
        <v>42551</v>
      </c>
      <c r="O88" s="69">
        <v>123.44748502890801</v>
      </c>
      <c r="P88" s="16">
        <v>213.97519319881701</v>
      </c>
      <c r="Q88" s="16">
        <v>170.624106662869</v>
      </c>
      <c r="R88" s="72">
        <v>199.04609789577199</v>
      </c>
      <c r="S88" s="69">
        <v>148.35715068436701</v>
      </c>
      <c r="T88" s="16">
        <v>213.34772079277499</v>
      </c>
      <c r="U88" s="16">
        <v>180.65912958125099</v>
      </c>
      <c r="V88" s="72">
        <v>196.254348424683</v>
      </c>
    </row>
    <row r="89" spans="14:22" x14ac:dyDescent="0.25">
      <c r="N89" s="26">
        <v>42643</v>
      </c>
      <c r="O89" s="69">
        <v>125.655762872979</v>
      </c>
      <c r="P89" s="16">
        <v>220.50857786761401</v>
      </c>
      <c r="Q89" s="16">
        <v>173.72153141691101</v>
      </c>
      <c r="R89" s="72">
        <v>204.272857398496</v>
      </c>
      <c r="S89" s="69">
        <v>149.86999018901</v>
      </c>
      <c r="T89" s="16">
        <v>211.54881013657899</v>
      </c>
      <c r="U89" s="16">
        <v>183.46152846814999</v>
      </c>
      <c r="V89" s="72">
        <v>203.29469220235501</v>
      </c>
    </row>
    <row r="90" spans="14:22" x14ac:dyDescent="0.25">
      <c r="N90" s="26">
        <v>42735</v>
      </c>
      <c r="O90" s="69">
        <v>126.156186108132</v>
      </c>
      <c r="P90" s="16">
        <v>227.47206576533799</v>
      </c>
      <c r="Q90" s="16">
        <v>176.44710425199301</v>
      </c>
      <c r="R90" s="72">
        <v>205.61911286016701</v>
      </c>
      <c r="S90" s="69">
        <v>149.00893202739999</v>
      </c>
      <c r="T90" s="16">
        <v>210.96807160739499</v>
      </c>
      <c r="U90" s="16">
        <v>181.17788399584401</v>
      </c>
      <c r="V90" s="72">
        <v>206.27177238609499</v>
      </c>
    </row>
    <row r="91" spans="14:22" x14ac:dyDescent="0.25">
      <c r="N91" s="26">
        <v>42825</v>
      </c>
      <c r="O91" s="69">
        <v>133.84098452460299</v>
      </c>
      <c r="P91" s="16">
        <v>238.48618741386699</v>
      </c>
      <c r="Q91" s="16">
        <v>187.17522951121799</v>
      </c>
      <c r="R91" s="72">
        <v>213.170024481289</v>
      </c>
      <c r="S91" s="69">
        <v>146.420820418235</v>
      </c>
      <c r="T91" s="16">
        <v>216.01694483066899</v>
      </c>
      <c r="U91" s="16">
        <v>181.904319560283</v>
      </c>
      <c r="V91" s="72">
        <v>206.96151575778501</v>
      </c>
    </row>
    <row r="92" spans="14:22" x14ac:dyDescent="0.25">
      <c r="N92" s="26">
        <v>42916</v>
      </c>
      <c r="O92" s="69">
        <v>147.213147263553</v>
      </c>
      <c r="P92" s="16">
        <v>249.966215490086</v>
      </c>
      <c r="Q92" s="16">
        <v>201.33869896791501</v>
      </c>
      <c r="R92" s="72">
        <v>225.13978643813701</v>
      </c>
      <c r="S92" s="69">
        <v>150.156451401065</v>
      </c>
      <c r="T92" s="16">
        <v>230.12819685175899</v>
      </c>
      <c r="U92" s="16">
        <v>186.92959738411199</v>
      </c>
      <c r="V92" s="72">
        <v>210.65299098554999</v>
      </c>
    </row>
    <row r="93" spans="14:22" x14ac:dyDescent="0.25">
      <c r="N93" s="26">
        <v>43008</v>
      </c>
      <c r="O93" s="69">
        <v>148.52509110105601</v>
      </c>
      <c r="P93" s="16">
        <v>251.37695632244299</v>
      </c>
      <c r="Q93" s="16">
        <v>200.63295208840401</v>
      </c>
      <c r="R93" s="72">
        <v>230.05534145649099</v>
      </c>
      <c r="S93" s="69">
        <v>155.643175141271</v>
      </c>
      <c r="T93" s="16">
        <v>234.40118358750701</v>
      </c>
      <c r="U93" s="16">
        <v>191.308128978068</v>
      </c>
      <c r="V93" s="72">
        <v>216.08777471692801</v>
      </c>
    </row>
    <row r="94" spans="14:22" x14ac:dyDescent="0.25">
      <c r="N94" s="26">
        <v>43100</v>
      </c>
      <c r="O94" s="69">
        <v>141.28912126884401</v>
      </c>
      <c r="P94" s="16">
        <v>247.832713796284</v>
      </c>
      <c r="Q94" s="16">
        <v>194.356347172488</v>
      </c>
      <c r="R94" s="72">
        <v>229.27262105564699</v>
      </c>
      <c r="S94" s="69">
        <v>155.62474982845501</v>
      </c>
      <c r="T94" s="16">
        <v>241.21235074621001</v>
      </c>
      <c r="U94" s="16">
        <v>193.07419534845101</v>
      </c>
      <c r="V94" s="72">
        <v>220.78261068363301</v>
      </c>
    </row>
    <row r="95" spans="14:22" x14ac:dyDescent="0.25">
      <c r="N95" s="26">
        <v>43190</v>
      </c>
      <c r="O95" s="69">
        <v>140.97170604810199</v>
      </c>
      <c r="P95" s="16">
        <v>245.34785868195701</v>
      </c>
      <c r="Q95" s="16">
        <v>197.672761397324</v>
      </c>
      <c r="R95" s="72">
        <v>233.21764010418701</v>
      </c>
      <c r="S95" s="69">
        <v>157.09981988807701</v>
      </c>
      <c r="T95" s="16">
        <v>252.13087460905399</v>
      </c>
      <c r="U95" s="16">
        <v>194.95905757530599</v>
      </c>
      <c r="V95" s="72">
        <v>222.573658619702</v>
      </c>
    </row>
    <row r="96" spans="14:22" x14ac:dyDescent="0.25">
      <c r="N96" s="26">
        <v>43281</v>
      </c>
      <c r="O96" s="69">
        <v>145.167473553289</v>
      </c>
      <c r="P96" s="16">
        <v>243.25893648861</v>
      </c>
      <c r="Q96" s="16">
        <v>204.387697658299</v>
      </c>
      <c r="R96" s="72">
        <v>241.511610152229</v>
      </c>
      <c r="S96" s="69">
        <v>159.736759026903</v>
      </c>
      <c r="T96" s="16">
        <v>236.270478952019</v>
      </c>
      <c r="U96" s="16">
        <v>199.32605203855101</v>
      </c>
      <c r="V96" s="72">
        <v>225.442308760771</v>
      </c>
    </row>
    <row r="97" spans="14:22" x14ac:dyDescent="0.25">
      <c r="N97" s="26">
        <v>43373</v>
      </c>
      <c r="O97" s="69">
        <v>148.942480021329</v>
      </c>
      <c r="P97" s="16">
        <v>247.846842861635</v>
      </c>
      <c r="Q97" s="16">
        <v>208.75913187406701</v>
      </c>
      <c r="R97" s="72">
        <v>243.637862643982</v>
      </c>
      <c r="S97" s="69">
        <v>160.14568018412999</v>
      </c>
      <c r="T97" s="16">
        <v>217.15832753327501</v>
      </c>
      <c r="U97" s="16">
        <v>203.00323299453501</v>
      </c>
      <c r="V97" s="72">
        <v>231.61538283311901</v>
      </c>
    </row>
    <row r="98" spans="14:22" x14ac:dyDescent="0.25">
      <c r="N98" s="26">
        <v>43465</v>
      </c>
      <c r="O98" s="69">
        <v>149.51544075546701</v>
      </c>
      <c r="P98" s="16">
        <v>255.23385091865299</v>
      </c>
      <c r="Q98" s="16">
        <v>210.37823346902599</v>
      </c>
      <c r="R98" s="72">
        <v>242.36021217805001</v>
      </c>
      <c r="S98" s="69">
        <v>158.93156377753701</v>
      </c>
      <c r="T98" s="16">
        <v>216.61878115800201</v>
      </c>
      <c r="U98" s="16">
        <v>203.79475698778</v>
      </c>
      <c r="V98" s="72">
        <v>237.00567947677001</v>
      </c>
    </row>
    <row r="99" spans="14:22" x14ac:dyDescent="0.25">
      <c r="N99" s="26">
        <v>43555</v>
      </c>
      <c r="O99" s="69">
        <v>149.70053732764401</v>
      </c>
      <c r="P99" s="16">
        <v>259.491850254653</v>
      </c>
      <c r="Q99" s="16">
        <v>211.335109498561</v>
      </c>
      <c r="R99" s="72">
        <v>248.110969275662</v>
      </c>
      <c r="S99" s="69">
        <v>159.806023380694</v>
      </c>
      <c r="T99" s="16">
        <v>227.235895251561</v>
      </c>
      <c r="U99" s="16">
        <v>206.841762549229</v>
      </c>
      <c r="V99" s="72">
        <v>242.93569753707999</v>
      </c>
    </row>
    <row r="100" spans="14:22" x14ac:dyDescent="0.25">
      <c r="N100" s="26">
        <v>43646</v>
      </c>
      <c r="O100" s="69">
        <v>151.13265824359101</v>
      </c>
      <c r="P100" s="16">
        <v>262.04686091286999</v>
      </c>
      <c r="Q100" s="16">
        <v>213.33445871234301</v>
      </c>
      <c r="R100" s="72">
        <v>257.30665295558299</v>
      </c>
      <c r="S100" s="69">
        <v>162.34280212653999</v>
      </c>
      <c r="T100" s="16">
        <v>236.134276522589</v>
      </c>
      <c r="U100" s="16">
        <v>210.744615296825</v>
      </c>
      <c r="V100" s="72">
        <v>248.988185156366</v>
      </c>
    </row>
    <row r="101" spans="14:22" x14ac:dyDescent="0.25">
      <c r="N101" s="26">
        <v>43738</v>
      </c>
      <c r="O101" s="69">
        <v>151.85233673963401</v>
      </c>
      <c r="P101" s="16">
        <v>261.29253659688902</v>
      </c>
      <c r="Q101" s="16">
        <v>217.580221743083</v>
      </c>
      <c r="R101" s="72">
        <v>260.91135345963397</v>
      </c>
      <c r="S101" s="69">
        <v>163.015555734668</v>
      </c>
      <c r="T101" s="16">
        <v>235.18382948416399</v>
      </c>
      <c r="U101" s="16">
        <v>211.23254814104999</v>
      </c>
      <c r="V101" s="72">
        <v>251.23563402257901</v>
      </c>
    </row>
    <row r="102" spans="14:22" x14ac:dyDescent="0.25">
      <c r="N102" s="26">
        <v>43830</v>
      </c>
      <c r="O102" s="69">
        <v>152.212763885166</v>
      </c>
      <c r="P102" s="16">
        <v>261.96444112532703</v>
      </c>
      <c r="Q102" s="16">
        <v>221.19007109862901</v>
      </c>
      <c r="R102" s="72">
        <v>259.35621527072499</v>
      </c>
      <c r="S102" s="69">
        <v>163.75732676443499</v>
      </c>
      <c r="T102" s="16">
        <v>234.872689799787</v>
      </c>
      <c r="U102" s="16">
        <v>213.436209609391</v>
      </c>
      <c r="V102" s="72">
        <v>250.63268774892299</v>
      </c>
    </row>
    <row r="103" spans="14:22" x14ac:dyDescent="0.25">
      <c r="N103" s="26">
        <v>43921</v>
      </c>
      <c r="O103" s="69">
        <v>151.66776401694</v>
      </c>
      <c r="P103" s="16">
        <v>269.43011472295302</v>
      </c>
      <c r="Q103" s="16">
        <v>222.532481516297</v>
      </c>
      <c r="R103" s="72">
        <v>257.434856166298</v>
      </c>
      <c r="S103" s="69">
        <v>160.744058531588</v>
      </c>
      <c r="T103" s="16">
        <v>237.90877935315001</v>
      </c>
      <c r="U103" s="16">
        <v>218.41488921346701</v>
      </c>
      <c r="V103" s="72">
        <v>251.27642712600399</v>
      </c>
    </row>
    <row r="104" spans="14:22" x14ac:dyDescent="0.25">
      <c r="N104" s="26">
        <v>44012</v>
      </c>
      <c r="O104" s="69">
        <v>149.16943189539199</v>
      </c>
      <c r="P104" s="16">
        <v>274.818294116039</v>
      </c>
      <c r="Q104" s="16">
        <v>223.26676799053499</v>
      </c>
      <c r="R104" s="72">
        <v>257.31721980578902</v>
      </c>
      <c r="S104" s="69">
        <v>156.61613419709801</v>
      </c>
      <c r="T104" s="16">
        <v>249.93042762119799</v>
      </c>
      <c r="U104" s="16">
        <v>221.017061293344</v>
      </c>
      <c r="V104" s="72">
        <v>251.524734610378</v>
      </c>
    </row>
    <row r="105" spans="14:22" x14ac:dyDescent="0.25">
      <c r="N105" s="26">
        <v>44104</v>
      </c>
      <c r="O105" s="69">
        <v>153.67036234877199</v>
      </c>
      <c r="P105" s="16">
        <v>273.43792905534599</v>
      </c>
      <c r="Q105" s="16">
        <v>230.77053862536599</v>
      </c>
      <c r="R105" s="72">
        <v>266.47374903070801</v>
      </c>
      <c r="S105" s="69">
        <v>158.515665224701</v>
      </c>
      <c r="T105" s="16">
        <v>260.49530026149301</v>
      </c>
      <c r="U105" s="16">
        <v>223.58130080150599</v>
      </c>
      <c r="V105" s="72">
        <v>259.380820106611</v>
      </c>
    </row>
    <row r="106" spans="14:22" x14ac:dyDescent="0.25">
      <c r="N106" s="26">
        <v>44196</v>
      </c>
      <c r="O106" s="69">
        <v>161.785039154673</v>
      </c>
      <c r="P106" s="16">
        <v>274.30276432589898</v>
      </c>
      <c r="Q106" s="16">
        <v>241.25924291539701</v>
      </c>
      <c r="R106" s="72">
        <v>277.22095190095803</v>
      </c>
      <c r="S106" s="69">
        <v>161.43409637434499</v>
      </c>
      <c r="T106" s="16">
        <v>252.292124846516</v>
      </c>
      <c r="U106" s="16">
        <v>228.52310895924899</v>
      </c>
      <c r="V106" s="72">
        <v>271.04995203071297</v>
      </c>
    </row>
    <row r="107" spans="14:22" x14ac:dyDescent="0.25">
      <c r="N107" s="26">
        <v>44286</v>
      </c>
      <c r="O107" s="69">
        <v>165.572383338729</v>
      </c>
      <c r="P107" s="16">
        <v>280.09717033746801</v>
      </c>
      <c r="Q107" s="16">
        <v>249.312149682626</v>
      </c>
      <c r="R107" s="72">
        <v>283.96758735776802</v>
      </c>
      <c r="S107" s="69">
        <v>164.427998557846</v>
      </c>
      <c r="T107" s="16">
        <v>239.804588126559</v>
      </c>
      <c r="U107" s="16">
        <v>234.09718530110601</v>
      </c>
      <c r="V107" s="72">
        <v>276.734676797227</v>
      </c>
    </row>
    <row r="108" spans="14:22" x14ac:dyDescent="0.25">
      <c r="N108" s="26">
        <v>44377</v>
      </c>
      <c r="O108" s="69">
        <v>171.17714006998099</v>
      </c>
      <c r="P108" s="16">
        <v>291.54036141326799</v>
      </c>
      <c r="Q108" s="16">
        <v>260.50192276517998</v>
      </c>
      <c r="R108" s="72">
        <v>296.23338452645498</v>
      </c>
      <c r="S108" s="69">
        <v>174.14468507686399</v>
      </c>
      <c r="T108" s="16">
        <v>250.784360014117</v>
      </c>
      <c r="U108" s="16">
        <v>244.935588531897</v>
      </c>
      <c r="V108" s="72">
        <v>286.68236236186198</v>
      </c>
    </row>
    <row r="109" spans="14:22" x14ac:dyDescent="0.25">
      <c r="N109" s="26">
        <v>44469</v>
      </c>
      <c r="O109" s="69">
        <v>178.70603618436601</v>
      </c>
      <c r="P109" s="16">
        <v>308.18968428919999</v>
      </c>
      <c r="Q109" s="16">
        <v>271.081763915458</v>
      </c>
      <c r="R109" s="72">
        <v>313.36335412367703</v>
      </c>
      <c r="S109" s="69">
        <v>184.33635695826601</v>
      </c>
      <c r="T109" s="16">
        <v>283.29623567409902</v>
      </c>
      <c r="U109" s="16">
        <v>264.491985202769</v>
      </c>
      <c r="V109" s="72">
        <v>303.71081185149501</v>
      </c>
    </row>
    <row r="110" spans="14:22" x14ac:dyDescent="0.25">
      <c r="N110" s="26">
        <v>44561</v>
      </c>
      <c r="O110" s="69">
        <v>183.45251377594099</v>
      </c>
      <c r="P110" s="16">
        <v>315.54244522320403</v>
      </c>
      <c r="Q110" s="16">
        <v>278.38330883158199</v>
      </c>
      <c r="R110" s="72">
        <v>324.60618973138003</v>
      </c>
      <c r="S110" s="69">
        <v>189.47078437981301</v>
      </c>
      <c r="T110" s="16">
        <v>291.10499468573801</v>
      </c>
      <c r="U110" s="16">
        <v>281.00195852292597</v>
      </c>
      <c r="V110" s="72">
        <v>320.15155442371503</v>
      </c>
    </row>
    <row r="111" spans="14:22" x14ac:dyDescent="0.25">
      <c r="N111" s="26">
        <v>44651</v>
      </c>
      <c r="O111" s="69">
        <v>187.52012350931</v>
      </c>
      <c r="P111" s="16">
        <v>316.73008209934</v>
      </c>
      <c r="Q111" s="16">
        <v>292.50421333661097</v>
      </c>
      <c r="R111" s="72">
        <v>333.79002941485498</v>
      </c>
      <c r="S111" s="69">
        <v>194.01589379495201</v>
      </c>
      <c r="T111" s="16">
        <v>268.86142601138499</v>
      </c>
      <c r="U111" s="16">
        <v>292.18384074826201</v>
      </c>
      <c r="V111" s="72">
        <v>331.096516348509</v>
      </c>
    </row>
    <row r="112" spans="14:22" x14ac:dyDescent="0.25">
      <c r="N112" s="26">
        <v>44742</v>
      </c>
      <c r="O112" s="69">
        <v>193.44737821483901</v>
      </c>
      <c r="P112" s="16">
        <v>330.08334317759198</v>
      </c>
      <c r="Q112" s="16">
        <v>311.56381329327797</v>
      </c>
      <c r="R112" s="72">
        <v>346.32689938585099</v>
      </c>
      <c r="S112" s="69">
        <v>198.76761801760901</v>
      </c>
      <c r="T112" s="16">
        <v>253.31177277498099</v>
      </c>
      <c r="U112" s="16">
        <v>302.24670146581099</v>
      </c>
      <c r="V112" s="72">
        <v>342.50529358057798</v>
      </c>
    </row>
    <row r="113" spans="14:22" x14ac:dyDescent="0.25">
      <c r="N113" s="26">
        <v>44834</v>
      </c>
      <c r="O113" s="69">
        <v>192.21161107546399</v>
      </c>
      <c r="P113" s="16">
        <v>340.32942616278098</v>
      </c>
      <c r="Q113" s="16">
        <v>308.187446844362</v>
      </c>
      <c r="R113" s="72">
        <v>342.04148987735402</v>
      </c>
      <c r="S113" s="69">
        <v>198.52120060509299</v>
      </c>
      <c r="T113" s="16">
        <v>244.48533319165799</v>
      </c>
      <c r="U113" s="16">
        <v>298.839507768055</v>
      </c>
      <c r="V113" s="72">
        <v>341.52040448066202</v>
      </c>
    </row>
    <row r="114" spans="14:22" x14ac:dyDescent="0.25">
      <c r="N114" s="26">
        <v>44926</v>
      </c>
      <c r="O114" s="69">
        <v>186.61729011245501</v>
      </c>
      <c r="P114" s="16">
        <v>333.71245230800099</v>
      </c>
      <c r="Q114" s="16">
        <v>298.13893650958801</v>
      </c>
      <c r="R114" s="72">
        <v>331.41405784615699</v>
      </c>
      <c r="S114" s="69">
        <v>191.17130312545299</v>
      </c>
      <c r="T114" s="16">
        <v>248.95541667314001</v>
      </c>
      <c r="U114" s="16">
        <v>285.66820556626999</v>
      </c>
      <c r="V114" s="72">
        <v>318.84864345085299</v>
      </c>
    </row>
    <row r="115" spans="14:22" x14ac:dyDescent="0.25">
      <c r="N115" s="26">
        <v>45016</v>
      </c>
      <c r="O115" s="69">
        <v>186.53274374634</v>
      </c>
      <c r="P115" s="16">
        <v>324.865089142626</v>
      </c>
      <c r="Q115" s="16">
        <v>304.11388842076298</v>
      </c>
      <c r="R115" s="72">
        <v>335.87960317951701</v>
      </c>
      <c r="S115" s="69">
        <v>183.48458837414901</v>
      </c>
      <c r="T115" s="16">
        <v>256.73478067136898</v>
      </c>
      <c r="U115" s="16">
        <v>275.23115253972298</v>
      </c>
      <c r="V115" s="72">
        <v>302.98151651625</v>
      </c>
    </row>
    <row r="116" spans="14:22" x14ac:dyDescent="0.25">
      <c r="N116" s="26">
        <v>45107</v>
      </c>
      <c r="O116" s="69">
        <v>193.55393583761199</v>
      </c>
      <c r="P116" s="16">
        <v>330.74542173253599</v>
      </c>
      <c r="Q116" s="16">
        <v>313.20983068908498</v>
      </c>
      <c r="R116" s="72">
        <v>347.97327660277102</v>
      </c>
      <c r="S116" s="69">
        <v>178.42632140265101</v>
      </c>
      <c r="T116" s="16">
        <v>254.88611401057199</v>
      </c>
      <c r="U116" s="16">
        <v>267.766010342409</v>
      </c>
      <c r="V116" s="72">
        <v>307.867070456622</v>
      </c>
    </row>
    <row r="117" spans="14:22" x14ac:dyDescent="0.25">
      <c r="N117" s="26">
        <v>45199</v>
      </c>
      <c r="O117" s="69">
        <v>198.53188834378301</v>
      </c>
      <c r="P117" s="16">
        <v>338.71948346088197</v>
      </c>
      <c r="Q117" s="16">
        <v>313.66451080707901</v>
      </c>
      <c r="R117" s="72">
        <v>344.861737160899</v>
      </c>
      <c r="S117" s="69">
        <v>178.539020851522</v>
      </c>
      <c r="T117" s="16">
        <v>265.084085947728</v>
      </c>
      <c r="U117" s="16">
        <v>262.291116175002</v>
      </c>
      <c r="V117" s="72">
        <v>300.59153939087901</v>
      </c>
    </row>
    <row r="118" spans="14:22" x14ac:dyDescent="0.25">
      <c r="N118" s="26">
        <v>45291</v>
      </c>
      <c r="O118" s="69">
        <v>195.860657612582</v>
      </c>
      <c r="P118" s="16">
        <v>333.07496359488499</v>
      </c>
      <c r="Q118" s="16">
        <v>311.229222787026</v>
      </c>
      <c r="R118" s="72">
        <v>334.70547939282898</v>
      </c>
      <c r="S118" s="69">
        <v>177.91501816836001</v>
      </c>
      <c r="T118" s="16">
        <v>265.61624946452599</v>
      </c>
      <c r="U118" s="16">
        <v>253.83414981938401</v>
      </c>
      <c r="V118" s="72">
        <v>277.08542612066498</v>
      </c>
    </row>
    <row r="119" spans="14:22" x14ac:dyDescent="0.25">
      <c r="N119" s="26">
        <v>45382</v>
      </c>
      <c r="O119" s="69">
        <v>194.68652977591299</v>
      </c>
      <c r="P119" s="16">
        <v>330.93449982927501</v>
      </c>
      <c r="Q119" s="16">
        <v>316.88721064734801</v>
      </c>
      <c r="R119" s="72">
        <v>334.454209378173</v>
      </c>
      <c r="S119" s="69">
        <v>169.20946250887999</v>
      </c>
      <c r="T119" s="16">
        <v>244.90691630306699</v>
      </c>
      <c r="U119" s="16">
        <v>244.71242521328901</v>
      </c>
      <c r="V119" s="72">
        <v>267.04088667680901</v>
      </c>
    </row>
    <row r="120" spans="14:22" x14ac:dyDescent="0.25">
      <c r="N120" s="26">
        <v>45473</v>
      </c>
      <c r="O120" s="69">
        <v>196.79558441838699</v>
      </c>
      <c r="P120" s="16">
        <v>341.34777203362501</v>
      </c>
      <c r="Q120" s="16">
        <v>324.14992960084999</v>
      </c>
      <c r="R120" s="72">
        <v>332.45378971372401</v>
      </c>
      <c r="S120" s="69">
        <v>167.94868570339401</v>
      </c>
      <c r="T120" s="16">
        <v>225.64013735165301</v>
      </c>
      <c r="U120" s="16">
        <v>245.81763038637101</v>
      </c>
      <c r="V120" s="72">
        <v>264.980022661894</v>
      </c>
    </row>
    <row r="121" spans="14:22" x14ac:dyDescent="0.25">
      <c r="N121" s="26">
        <v>45565</v>
      </c>
      <c r="O121" s="69">
        <v>196.303411725073</v>
      </c>
      <c r="P121" s="16">
        <v>348.48557204905802</v>
      </c>
      <c r="Q121" s="16">
        <v>322.819935578365</v>
      </c>
      <c r="R121" s="72">
        <v>326.61450428297297</v>
      </c>
      <c r="S121" s="69">
        <v>171.54740901437</v>
      </c>
      <c r="T121" s="16">
        <v>221.839611410788</v>
      </c>
      <c r="U121" s="16">
        <v>250.92843530348901</v>
      </c>
      <c r="V121" s="72">
        <v>265.22803608741799</v>
      </c>
    </row>
    <row r="122" spans="14:22" x14ac:dyDescent="0.25">
      <c r="N122" s="26">
        <v>45657</v>
      </c>
      <c r="O122" s="69">
        <v>196.525400288311</v>
      </c>
      <c r="P122" s="16">
        <v>344.15212852577997</v>
      </c>
      <c r="Q122" s="16">
        <v>319.97274456730401</v>
      </c>
      <c r="R122" s="72">
        <v>327.37718454457001</v>
      </c>
      <c r="S122" s="69">
        <v>171.141073898256</v>
      </c>
      <c r="T122" s="16">
        <v>226.55593875223701</v>
      </c>
      <c r="U122" s="16">
        <v>251.85575336953099</v>
      </c>
      <c r="V122" s="72">
        <v>271.29922551130301</v>
      </c>
    </row>
    <row r="123" spans="14:22" x14ac:dyDescent="0.25">
      <c r="N123" s="26">
        <v>45747</v>
      </c>
      <c r="O123" s="69">
        <v>201.330642919594</v>
      </c>
      <c r="P123" s="16">
        <v>336.40507791951802</v>
      </c>
      <c r="Q123" s="16">
        <v>321.05663810450199</v>
      </c>
      <c r="R123" s="72">
        <v>335.28396077534597</v>
      </c>
      <c r="S123" s="69">
        <v>174.40470180009399</v>
      </c>
      <c r="T123" s="16">
        <v>226.17881052323199</v>
      </c>
      <c r="U123" s="16">
        <v>250.19702793474701</v>
      </c>
      <c r="V123" s="72">
        <v>277.02452515885102</v>
      </c>
    </row>
    <row r="124" spans="14:22" x14ac:dyDescent="0.25">
      <c r="N124" s="76"/>
      <c r="O124" s="173" t="s">
        <v>17</v>
      </c>
      <c r="P124" s="174" t="s">
        <v>18</v>
      </c>
      <c r="Q124" s="174" t="s">
        <v>19</v>
      </c>
      <c r="R124" s="176" t="s">
        <v>20</v>
      </c>
      <c r="S124" s="173" t="s">
        <v>17</v>
      </c>
      <c r="T124" s="174" t="s">
        <v>18</v>
      </c>
      <c r="U124" s="174" t="s">
        <v>19</v>
      </c>
      <c r="V124" s="176" t="s">
        <v>20</v>
      </c>
    </row>
    <row r="125" spans="14:22" x14ac:dyDescent="0.25">
      <c r="N125" s="140" t="s">
        <v>134</v>
      </c>
      <c r="O125" s="172">
        <f t="shared" ref="O125:V130" si="0">O118/O117-1</f>
        <v>-1.3454920282506166E-2</v>
      </c>
      <c r="P125" s="172">
        <f t="shared" si="0"/>
        <v>-1.6664290486994804E-2</v>
      </c>
      <c r="Q125" s="172">
        <f t="shared" si="0"/>
        <v>-7.7639896645841366E-3</v>
      </c>
      <c r="R125" s="172">
        <f t="shared" si="0"/>
        <v>-2.9450230842314351E-2</v>
      </c>
      <c r="S125" s="172">
        <f t="shared" si="0"/>
        <v>-3.4950493185516018E-3</v>
      </c>
      <c r="T125" s="172">
        <f t="shared" si="0"/>
        <v>2.0075272149793211E-3</v>
      </c>
      <c r="U125" s="172">
        <f t="shared" si="0"/>
        <v>-3.2242671726538608E-2</v>
      </c>
      <c r="V125" s="172">
        <f t="shared" si="0"/>
        <v>-7.8199517251373751E-2</v>
      </c>
    </row>
    <row r="126" spans="14:22" x14ac:dyDescent="0.25">
      <c r="N126" s="140" t="s">
        <v>134</v>
      </c>
      <c r="O126" s="172">
        <f t="shared" si="0"/>
        <v>-5.9947099687139849E-3</v>
      </c>
      <c r="P126" s="172">
        <f t="shared" si="0"/>
        <v>-6.4263724373273545E-3</v>
      </c>
      <c r="Q126" s="172">
        <f t="shared" si="0"/>
        <v>1.81794878053394E-2</v>
      </c>
      <c r="R126" s="172">
        <f t="shared" si="0"/>
        <v>-7.5071975251728151E-4</v>
      </c>
      <c r="S126" s="172">
        <f t="shared" si="0"/>
        <v>-4.8930976986113595E-2</v>
      </c>
      <c r="T126" s="172">
        <f t="shared" si="0"/>
        <v>-7.7967116858280949E-2</v>
      </c>
      <c r="U126" s="172">
        <f t="shared" si="0"/>
        <v>-3.593576598178605E-2</v>
      </c>
      <c r="V126" s="172">
        <f t="shared" si="0"/>
        <v>-3.6250695622951246E-2</v>
      </c>
    </row>
    <row r="127" spans="14:22" x14ac:dyDescent="0.25">
      <c r="N127" s="140" t="s">
        <v>134</v>
      </c>
      <c r="O127" s="172">
        <f t="shared" si="0"/>
        <v>1.083307943750178E-2</v>
      </c>
      <c r="P127" s="172">
        <f t="shared" si="0"/>
        <v>3.1466263595128607E-2</v>
      </c>
      <c r="Q127" s="172">
        <f t="shared" si="0"/>
        <v>2.2918939955530071E-2</v>
      </c>
      <c r="R127" s="172">
        <f t="shared" si="0"/>
        <v>-5.9811466214410025E-3</v>
      </c>
      <c r="S127" s="172">
        <f t="shared" si="0"/>
        <v>-7.4509828634425901E-3</v>
      </c>
      <c r="T127" s="172">
        <f t="shared" si="0"/>
        <v>-7.8669803377752534E-2</v>
      </c>
      <c r="U127" s="172">
        <f t="shared" si="0"/>
        <v>4.516342691298636E-3</v>
      </c>
      <c r="V127" s="172">
        <f t="shared" si="0"/>
        <v>-7.7174100212197283E-3</v>
      </c>
    </row>
    <row r="128" spans="14:22" x14ac:dyDescent="0.25">
      <c r="N128" s="140" t="s">
        <v>134</v>
      </c>
      <c r="O128" s="172">
        <f t="shared" si="0"/>
        <v>-2.5009336198703602E-3</v>
      </c>
      <c r="P128" s="172">
        <f t="shared" si="0"/>
        <v>2.0910638944290127E-2</v>
      </c>
      <c r="Q128" s="172">
        <f t="shared" si="0"/>
        <v>-4.1030211671577721E-3</v>
      </c>
      <c r="R128" s="172">
        <f t="shared" si="0"/>
        <v>-1.7564201736966933E-2</v>
      </c>
      <c r="S128" s="172">
        <f t="shared" si="0"/>
        <v>2.1427516957956527E-2</v>
      </c>
      <c r="T128" s="172">
        <f t="shared" si="0"/>
        <v>-1.6843306272864123E-2</v>
      </c>
      <c r="U128" s="172">
        <f t="shared" si="0"/>
        <v>2.0791042973951734E-2</v>
      </c>
      <c r="V128" s="172">
        <f t="shared" si="0"/>
        <v>9.3597027818370648E-4</v>
      </c>
    </row>
    <row r="129" spans="14:22" x14ac:dyDescent="0.25">
      <c r="N129" s="140" t="s">
        <v>134</v>
      </c>
      <c r="O129" s="172">
        <f t="shared" si="0"/>
        <v>1.1308441421735704E-3</v>
      </c>
      <c r="P129" s="172">
        <f t="shared" si="0"/>
        <v>-1.2435072986803575E-2</v>
      </c>
      <c r="Q129" s="172">
        <f t="shared" si="0"/>
        <v>-8.8197496414215149E-3</v>
      </c>
      <c r="R129" s="172">
        <f t="shared" si="0"/>
        <v>2.3351083665783534E-3</v>
      </c>
      <c r="S129" s="172">
        <f t="shared" si="0"/>
        <v>-2.3686461861978092E-3</v>
      </c>
      <c r="T129" s="172">
        <f t="shared" si="0"/>
        <v>2.126007754636583E-2</v>
      </c>
      <c r="U129" s="172">
        <f t="shared" si="0"/>
        <v>3.6955479554177106E-3</v>
      </c>
      <c r="V129" s="172">
        <f t="shared" si="0"/>
        <v>2.2890451226219355E-2</v>
      </c>
    </row>
    <row r="130" spans="14:22" x14ac:dyDescent="0.25">
      <c r="N130" s="140" t="str">
        <f>"QTR "&amp;YEAR(N123)&amp;"Q"&amp;(MONTH(N123)/3)</f>
        <v>QTR 2025Q1</v>
      </c>
      <c r="O130" s="172">
        <f t="shared" si="0"/>
        <v>2.4451000350252494E-2</v>
      </c>
      <c r="P130" s="172">
        <f t="shared" si="0"/>
        <v>-2.2510541019889807E-2</v>
      </c>
      <c r="Q130" s="172">
        <f t="shared" si="0"/>
        <v>3.3874558242881214E-3</v>
      </c>
      <c r="R130" s="172">
        <f t="shared" si="0"/>
        <v>2.4151885360537362E-2</v>
      </c>
      <c r="S130" s="172">
        <f t="shared" si="0"/>
        <v>1.9069810814546173E-2</v>
      </c>
      <c r="T130" s="172">
        <f t="shared" si="0"/>
        <v>-1.6646141835083839E-3</v>
      </c>
      <c r="U130" s="172">
        <f t="shared" si="0"/>
        <v>-6.5860136708897343E-3</v>
      </c>
      <c r="V130" s="172">
        <f t="shared" si="0"/>
        <v>2.1103265727197895E-2</v>
      </c>
    </row>
    <row r="131" spans="14:22" x14ac:dyDescent="0.25">
      <c r="N131" s="76">
        <v>43008</v>
      </c>
      <c r="O131" s="173" t="s">
        <v>77</v>
      </c>
      <c r="P131" s="174" t="s">
        <v>77</v>
      </c>
      <c r="Q131" s="174" t="s">
        <v>77</v>
      </c>
      <c r="R131" s="174" t="s">
        <v>77</v>
      </c>
      <c r="S131" s="174" t="s">
        <v>77</v>
      </c>
      <c r="T131" s="174" t="s">
        <v>77</v>
      </c>
      <c r="U131" s="174" t="s">
        <v>77</v>
      </c>
      <c r="V131" s="174" t="s">
        <v>77</v>
      </c>
    </row>
    <row r="132" spans="14:22" x14ac:dyDescent="0.25">
      <c r="N132" s="76">
        <v>43100</v>
      </c>
      <c r="O132" s="173" t="s">
        <v>77</v>
      </c>
      <c r="P132" s="174" t="s">
        <v>77</v>
      </c>
      <c r="Q132" s="174" t="s">
        <v>77</v>
      </c>
      <c r="R132" s="174" t="s">
        <v>77</v>
      </c>
      <c r="S132" s="174" t="s">
        <v>77</v>
      </c>
      <c r="T132" s="174" t="s">
        <v>77</v>
      </c>
      <c r="U132" s="174" t="s">
        <v>77</v>
      </c>
      <c r="V132" s="174" t="s">
        <v>77</v>
      </c>
    </row>
    <row r="133" spans="14:22" x14ac:dyDescent="0.25">
      <c r="N133" s="140" t="s">
        <v>136</v>
      </c>
      <c r="O133" s="172">
        <f t="shared" ref="O133:V138" si="1">O118/O114-1</f>
        <v>4.9531142020961649E-2</v>
      </c>
      <c r="P133" s="172">
        <f t="shared" si="1"/>
        <v>-1.9102934538614003E-3</v>
      </c>
      <c r="Q133" s="172">
        <f t="shared" si="1"/>
        <v>4.3906664559451247E-2</v>
      </c>
      <c r="R133" s="172">
        <f t="shared" si="1"/>
        <v>9.9314481952357259E-3</v>
      </c>
      <c r="S133" s="172">
        <f t="shared" si="1"/>
        <v>-6.9342441780572917E-2</v>
      </c>
      <c r="T133" s="172">
        <f t="shared" si="1"/>
        <v>6.6922957588267495E-2</v>
      </c>
      <c r="U133" s="172">
        <f t="shared" si="1"/>
        <v>-0.11143716775824752</v>
      </c>
      <c r="V133" s="172">
        <f t="shared" si="1"/>
        <v>-0.13098132354646619</v>
      </c>
    </row>
    <row r="134" spans="14:22" x14ac:dyDescent="0.25">
      <c r="N134" s="140" t="s">
        <v>136</v>
      </c>
      <c r="O134" s="172">
        <f t="shared" si="1"/>
        <v>4.3712357765246068E-2</v>
      </c>
      <c r="P134" s="172">
        <f t="shared" si="1"/>
        <v>1.8682865255442493E-2</v>
      </c>
      <c r="Q134" s="172">
        <f t="shared" si="1"/>
        <v>4.2001772075967336E-2</v>
      </c>
      <c r="R134" s="172">
        <f t="shared" si="1"/>
        <v>-4.2437640983581382E-3</v>
      </c>
      <c r="S134" s="172">
        <f t="shared" si="1"/>
        <v>-7.7800135650413216E-2</v>
      </c>
      <c r="T134" s="172">
        <f t="shared" si="1"/>
        <v>-4.6070362330229542E-2</v>
      </c>
      <c r="U134" s="172">
        <f t="shared" si="1"/>
        <v>-0.11088398622328677</v>
      </c>
      <c r="V134" s="172">
        <f t="shared" si="1"/>
        <v>-0.11862317626730001</v>
      </c>
    </row>
    <row r="135" spans="14:22" x14ac:dyDescent="0.25">
      <c r="N135" s="140" t="s">
        <v>136</v>
      </c>
      <c r="O135" s="172">
        <f t="shared" si="1"/>
        <v>1.6748037526318704E-2</v>
      </c>
      <c r="P135" s="172">
        <f t="shared" si="1"/>
        <v>3.2055924600712382E-2</v>
      </c>
      <c r="Q135" s="172">
        <f t="shared" si="1"/>
        <v>3.4928976806685608E-2</v>
      </c>
      <c r="R135" s="172">
        <f t="shared" si="1"/>
        <v>-4.459965156106882E-2</v>
      </c>
      <c r="S135" s="172">
        <f t="shared" si="1"/>
        <v>-5.8722477809831308E-2</v>
      </c>
      <c r="T135" s="172">
        <f t="shared" si="1"/>
        <v>-0.11474134937655311</v>
      </c>
      <c r="U135" s="172">
        <f t="shared" si="1"/>
        <v>-8.1968506488076076E-2</v>
      </c>
      <c r="V135" s="172">
        <f t="shared" si="1"/>
        <v>-0.13930378371132335</v>
      </c>
    </row>
    <row r="136" spans="14:22" x14ac:dyDescent="0.25">
      <c r="N136" s="140" t="s">
        <v>136</v>
      </c>
      <c r="O136" s="172">
        <f t="shared" si="1"/>
        <v>-1.1224779239751737E-2</v>
      </c>
      <c r="P136" s="172">
        <f t="shared" si="1"/>
        <v>2.8832379195878E-2</v>
      </c>
      <c r="Q136" s="172">
        <f t="shared" si="1"/>
        <v>2.9188589897302997E-2</v>
      </c>
      <c r="R136" s="172">
        <f t="shared" si="1"/>
        <v>-5.291173508591529E-2</v>
      </c>
      <c r="S136" s="172">
        <f t="shared" si="1"/>
        <v>-3.9160133195568547E-2</v>
      </c>
      <c r="T136" s="172">
        <f t="shared" si="1"/>
        <v>-0.16313493276042002</v>
      </c>
      <c r="U136" s="172">
        <f t="shared" si="1"/>
        <v>-4.3320875816212356E-2</v>
      </c>
      <c r="V136" s="172">
        <f t="shared" si="1"/>
        <v>-0.11764636947241391</v>
      </c>
    </row>
    <row r="137" spans="14:22" x14ac:dyDescent="0.25">
      <c r="N137" s="140" t="s">
        <v>136</v>
      </c>
      <c r="O137" s="172">
        <f t="shared" si="1"/>
        <v>3.3939571317271877E-3</v>
      </c>
      <c r="P137" s="172">
        <f t="shared" si="1"/>
        <v>3.3257272811318295E-2</v>
      </c>
      <c r="Q137" s="172">
        <f t="shared" si="1"/>
        <v>2.809351159888096E-2</v>
      </c>
      <c r="R137" s="172">
        <f t="shared" si="1"/>
        <v>-2.1894756134715254E-2</v>
      </c>
      <c r="S137" s="172">
        <f t="shared" si="1"/>
        <v>-3.807404422539451E-2</v>
      </c>
      <c r="T137" s="172">
        <f t="shared" si="1"/>
        <v>-0.14705542598027543</v>
      </c>
      <c r="U137" s="172">
        <f t="shared" si="1"/>
        <v>-7.7940515539802746E-3</v>
      </c>
      <c r="V137" s="172">
        <f t="shared" si="1"/>
        <v>-2.0882370792183802E-2</v>
      </c>
    </row>
    <row r="138" spans="14:22" x14ac:dyDescent="0.25">
      <c r="N138" s="140" t="str">
        <f>"Y/Y "&amp;RIGHT(N130,4)</f>
        <v>Y/Y 25Q1</v>
      </c>
      <c r="O138" s="172">
        <f t="shared" si="1"/>
        <v>3.4127235979440895E-2</v>
      </c>
      <c r="P138" s="172">
        <f t="shared" si="1"/>
        <v>1.6530697443346787E-2</v>
      </c>
      <c r="Q138" s="172">
        <f t="shared" si="1"/>
        <v>1.3157449455396097E-2</v>
      </c>
      <c r="R138" s="172">
        <f t="shared" si="1"/>
        <v>2.480911807675179E-3</v>
      </c>
      <c r="S138" s="172">
        <f t="shared" si="1"/>
        <v>3.0703006877888628E-2</v>
      </c>
      <c r="T138" s="172">
        <f t="shared" si="1"/>
        <v>-7.6470301707034616E-2</v>
      </c>
      <c r="U138" s="172">
        <f t="shared" si="1"/>
        <v>2.2412440711490955E-2</v>
      </c>
      <c r="V138" s="172">
        <f t="shared" si="1"/>
        <v>3.7386179346104775E-2</v>
      </c>
    </row>
    <row r="139" spans="14:22" x14ac:dyDescent="0.25">
      <c r="N139" s="76"/>
      <c r="O139" s="173"/>
      <c r="P139" s="174"/>
      <c r="Q139" s="174"/>
      <c r="R139" s="174"/>
      <c r="S139" s="174"/>
      <c r="T139" s="174"/>
      <c r="U139" s="174"/>
      <c r="V139" s="174"/>
    </row>
    <row r="140" spans="14:22" x14ac:dyDescent="0.25">
      <c r="N140" s="76" t="s">
        <v>103</v>
      </c>
      <c r="O140" s="173">
        <f>MIN($O$59:$O$74)</f>
        <v>87.394598935239799</v>
      </c>
      <c r="P140" s="173">
        <f>MIN($P$59:$P$74)</f>
        <v>149.54718633295201</v>
      </c>
      <c r="Q140" s="173">
        <f>MIN($Q$59:$Q$74)</f>
        <v>118.890248051051</v>
      </c>
      <c r="R140" s="173">
        <f>MIN($R$59:$R$74)</f>
        <v>118.97499293552001</v>
      </c>
      <c r="S140" s="173">
        <f t="shared" ref="S140:V140" si="2">MIN($R$59:$R$74)</f>
        <v>118.97499293552001</v>
      </c>
      <c r="T140" s="173">
        <f t="shared" si="2"/>
        <v>118.97499293552001</v>
      </c>
      <c r="U140" s="173">
        <f t="shared" si="2"/>
        <v>118.97499293552001</v>
      </c>
      <c r="V140" s="173">
        <f t="shared" si="2"/>
        <v>118.97499293552001</v>
      </c>
    </row>
    <row r="141" spans="14:22" x14ac:dyDescent="0.25">
      <c r="N141" s="76" t="s">
        <v>104</v>
      </c>
      <c r="O141" s="172">
        <f t="shared" ref="O141:V141" si="3">O123/O140-1</f>
        <v>1.3036966285385878</v>
      </c>
      <c r="P141" s="172">
        <f t="shared" si="3"/>
        <v>1.2494911884904703</v>
      </c>
      <c r="Q141" s="172">
        <f t="shared" si="3"/>
        <v>1.700445523224424</v>
      </c>
      <c r="R141" s="172">
        <f t="shared" si="3"/>
        <v>1.8181044814775262</v>
      </c>
      <c r="S141" s="172">
        <f t="shared" si="3"/>
        <v>0.4658937773134797</v>
      </c>
      <c r="T141" s="172">
        <f t="shared" si="3"/>
        <v>0.9010617688862772</v>
      </c>
      <c r="U141" s="172">
        <f t="shared" si="3"/>
        <v>1.1029379515941171</v>
      </c>
      <c r="V141" s="172">
        <f t="shared" si="3"/>
        <v>1.3284264896656723</v>
      </c>
    </row>
    <row r="142" spans="14:22" x14ac:dyDescent="0.25">
      <c r="N142" s="26"/>
    </row>
    <row r="143" spans="14:22" x14ac:dyDescent="0.25">
      <c r="N143" s="26"/>
    </row>
    <row r="144" spans="14:22" x14ac:dyDescent="0.25">
      <c r="N144" s="26"/>
    </row>
    <row r="145" spans="14:14" x14ac:dyDescent="0.25">
      <c r="N145" s="26"/>
    </row>
    <row r="146" spans="14:14" x14ac:dyDescent="0.25">
      <c r="N146" s="26"/>
    </row>
    <row r="147" spans="14:14" x14ac:dyDescent="0.25">
      <c r="N147" s="26"/>
    </row>
    <row r="148" spans="14:14" x14ac:dyDescent="0.25">
      <c r="N148" s="26"/>
    </row>
    <row r="149" spans="14:14" x14ac:dyDescent="0.25">
      <c r="N149" s="26"/>
    </row>
    <row r="150" spans="14:14" x14ac:dyDescent="0.25">
      <c r="N150" s="26"/>
    </row>
    <row r="151" spans="14:14" x14ac:dyDescent="0.25">
      <c r="N151" s="26"/>
    </row>
    <row r="152" spans="14:14" x14ac:dyDescent="0.25">
      <c r="N152" s="26"/>
    </row>
    <row r="153" spans="14:14" x14ac:dyDescent="0.25">
      <c r="N153" s="26"/>
    </row>
    <row r="154" spans="14:14" x14ac:dyDescent="0.25">
      <c r="N154" s="26"/>
    </row>
    <row r="155" spans="14:14" x14ac:dyDescent="0.25">
      <c r="N155" s="26"/>
    </row>
    <row r="156" spans="14:14" x14ac:dyDescent="0.25">
      <c r="N156" s="26"/>
    </row>
    <row r="157" spans="14:14" x14ac:dyDescent="0.25">
      <c r="N157" s="26"/>
    </row>
    <row r="158" spans="14:14" x14ac:dyDescent="0.25">
      <c r="N158" s="26"/>
    </row>
    <row r="159" spans="14:14" x14ac:dyDescent="0.25">
      <c r="N159" s="26"/>
    </row>
    <row r="160" spans="14:14" x14ac:dyDescent="0.25">
      <c r="N160" s="26"/>
    </row>
    <row r="161" spans="14:14" x14ac:dyDescent="0.25">
      <c r="N161" s="26"/>
    </row>
    <row r="162" spans="14:14" x14ac:dyDescent="0.25">
      <c r="N162" s="26"/>
    </row>
    <row r="163" spans="14:14" x14ac:dyDescent="0.25">
      <c r="N163" s="26"/>
    </row>
    <row r="164" spans="14:14" x14ac:dyDescent="0.25">
      <c r="N164" s="26"/>
    </row>
    <row r="165" spans="14:14" x14ac:dyDescent="0.25">
      <c r="N165" s="26"/>
    </row>
    <row r="166" spans="14:14" x14ac:dyDescent="0.25">
      <c r="N166" s="26"/>
    </row>
    <row r="167" spans="14:14" x14ac:dyDescent="0.25">
      <c r="N167" s="26"/>
    </row>
    <row r="168" spans="14:14" x14ac:dyDescent="0.25">
      <c r="N168" s="26"/>
    </row>
    <row r="169" spans="14:14" x14ac:dyDescent="0.25">
      <c r="N169" s="26"/>
    </row>
    <row r="170" spans="14:14" x14ac:dyDescent="0.25">
      <c r="N170" s="26"/>
    </row>
    <row r="171" spans="14:14" x14ac:dyDescent="0.25">
      <c r="N171" s="26"/>
    </row>
    <row r="172" spans="14:14" x14ac:dyDescent="0.25">
      <c r="N172" s="26"/>
    </row>
    <row r="173" spans="14:14" x14ac:dyDescent="0.25">
      <c r="N173" s="26"/>
    </row>
    <row r="174" spans="14:14" x14ac:dyDescent="0.25">
      <c r="N174" s="26"/>
    </row>
    <row r="175" spans="14:14" x14ac:dyDescent="0.25">
      <c r="N175" s="26"/>
    </row>
    <row r="176" spans="14:14" x14ac:dyDescent="0.25">
      <c r="N176" s="26"/>
    </row>
    <row r="177" spans="14:14" x14ac:dyDescent="0.25">
      <c r="N177" s="26"/>
    </row>
    <row r="178" spans="14:14" x14ac:dyDescent="0.25">
      <c r="N178" s="26"/>
    </row>
    <row r="179" spans="14:14" x14ac:dyDescent="0.25">
      <c r="N179" s="26"/>
    </row>
    <row r="180" spans="14:14" x14ac:dyDescent="0.25">
      <c r="N180" s="26"/>
    </row>
    <row r="181" spans="14:14" x14ac:dyDescent="0.25">
      <c r="N181" s="26"/>
    </row>
    <row r="182" spans="14:14" x14ac:dyDescent="0.25">
      <c r="N182" s="26"/>
    </row>
    <row r="183" spans="14:14" x14ac:dyDescent="0.25">
      <c r="N183" s="26"/>
    </row>
    <row r="184" spans="14:14" x14ac:dyDescent="0.25">
      <c r="N184" s="26"/>
    </row>
    <row r="185" spans="14:14" x14ac:dyDescent="0.25">
      <c r="N185" s="26"/>
    </row>
    <row r="186" spans="14:14" x14ac:dyDescent="0.25">
      <c r="N186" s="26"/>
    </row>
    <row r="187" spans="14:14" x14ac:dyDescent="0.25">
      <c r="N187" s="26"/>
    </row>
    <row r="188" spans="14:14" x14ac:dyDescent="0.25">
      <c r="N188" s="26"/>
    </row>
    <row r="189" spans="14:14" x14ac:dyDescent="0.25">
      <c r="N189" s="26"/>
    </row>
    <row r="190" spans="14:14" x14ac:dyDescent="0.25">
      <c r="N190" s="26"/>
    </row>
    <row r="191" spans="14:14" x14ac:dyDescent="0.25">
      <c r="N191" s="26"/>
    </row>
    <row r="192" spans="14:14" x14ac:dyDescent="0.25">
      <c r="N192" s="26"/>
    </row>
    <row r="193" spans="14:14" x14ac:dyDescent="0.25">
      <c r="N193" s="26"/>
    </row>
    <row r="194" spans="14:14" x14ac:dyDescent="0.25">
      <c r="N194" s="26"/>
    </row>
    <row r="195" spans="14:14" x14ac:dyDescent="0.25">
      <c r="N195" s="26"/>
    </row>
    <row r="196" spans="14:14" x14ac:dyDescent="0.25">
      <c r="N196" s="26"/>
    </row>
    <row r="197" spans="14:14" x14ac:dyDescent="0.25">
      <c r="N197" s="26"/>
    </row>
    <row r="198" spans="14:14" x14ac:dyDescent="0.25">
      <c r="N198" s="26"/>
    </row>
    <row r="199" spans="14:14" x14ac:dyDescent="0.25">
      <c r="N199" s="26"/>
    </row>
    <row r="200" spans="14:14" x14ac:dyDescent="0.25">
      <c r="N200" s="26"/>
    </row>
    <row r="201" spans="14:14" x14ac:dyDescent="0.25">
      <c r="N201" s="26"/>
    </row>
    <row r="202" spans="14:14" x14ac:dyDescent="0.25">
      <c r="N202" s="26"/>
    </row>
    <row r="203" spans="14:14" x14ac:dyDescent="0.25">
      <c r="N203" s="26"/>
    </row>
    <row r="204" spans="14:14" x14ac:dyDescent="0.25">
      <c r="N204" s="26"/>
    </row>
    <row r="205" spans="14:14" x14ac:dyDescent="0.25">
      <c r="N205" s="26"/>
    </row>
    <row r="206" spans="14:14" x14ac:dyDescent="0.25">
      <c r="N206" s="26"/>
    </row>
    <row r="207" spans="14:14" x14ac:dyDescent="0.25">
      <c r="N207" s="26"/>
    </row>
    <row r="208" spans="14:14" x14ac:dyDescent="0.25">
      <c r="N208" s="26"/>
    </row>
    <row r="209" spans="14:14" x14ac:dyDescent="0.25">
      <c r="N209" s="26"/>
    </row>
    <row r="210" spans="14:14" x14ac:dyDescent="0.25">
      <c r="N210" s="26"/>
    </row>
    <row r="211" spans="14:14" x14ac:dyDescent="0.25">
      <c r="N211" s="26"/>
    </row>
    <row r="212" spans="14:14" x14ac:dyDescent="0.25">
      <c r="N212" s="26"/>
    </row>
    <row r="213" spans="14:14" x14ac:dyDescent="0.25">
      <c r="N213" s="26"/>
    </row>
    <row r="214" spans="14:14" x14ac:dyDescent="0.25">
      <c r="N214" s="26"/>
    </row>
    <row r="215" spans="14:14" x14ac:dyDescent="0.25">
      <c r="N215" s="26"/>
    </row>
    <row r="216" spans="14:14" x14ac:dyDescent="0.25">
      <c r="N216" s="26"/>
    </row>
    <row r="217" spans="14:14" x14ac:dyDescent="0.25">
      <c r="N217" s="26"/>
    </row>
    <row r="218" spans="14:14" x14ac:dyDescent="0.25">
      <c r="N218" s="26"/>
    </row>
    <row r="219" spans="14:14" x14ac:dyDescent="0.25">
      <c r="N219" s="26"/>
    </row>
    <row r="220" spans="14:14" x14ac:dyDescent="0.25">
      <c r="N220" s="26"/>
    </row>
    <row r="221" spans="14:14" x14ac:dyDescent="0.25">
      <c r="N221" s="26"/>
    </row>
    <row r="222" spans="14:14" x14ac:dyDescent="0.25">
      <c r="N222" s="26"/>
    </row>
    <row r="223" spans="14:14" x14ac:dyDescent="0.25">
      <c r="N223" s="26"/>
    </row>
    <row r="224" spans="14:14" x14ac:dyDescent="0.25">
      <c r="N224" s="26"/>
    </row>
    <row r="225" spans="14:14" x14ac:dyDescent="0.25">
      <c r="N225" s="26"/>
    </row>
    <row r="226" spans="14:14" x14ac:dyDescent="0.25">
      <c r="N226" s="26"/>
    </row>
    <row r="227" spans="14:14" x14ac:dyDescent="0.25">
      <c r="N227" s="26"/>
    </row>
    <row r="228" spans="14:14" x14ac:dyDescent="0.25">
      <c r="N228" s="26"/>
    </row>
    <row r="229" spans="14:14" x14ac:dyDescent="0.25">
      <c r="N229" s="26"/>
    </row>
    <row r="230" spans="14:14" x14ac:dyDescent="0.25">
      <c r="N230" s="26"/>
    </row>
    <row r="231" spans="14:14" x14ac:dyDescent="0.25">
      <c r="N231" s="26"/>
    </row>
    <row r="232" spans="14:14" x14ac:dyDescent="0.25">
      <c r="N232" s="26"/>
    </row>
    <row r="233" spans="14:14" x14ac:dyDescent="0.25">
      <c r="N233" s="26"/>
    </row>
    <row r="234" spans="14:14" x14ac:dyDescent="0.25">
      <c r="N234" s="26"/>
    </row>
    <row r="235" spans="14:14" x14ac:dyDescent="0.25">
      <c r="N235" s="26"/>
    </row>
    <row r="236" spans="14:14" x14ac:dyDescent="0.25">
      <c r="N236" s="26"/>
    </row>
    <row r="237" spans="14:14" x14ac:dyDescent="0.25">
      <c r="N237" s="26"/>
    </row>
    <row r="238" spans="14:14" x14ac:dyDescent="0.25">
      <c r="N238" s="26"/>
    </row>
    <row r="239" spans="14:14" x14ac:dyDescent="0.25">
      <c r="N239" s="26"/>
    </row>
    <row r="240" spans="14:14" x14ac:dyDescent="0.25">
      <c r="N240" s="26"/>
    </row>
    <row r="241" spans="14:14" x14ac:dyDescent="0.25">
      <c r="N241" s="26"/>
    </row>
    <row r="242" spans="14:14" x14ac:dyDescent="0.25">
      <c r="N242" s="26"/>
    </row>
    <row r="243" spans="14:14" x14ac:dyDescent="0.25">
      <c r="N243" s="26"/>
    </row>
    <row r="244" spans="14:14" x14ac:dyDescent="0.25">
      <c r="N244" s="26"/>
    </row>
    <row r="245" spans="14:14" x14ac:dyDescent="0.25">
      <c r="N245" s="26"/>
    </row>
    <row r="246" spans="14:14" x14ac:dyDescent="0.25">
      <c r="N246" s="26"/>
    </row>
    <row r="247" spans="14:14" x14ac:dyDescent="0.25">
      <c r="N247" s="26"/>
    </row>
    <row r="248" spans="14:14" x14ac:dyDescent="0.25">
      <c r="N248" s="26"/>
    </row>
    <row r="249" spans="14:14" x14ac:dyDescent="0.25">
      <c r="N249" s="26"/>
    </row>
    <row r="250" spans="14:14" x14ac:dyDescent="0.25">
      <c r="N250" s="26"/>
    </row>
    <row r="251" spans="14:14" x14ac:dyDescent="0.25">
      <c r="N251" s="26"/>
    </row>
    <row r="252" spans="14:14" x14ac:dyDescent="0.25">
      <c r="N252" s="26"/>
    </row>
    <row r="253" spans="14:14" x14ac:dyDescent="0.25">
      <c r="N253" s="26"/>
    </row>
    <row r="254" spans="14:14" x14ac:dyDescent="0.25">
      <c r="N254" s="26"/>
    </row>
    <row r="255" spans="14:14" x14ac:dyDescent="0.25">
      <c r="N255" s="26"/>
    </row>
    <row r="256" spans="14:14" x14ac:dyDescent="0.25">
      <c r="N256" s="26"/>
    </row>
    <row r="257" spans="14:14" x14ac:dyDescent="0.25">
      <c r="N257" s="26"/>
    </row>
    <row r="258" spans="14:14" x14ac:dyDescent="0.25">
      <c r="N258" s="26"/>
    </row>
    <row r="259" spans="14:14" x14ac:dyDescent="0.25">
      <c r="N259" s="26"/>
    </row>
    <row r="260" spans="14:14" x14ac:dyDescent="0.25">
      <c r="N260" s="26"/>
    </row>
    <row r="261" spans="14:14" x14ac:dyDescent="0.25">
      <c r="N261" s="26"/>
    </row>
    <row r="262" spans="14:14" x14ac:dyDescent="0.25">
      <c r="N262" s="26"/>
    </row>
    <row r="263" spans="14:14" x14ac:dyDescent="0.25">
      <c r="N263" s="26"/>
    </row>
    <row r="264" spans="14:14" x14ac:dyDescent="0.25">
      <c r="N264" s="26"/>
    </row>
    <row r="265" spans="14:14" x14ac:dyDescent="0.25">
      <c r="N265" s="26"/>
    </row>
    <row r="266" spans="14:14" x14ac:dyDescent="0.25">
      <c r="N266" s="26"/>
    </row>
    <row r="267" spans="14:14" x14ac:dyDescent="0.25">
      <c r="N267" s="26"/>
    </row>
    <row r="268" spans="14:14" x14ac:dyDescent="0.25">
      <c r="N268" s="26"/>
    </row>
    <row r="269" spans="14:14" x14ac:dyDescent="0.25">
      <c r="N269" s="26"/>
    </row>
    <row r="270" spans="14:14" x14ac:dyDescent="0.25">
      <c r="N270" s="26"/>
    </row>
    <row r="271" spans="14:14" x14ac:dyDescent="0.25">
      <c r="N271" s="26"/>
    </row>
    <row r="272" spans="14:14" x14ac:dyDescent="0.25">
      <c r="N272" s="26"/>
    </row>
    <row r="273" spans="14:14" x14ac:dyDescent="0.25">
      <c r="N273" s="26"/>
    </row>
    <row r="274" spans="14:14" x14ac:dyDescent="0.25">
      <c r="N274" s="26"/>
    </row>
    <row r="275" spans="14:14" x14ac:dyDescent="0.25">
      <c r="N275" s="26"/>
    </row>
    <row r="276" spans="14:14" x14ac:dyDescent="0.25">
      <c r="N276" s="26"/>
    </row>
    <row r="277" spans="14:14" x14ac:dyDescent="0.25">
      <c r="N277" s="26"/>
    </row>
    <row r="278" spans="14:14" x14ac:dyDescent="0.25">
      <c r="N278" s="26"/>
    </row>
    <row r="279" spans="14:14" x14ac:dyDescent="0.25">
      <c r="N279" s="26"/>
    </row>
    <row r="280" spans="14:14" x14ac:dyDescent="0.25">
      <c r="N280" s="26"/>
    </row>
    <row r="281" spans="14:14" x14ac:dyDescent="0.25">
      <c r="N281" s="26"/>
    </row>
    <row r="282" spans="14:14" x14ac:dyDescent="0.25">
      <c r="N282" s="26"/>
    </row>
    <row r="283" spans="14:14" x14ac:dyDescent="0.25">
      <c r="N283" s="26"/>
    </row>
    <row r="284" spans="14:14" x14ac:dyDescent="0.25">
      <c r="N284" s="26"/>
    </row>
    <row r="285" spans="14:14" x14ac:dyDescent="0.25">
      <c r="N285" s="26"/>
    </row>
    <row r="286" spans="14:14" x14ac:dyDescent="0.25">
      <c r="N286" s="26"/>
    </row>
    <row r="287" spans="14:14" x14ac:dyDescent="0.25">
      <c r="N287" s="26"/>
    </row>
    <row r="288" spans="14:14" x14ac:dyDescent="0.25">
      <c r="N288" s="26"/>
    </row>
    <row r="289" spans="14:14" x14ac:dyDescent="0.25">
      <c r="N289" s="26"/>
    </row>
    <row r="290" spans="14:14" x14ac:dyDescent="0.25">
      <c r="N290" s="26"/>
    </row>
    <row r="291" spans="14:14" x14ac:dyDescent="0.25">
      <c r="N291" s="26"/>
    </row>
    <row r="292" spans="14:14" x14ac:dyDescent="0.25">
      <c r="N292" s="26"/>
    </row>
    <row r="293" spans="14:14" x14ac:dyDescent="0.25">
      <c r="N293" s="26"/>
    </row>
    <row r="294" spans="14:14" x14ac:dyDescent="0.25">
      <c r="N294" s="26"/>
    </row>
    <row r="295" spans="14:14" x14ac:dyDescent="0.25">
      <c r="N295" s="26"/>
    </row>
    <row r="296" spans="14:14" x14ac:dyDescent="0.25">
      <c r="N296" s="26"/>
    </row>
    <row r="297" spans="14:14" x14ac:dyDescent="0.25">
      <c r="N297" s="26"/>
    </row>
    <row r="298" spans="14:14" x14ac:dyDescent="0.25">
      <c r="N298" s="26"/>
    </row>
    <row r="299" spans="14:14" x14ac:dyDescent="0.25">
      <c r="N299" s="26"/>
    </row>
    <row r="300" spans="14:14" x14ac:dyDescent="0.25">
      <c r="N300" s="26"/>
    </row>
    <row r="301" spans="14:14" x14ac:dyDescent="0.25">
      <c r="N301" s="26"/>
    </row>
    <row r="302" spans="14:14" x14ac:dyDescent="0.25">
      <c r="N302" s="26"/>
    </row>
    <row r="303" spans="14:14" x14ac:dyDescent="0.25">
      <c r="N303" s="26"/>
    </row>
    <row r="304" spans="14:14" x14ac:dyDescent="0.25">
      <c r="N304" s="26"/>
    </row>
    <row r="305" spans="14:14" x14ac:dyDescent="0.25">
      <c r="N305" s="26"/>
    </row>
    <row r="306" spans="14:14" x14ac:dyDescent="0.25">
      <c r="N306" s="26"/>
    </row>
    <row r="307" spans="14:14" x14ac:dyDescent="0.25">
      <c r="N307" s="26"/>
    </row>
    <row r="308" spans="14:14" x14ac:dyDescent="0.25">
      <c r="N308" s="26"/>
    </row>
    <row r="309" spans="14:14" x14ac:dyDescent="0.25">
      <c r="N309" s="26"/>
    </row>
    <row r="310" spans="14:14" x14ac:dyDescent="0.25">
      <c r="N310" s="26"/>
    </row>
    <row r="311" spans="14:14" x14ac:dyDescent="0.25">
      <c r="N311" s="26"/>
    </row>
    <row r="312" spans="14:14" x14ac:dyDescent="0.25">
      <c r="N312" s="26"/>
    </row>
    <row r="313" spans="14:14" x14ac:dyDescent="0.25">
      <c r="N313" s="26"/>
    </row>
    <row r="314" spans="14:14" x14ac:dyDescent="0.25">
      <c r="N314" s="26"/>
    </row>
    <row r="315" spans="14:14" x14ac:dyDescent="0.25">
      <c r="N315" s="26"/>
    </row>
    <row r="316" spans="14:14" x14ac:dyDescent="0.25">
      <c r="N316" s="26"/>
    </row>
    <row r="317" spans="14:14" x14ac:dyDescent="0.25">
      <c r="N317" s="26"/>
    </row>
    <row r="318" spans="14:14" x14ac:dyDescent="0.25">
      <c r="N318" s="26"/>
    </row>
    <row r="319" spans="14:14" x14ac:dyDescent="0.25">
      <c r="N319" s="26"/>
    </row>
    <row r="320" spans="14:14" x14ac:dyDescent="0.25">
      <c r="N320" s="26"/>
    </row>
    <row r="321" spans="14:14" x14ac:dyDescent="0.25">
      <c r="N321" s="26"/>
    </row>
    <row r="322" spans="14:14" x14ac:dyDescent="0.25">
      <c r="N322" s="26"/>
    </row>
    <row r="323" spans="14:14" x14ac:dyDescent="0.25">
      <c r="N323" s="26"/>
    </row>
    <row r="324" spans="14:14" x14ac:dyDescent="0.25">
      <c r="N324" s="26"/>
    </row>
    <row r="325" spans="14:14" x14ac:dyDescent="0.25">
      <c r="N325" s="26"/>
    </row>
    <row r="326" spans="14:14" x14ac:dyDescent="0.25">
      <c r="N326" s="26"/>
    </row>
    <row r="327" spans="14:14" x14ac:dyDescent="0.25">
      <c r="N327" s="26"/>
    </row>
    <row r="328" spans="14:14" x14ac:dyDescent="0.25">
      <c r="N328" s="26"/>
    </row>
    <row r="329" spans="14:14" x14ac:dyDescent="0.25">
      <c r="N329" s="26"/>
    </row>
    <row r="330" spans="14:14" x14ac:dyDescent="0.25">
      <c r="N330" s="26"/>
    </row>
    <row r="331" spans="14:14" x14ac:dyDescent="0.25">
      <c r="N331" s="26"/>
    </row>
    <row r="332" spans="14:14" x14ac:dyDescent="0.25">
      <c r="N332" s="26"/>
    </row>
    <row r="333" spans="14:14" x14ac:dyDescent="0.25">
      <c r="N333" s="26"/>
    </row>
    <row r="334" spans="14:14" x14ac:dyDescent="0.25">
      <c r="N334" s="26"/>
    </row>
    <row r="335" spans="14:14" x14ac:dyDescent="0.25">
      <c r="N335" s="26"/>
    </row>
    <row r="336" spans="14:14" x14ac:dyDescent="0.25">
      <c r="N336" s="26"/>
    </row>
    <row r="337" spans="14:14" x14ac:dyDescent="0.25">
      <c r="N337" s="26"/>
    </row>
    <row r="338" spans="14:14" x14ac:dyDescent="0.25">
      <c r="N338" s="26"/>
    </row>
    <row r="339" spans="14:14" x14ac:dyDescent="0.25">
      <c r="N339" s="26"/>
    </row>
    <row r="340" spans="14:14" x14ac:dyDescent="0.25">
      <c r="N340" s="26"/>
    </row>
    <row r="341" spans="14:14" x14ac:dyDescent="0.25">
      <c r="N341" s="26"/>
    </row>
    <row r="342" spans="14:14" x14ac:dyDescent="0.25">
      <c r="N342" s="26"/>
    </row>
    <row r="343" spans="14:14" x14ac:dyDescent="0.25">
      <c r="N343" s="26"/>
    </row>
    <row r="344" spans="14:14" x14ac:dyDescent="0.25">
      <c r="N344" s="26"/>
    </row>
    <row r="345" spans="14:14" x14ac:dyDescent="0.25">
      <c r="N345" s="26"/>
    </row>
    <row r="346" spans="14:14" x14ac:dyDescent="0.25">
      <c r="N346" s="26"/>
    </row>
    <row r="347" spans="14:14" x14ac:dyDescent="0.25">
      <c r="N347" s="26"/>
    </row>
    <row r="348" spans="14:14" x14ac:dyDescent="0.25">
      <c r="N348" s="26"/>
    </row>
    <row r="349" spans="14:14" x14ac:dyDescent="0.25">
      <c r="N349" s="26"/>
    </row>
    <row r="350" spans="14:14" x14ac:dyDescent="0.25">
      <c r="N350" s="26"/>
    </row>
    <row r="351" spans="14:14" x14ac:dyDescent="0.25">
      <c r="N351" s="26"/>
    </row>
    <row r="352" spans="14:14" x14ac:dyDescent="0.25">
      <c r="N352" s="26"/>
    </row>
    <row r="353" spans="14:14" x14ac:dyDescent="0.25">
      <c r="N353" s="26"/>
    </row>
    <row r="354" spans="14:14" x14ac:dyDescent="0.25">
      <c r="N354" s="26"/>
    </row>
    <row r="355" spans="14:14" x14ac:dyDescent="0.25">
      <c r="N355" s="26"/>
    </row>
    <row r="356" spans="14:14" x14ac:dyDescent="0.25">
      <c r="N356" s="26"/>
    </row>
    <row r="357" spans="14:14" x14ac:dyDescent="0.25">
      <c r="N357" s="26"/>
    </row>
    <row r="358" spans="14:14" x14ac:dyDescent="0.25">
      <c r="N358" s="26"/>
    </row>
    <row r="359" spans="14:14" x14ac:dyDescent="0.25">
      <c r="N359" s="26"/>
    </row>
    <row r="360" spans="14:14" x14ac:dyDescent="0.25">
      <c r="N360" s="26"/>
    </row>
    <row r="361" spans="14:14" x14ac:dyDescent="0.25">
      <c r="N361" s="26"/>
    </row>
    <row r="362" spans="14:14" x14ac:dyDescent="0.25">
      <c r="N362" s="26"/>
    </row>
    <row r="363" spans="14:14" x14ac:dyDescent="0.25">
      <c r="N363" s="26"/>
    </row>
    <row r="364" spans="14:14" x14ac:dyDescent="0.25">
      <c r="N364" s="26"/>
    </row>
    <row r="365" spans="14:14" x14ac:dyDescent="0.25">
      <c r="N365" s="26"/>
    </row>
    <row r="366" spans="14:14" x14ac:dyDescent="0.25">
      <c r="N366" s="26"/>
    </row>
    <row r="367" spans="14:14" x14ac:dyDescent="0.25">
      <c r="N367" s="26"/>
    </row>
    <row r="368" spans="14:14" x14ac:dyDescent="0.25">
      <c r="N368" s="26"/>
    </row>
    <row r="369" spans="14:14" x14ac:dyDescent="0.25">
      <c r="N369" s="26"/>
    </row>
    <row r="370" spans="14:14" x14ac:dyDescent="0.25">
      <c r="N370" s="26"/>
    </row>
    <row r="371" spans="14:14" x14ac:dyDescent="0.25">
      <c r="N371" s="26"/>
    </row>
    <row r="372" spans="14:14" x14ac:dyDescent="0.25">
      <c r="N372" s="26"/>
    </row>
    <row r="373" spans="14:14" x14ac:dyDescent="0.25">
      <c r="N373" s="26"/>
    </row>
    <row r="374" spans="14:14" x14ac:dyDescent="0.25">
      <c r="N374" s="26"/>
    </row>
    <row r="375" spans="14:14" x14ac:dyDescent="0.25">
      <c r="N375" s="26"/>
    </row>
    <row r="376" spans="14:14" x14ac:dyDescent="0.25">
      <c r="N376" s="26"/>
    </row>
    <row r="377" spans="14:14" x14ac:dyDescent="0.25">
      <c r="N377" s="26"/>
    </row>
    <row r="378" spans="14:14" x14ac:dyDescent="0.25">
      <c r="N378" s="26"/>
    </row>
    <row r="379" spans="14:14" x14ac:dyDescent="0.25">
      <c r="N379" s="26"/>
    </row>
    <row r="380" spans="14:14" x14ac:dyDescent="0.25">
      <c r="N380" s="26"/>
    </row>
    <row r="381" spans="14:14" x14ac:dyDescent="0.25">
      <c r="N381" s="26"/>
    </row>
    <row r="382" spans="14:14" x14ac:dyDescent="0.25">
      <c r="N382" s="26"/>
    </row>
    <row r="383" spans="14:14" x14ac:dyDescent="0.25">
      <c r="N383" s="26"/>
    </row>
    <row r="384" spans="14:14" x14ac:dyDescent="0.25">
      <c r="N384" s="26"/>
    </row>
    <row r="385" spans="14:14" x14ac:dyDescent="0.25">
      <c r="N385" s="26"/>
    </row>
    <row r="386" spans="14:14" x14ac:dyDescent="0.25">
      <c r="N386" s="26"/>
    </row>
    <row r="387" spans="14:14" x14ac:dyDescent="0.25">
      <c r="N387" s="26"/>
    </row>
    <row r="388" spans="14:14" x14ac:dyDescent="0.25">
      <c r="N388" s="26"/>
    </row>
    <row r="389" spans="14:14" x14ac:dyDescent="0.25">
      <c r="N389" s="26"/>
    </row>
    <row r="390" spans="14:14" x14ac:dyDescent="0.25">
      <c r="N390" s="26"/>
    </row>
    <row r="391" spans="14:14" x14ac:dyDescent="0.25">
      <c r="N391" s="26"/>
    </row>
    <row r="392" spans="14:14" x14ac:dyDescent="0.25">
      <c r="N392" s="26"/>
    </row>
    <row r="393" spans="14:14" x14ac:dyDescent="0.25">
      <c r="N393" s="26"/>
    </row>
    <row r="394" spans="14:14" x14ac:dyDescent="0.25">
      <c r="N394" s="26"/>
    </row>
    <row r="395" spans="14:14" x14ac:dyDescent="0.25">
      <c r="N395" s="26"/>
    </row>
    <row r="396" spans="14:14" x14ac:dyDescent="0.25">
      <c r="N396" s="26"/>
    </row>
    <row r="397" spans="14:14" x14ac:dyDescent="0.25">
      <c r="N397" s="26"/>
    </row>
    <row r="398" spans="14:14" x14ac:dyDescent="0.25">
      <c r="N398" s="26"/>
    </row>
    <row r="399" spans="14:14" x14ac:dyDescent="0.25">
      <c r="N399" s="26"/>
    </row>
    <row r="400" spans="14:14" x14ac:dyDescent="0.25">
      <c r="N400" s="26"/>
    </row>
    <row r="401" spans="14:14" x14ac:dyDescent="0.25">
      <c r="N401" s="26"/>
    </row>
    <row r="402" spans="14:14" x14ac:dyDescent="0.25">
      <c r="N402" s="26"/>
    </row>
    <row r="403" spans="14:14" x14ac:dyDescent="0.25">
      <c r="N403" s="26"/>
    </row>
    <row r="404" spans="14:14" x14ac:dyDescent="0.25">
      <c r="N404" s="26"/>
    </row>
    <row r="405" spans="14:14" x14ac:dyDescent="0.25">
      <c r="N405" s="26"/>
    </row>
    <row r="406" spans="14:14" x14ac:dyDescent="0.25">
      <c r="N406" s="26"/>
    </row>
    <row r="407" spans="14:14" x14ac:dyDescent="0.25">
      <c r="N407" s="26"/>
    </row>
    <row r="408" spans="14:14" x14ac:dyDescent="0.25">
      <c r="N408" s="26"/>
    </row>
    <row r="409" spans="14:14" x14ac:dyDescent="0.25">
      <c r="N409" s="26"/>
    </row>
    <row r="410" spans="14:14" x14ac:dyDescent="0.25">
      <c r="N410" s="26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23">
    <cfRule type="expression" dxfId="16" priority="2">
      <formula>$O7=""</formula>
    </cfRule>
  </conditionalFormatting>
  <conditionalFormatting sqref="N124:N141">
    <cfRule type="expression" dxfId="4" priority="1">
      <formula>$O124=""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7697-96A2-4BA9-B508-78DC148FC2CF}">
  <sheetPr codeName="Sheet7"/>
  <dimension ref="A1:AD420"/>
  <sheetViews>
    <sheetView topLeftCell="A83" workbookViewId="0">
      <selection activeCell="AE111" sqref="AE111"/>
    </sheetView>
  </sheetViews>
  <sheetFormatPr defaultColWidth="9.140625" defaultRowHeight="15" x14ac:dyDescent="0.25"/>
  <cols>
    <col min="1" max="6" width="13.7109375" style="25" customWidth="1"/>
    <col min="7" max="7" width="9.140625" style="25" customWidth="1"/>
    <col min="8" max="13" width="13.7109375" style="25" customWidth="1"/>
    <col min="14" max="14" width="26.5703125" style="30" bestFit="1" customWidth="1"/>
    <col min="15" max="30" width="13.7109375" style="14" customWidth="1"/>
    <col min="31" max="16384" width="9.140625" style="25"/>
  </cols>
  <sheetData>
    <row r="1" spans="1:30" s="2" customFormat="1" ht="15.95" customHeight="1" x14ac:dyDescent="0.25">
      <c r="N1" s="19"/>
      <c r="O1" s="44"/>
      <c r="P1" s="45"/>
      <c r="Q1" s="45"/>
      <c r="R1" s="46"/>
      <c r="V1" s="83"/>
      <c r="Z1" s="83"/>
      <c r="AD1" s="83"/>
    </row>
    <row r="2" spans="1:30" s="5" customFormat="1" ht="15.95" customHeight="1" x14ac:dyDescent="0.25">
      <c r="O2" s="48"/>
      <c r="P2" s="49"/>
      <c r="Q2" s="49"/>
      <c r="R2" s="50"/>
      <c r="V2" s="50"/>
      <c r="Z2" s="50"/>
      <c r="AD2" s="50"/>
    </row>
    <row r="3" spans="1:30" s="5" customFormat="1" ht="15.95" customHeight="1" x14ac:dyDescent="0.25">
      <c r="O3" s="48"/>
      <c r="P3" s="49"/>
      <c r="Q3" s="49"/>
      <c r="R3" s="50"/>
      <c r="V3" s="50"/>
      <c r="Z3" s="50"/>
      <c r="AD3" s="50"/>
    </row>
    <row r="4" spans="1:30" s="54" customFormat="1" ht="15.95" customHeight="1" x14ac:dyDescent="0.25">
      <c r="O4" s="84"/>
      <c r="R4" s="85"/>
      <c r="V4" s="85"/>
      <c r="Z4" s="85"/>
      <c r="AD4" s="85"/>
    </row>
    <row r="5" spans="1:30" ht="35.1" customHeight="1" x14ac:dyDescent="0.25">
      <c r="G5" s="86"/>
      <c r="N5" s="39" t="s">
        <v>0</v>
      </c>
      <c r="O5" s="64" t="s">
        <v>21</v>
      </c>
      <c r="P5" s="24" t="s">
        <v>22</v>
      </c>
      <c r="Q5" s="24" t="s">
        <v>23</v>
      </c>
      <c r="R5" s="65" t="s">
        <v>24</v>
      </c>
      <c r="S5" s="64" t="s">
        <v>25</v>
      </c>
      <c r="T5" s="24" t="s">
        <v>26</v>
      </c>
      <c r="U5" s="24" t="s">
        <v>27</v>
      </c>
      <c r="V5" s="65" t="s">
        <v>28</v>
      </c>
      <c r="W5" s="64" t="s">
        <v>29</v>
      </c>
      <c r="X5" s="24" t="s">
        <v>30</v>
      </c>
      <c r="Y5" s="24" t="s">
        <v>31</v>
      </c>
      <c r="Z5" s="65" t="s">
        <v>32</v>
      </c>
      <c r="AA5" s="64" t="s">
        <v>33</v>
      </c>
      <c r="AB5" s="24" t="s">
        <v>34</v>
      </c>
      <c r="AC5" s="24" t="s">
        <v>35</v>
      </c>
      <c r="AD5" s="65" t="s">
        <v>36</v>
      </c>
    </row>
    <row r="6" spans="1:30" ht="15" customHeight="1" x14ac:dyDescent="0.25">
      <c r="G6" s="86"/>
      <c r="N6" s="26">
        <v>36616</v>
      </c>
      <c r="O6" s="69">
        <v>89.930761144691999</v>
      </c>
      <c r="P6" s="16">
        <v>95.307817252319495</v>
      </c>
      <c r="Q6" s="16">
        <v>94.098448312206997</v>
      </c>
      <c r="R6" s="72">
        <v>97.291103259718099</v>
      </c>
      <c r="S6" s="69">
        <v>91.364788084258194</v>
      </c>
      <c r="T6" s="16">
        <v>99.311910637053003</v>
      </c>
      <c r="U6" s="16">
        <v>92.940383436887601</v>
      </c>
      <c r="V6" s="72">
        <v>97.895902196864299</v>
      </c>
      <c r="W6" s="69">
        <v>94.059963856416999</v>
      </c>
      <c r="X6" s="16">
        <v>96.979100975387993</v>
      </c>
      <c r="Y6" s="16">
        <v>97.939491367995799</v>
      </c>
      <c r="Z6" s="72">
        <v>94.925212658072198</v>
      </c>
      <c r="AA6" s="69">
        <v>94.114071566561805</v>
      </c>
      <c r="AB6" s="16">
        <v>92.382388390606394</v>
      </c>
      <c r="AC6" s="16">
        <v>95.663563625517099</v>
      </c>
      <c r="AD6" s="72">
        <v>93.7810773189873</v>
      </c>
    </row>
    <row r="7" spans="1:30" x14ac:dyDescent="0.25">
      <c r="A7" s="87" t="s">
        <v>83</v>
      </c>
      <c r="B7" s="87"/>
      <c r="C7" s="87"/>
      <c r="D7" s="87"/>
      <c r="E7" s="87"/>
      <c r="F7" s="87"/>
      <c r="G7" s="88"/>
      <c r="H7" s="87" t="s">
        <v>84</v>
      </c>
      <c r="I7" s="87"/>
      <c r="J7" s="87"/>
      <c r="K7" s="87"/>
      <c r="L7" s="87"/>
      <c r="M7" s="87"/>
      <c r="N7" s="26">
        <v>36707</v>
      </c>
      <c r="O7" s="69">
        <v>93.748525280061102</v>
      </c>
      <c r="P7" s="16">
        <v>98.654291189364699</v>
      </c>
      <c r="Q7" s="16">
        <v>95.236033698614094</v>
      </c>
      <c r="R7" s="72">
        <v>104.212936846853</v>
      </c>
      <c r="S7" s="69">
        <v>98.8064621221978</v>
      </c>
      <c r="T7" s="16">
        <v>103.07164627226101</v>
      </c>
      <c r="U7" s="16">
        <v>98.642951325790406</v>
      </c>
      <c r="V7" s="72">
        <v>98.161439920042497</v>
      </c>
      <c r="W7" s="69">
        <v>95.937307101893097</v>
      </c>
      <c r="X7" s="16">
        <v>104.339453645631</v>
      </c>
      <c r="Y7" s="16">
        <v>96.910173351767796</v>
      </c>
      <c r="Z7" s="72">
        <v>98.399829294966096</v>
      </c>
      <c r="AA7" s="69">
        <v>99.3602427627862</v>
      </c>
      <c r="AB7" s="16">
        <v>94.164557139818996</v>
      </c>
      <c r="AC7" s="16">
        <v>98.240918134588199</v>
      </c>
      <c r="AD7" s="72">
        <v>97.810156458094795</v>
      </c>
    </row>
    <row r="8" spans="1:30" x14ac:dyDescent="0.25">
      <c r="A8" s="87" t="s">
        <v>74</v>
      </c>
      <c r="B8" s="87"/>
      <c r="C8" s="87"/>
      <c r="D8" s="87"/>
      <c r="E8" s="87"/>
      <c r="F8" s="87"/>
      <c r="H8" s="87" t="s">
        <v>74</v>
      </c>
      <c r="I8" s="87"/>
      <c r="J8" s="87"/>
      <c r="K8" s="87"/>
      <c r="L8" s="87"/>
      <c r="M8" s="87"/>
      <c r="N8" s="26">
        <v>36799</v>
      </c>
      <c r="O8" s="69">
        <v>98.002746337586998</v>
      </c>
      <c r="P8" s="16">
        <v>99.932808231374693</v>
      </c>
      <c r="Q8" s="16">
        <v>98.998833594323003</v>
      </c>
      <c r="R8" s="72">
        <v>102.47863590158001</v>
      </c>
      <c r="S8" s="69">
        <v>101.59888271944099</v>
      </c>
      <c r="T8" s="16">
        <v>100.694814408442</v>
      </c>
      <c r="U8" s="16">
        <v>100.357767411983</v>
      </c>
      <c r="V8" s="72">
        <v>97.982815895685107</v>
      </c>
      <c r="W8" s="69">
        <v>99.340130118809796</v>
      </c>
      <c r="X8" s="16">
        <v>104.60869855026399</v>
      </c>
      <c r="Y8" s="16">
        <v>97.405736728534507</v>
      </c>
      <c r="Z8" s="72">
        <v>100.12362198534299</v>
      </c>
      <c r="AA8" s="69">
        <v>100.86161569180101</v>
      </c>
      <c r="AB8" s="16">
        <v>96.784756778715604</v>
      </c>
      <c r="AC8" s="16">
        <v>99.1050671924651</v>
      </c>
      <c r="AD8" s="72">
        <v>98.929842247356703</v>
      </c>
    </row>
    <row r="9" spans="1:30" x14ac:dyDescent="0.25">
      <c r="N9" s="26">
        <v>36891</v>
      </c>
      <c r="O9" s="69">
        <v>100</v>
      </c>
      <c r="P9" s="16">
        <v>100</v>
      </c>
      <c r="Q9" s="16">
        <v>100</v>
      </c>
      <c r="R9" s="72">
        <v>100</v>
      </c>
      <c r="S9" s="69">
        <v>100</v>
      </c>
      <c r="T9" s="16">
        <v>100</v>
      </c>
      <c r="U9" s="16">
        <v>100</v>
      </c>
      <c r="V9" s="72">
        <v>100</v>
      </c>
      <c r="W9" s="69">
        <v>100</v>
      </c>
      <c r="X9" s="16">
        <v>100</v>
      </c>
      <c r="Y9" s="16">
        <v>100</v>
      </c>
      <c r="Z9" s="72">
        <v>100</v>
      </c>
      <c r="AA9" s="69">
        <v>100</v>
      </c>
      <c r="AB9" s="16">
        <v>100</v>
      </c>
      <c r="AC9" s="16">
        <v>100</v>
      </c>
      <c r="AD9" s="72">
        <v>100</v>
      </c>
    </row>
    <row r="10" spans="1:30" x14ac:dyDescent="0.25">
      <c r="N10" s="26">
        <v>36981</v>
      </c>
      <c r="O10" s="69">
        <v>100.16988923780799</v>
      </c>
      <c r="P10" s="16">
        <v>102.22777310816301</v>
      </c>
      <c r="Q10" s="16">
        <v>99.851408119537297</v>
      </c>
      <c r="R10" s="72">
        <v>105.823728379024</v>
      </c>
      <c r="S10" s="69">
        <v>102.153867454581</v>
      </c>
      <c r="T10" s="16">
        <v>107.40287851492801</v>
      </c>
      <c r="U10" s="16">
        <v>103.948693435565</v>
      </c>
      <c r="V10" s="72">
        <v>103.219037592277</v>
      </c>
      <c r="W10" s="69">
        <v>97.737134070783995</v>
      </c>
      <c r="X10" s="16">
        <v>99.272561838377598</v>
      </c>
      <c r="Y10" s="16">
        <v>101.655433226323</v>
      </c>
      <c r="Z10" s="72">
        <v>102.318788332265</v>
      </c>
      <c r="AA10" s="69">
        <v>101.130356371137</v>
      </c>
      <c r="AB10" s="16">
        <v>101.755966808471</v>
      </c>
      <c r="AC10" s="16">
        <v>102.515007606963</v>
      </c>
      <c r="AD10" s="72">
        <v>103.914581877694</v>
      </c>
    </row>
    <row r="11" spans="1:30" x14ac:dyDescent="0.25">
      <c r="N11" s="26">
        <v>37072</v>
      </c>
      <c r="O11" s="69">
        <v>100.730143784093</v>
      </c>
      <c r="P11" s="16">
        <v>104.640983791972</v>
      </c>
      <c r="Q11" s="16">
        <v>104.56548938578599</v>
      </c>
      <c r="R11" s="72">
        <v>113.46023181269</v>
      </c>
      <c r="S11" s="69">
        <v>102.682655520853</v>
      </c>
      <c r="T11" s="16">
        <v>109.79046061103</v>
      </c>
      <c r="U11" s="16">
        <v>106.688692888703</v>
      </c>
      <c r="V11" s="72">
        <v>106.202923386956</v>
      </c>
      <c r="W11" s="69">
        <v>98.170121236588599</v>
      </c>
      <c r="X11" s="16">
        <v>101.79386326192299</v>
      </c>
      <c r="Y11" s="16">
        <v>102.51249391667901</v>
      </c>
      <c r="Z11" s="72">
        <v>109.05240910963001</v>
      </c>
      <c r="AA11" s="69">
        <v>103.354531099962</v>
      </c>
      <c r="AB11" s="16">
        <v>102.03696742883599</v>
      </c>
      <c r="AC11" s="16">
        <v>105.909358193839</v>
      </c>
      <c r="AD11" s="72">
        <v>108.523487502403</v>
      </c>
    </row>
    <row r="12" spans="1:30" x14ac:dyDescent="0.25">
      <c r="N12" s="26">
        <v>37164</v>
      </c>
      <c r="O12" s="69">
        <v>102.560561504386</v>
      </c>
      <c r="P12" s="16">
        <v>104.80761599557501</v>
      </c>
      <c r="Q12" s="16">
        <v>111.70482809961101</v>
      </c>
      <c r="R12" s="72">
        <v>115.442665168121</v>
      </c>
      <c r="S12" s="69">
        <v>99.963785252528297</v>
      </c>
      <c r="T12" s="16">
        <v>102.125971262848</v>
      </c>
      <c r="U12" s="16">
        <v>105.36999984790801</v>
      </c>
      <c r="V12" s="72">
        <v>111.83660318251501</v>
      </c>
      <c r="W12" s="69">
        <v>103.323984432538</v>
      </c>
      <c r="X12" s="16">
        <v>106.15019932638801</v>
      </c>
      <c r="Y12" s="16">
        <v>105.838880220579</v>
      </c>
      <c r="Z12" s="72">
        <v>113.36269190542799</v>
      </c>
      <c r="AA12" s="69">
        <v>102.057722179884</v>
      </c>
      <c r="AB12" s="16">
        <v>101.710411146392</v>
      </c>
      <c r="AC12" s="16">
        <v>107.55969004044501</v>
      </c>
      <c r="AD12" s="72">
        <v>110.939170559565</v>
      </c>
    </row>
    <row r="13" spans="1:30" x14ac:dyDescent="0.25">
      <c r="N13" s="26">
        <v>37256</v>
      </c>
      <c r="O13" s="69">
        <v>104.528503560947</v>
      </c>
      <c r="P13" s="16">
        <v>103.99833445165</v>
      </c>
      <c r="Q13" s="16">
        <v>114.72847758026199</v>
      </c>
      <c r="R13" s="72">
        <v>115.781959022843</v>
      </c>
      <c r="S13" s="69">
        <v>101.383440416211</v>
      </c>
      <c r="T13" s="16">
        <v>98.984354351610094</v>
      </c>
      <c r="U13" s="16">
        <v>105.724873444304</v>
      </c>
      <c r="V13" s="72">
        <v>118.885283306156</v>
      </c>
      <c r="W13" s="69">
        <v>106.51639305804601</v>
      </c>
      <c r="X13" s="16">
        <v>109.284975324507</v>
      </c>
      <c r="Y13" s="16">
        <v>108.890706680224</v>
      </c>
      <c r="Z13" s="72">
        <v>111.83896122290599</v>
      </c>
      <c r="AA13" s="69">
        <v>99.995185615757904</v>
      </c>
      <c r="AB13" s="16">
        <v>102.312176619669</v>
      </c>
      <c r="AC13" s="16">
        <v>107.719382495318</v>
      </c>
      <c r="AD13" s="72">
        <v>112.773033189706</v>
      </c>
    </row>
    <row r="14" spans="1:30" x14ac:dyDescent="0.25">
      <c r="N14" s="26">
        <v>37346</v>
      </c>
      <c r="O14" s="69">
        <v>104.760227167669</v>
      </c>
      <c r="P14" s="16">
        <v>103.408242232918</v>
      </c>
      <c r="Q14" s="16">
        <v>114.898712244481</v>
      </c>
      <c r="R14" s="72">
        <v>119.21530094546</v>
      </c>
      <c r="S14" s="69">
        <v>106.90942875425399</v>
      </c>
      <c r="T14" s="16">
        <v>103.978907461654</v>
      </c>
      <c r="U14" s="16">
        <v>108.843601938411</v>
      </c>
      <c r="V14" s="72">
        <v>123.546129518759</v>
      </c>
      <c r="W14" s="69">
        <v>104.98534361097801</v>
      </c>
      <c r="X14" s="16">
        <v>109.573396167032</v>
      </c>
      <c r="Y14" s="16">
        <v>109.084592077294</v>
      </c>
      <c r="Z14" s="72">
        <v>111.428039057098</v>
      </c>
      <c r="AA14" s="69">
        <v>102.127712654791</v>
      </c>
      <c r="AB14" s="16">
        <v>103.659090739535</v>
      </c>
      <c r="AC14" s="16">
        <v>109.26845620840101</v>
      </c>
      <c r="AD14" s="72">
        <v>116.88242294934901</v>
      </c>
    </row>
    <row r="15" spans="1:30" x14ac:dyDescent="0.25">
      <c r="N15" s="26">
        <v>37437</v>
      </c>
      <c r="O15" s="69">
        <v>104.112773460425</v>
      </c>
      <c r="P15" s="16">
        <v>104.636837568212</v>
      </c>
      <c r="Q15" s="16">
        <v>115.597900938302</v>
      </c>
      <c r="R15" s="72">
        <v>126.622598034189</v>
      </c>
      <c r="S15" s="69">
        <v>111.676332702108</v>
      </c>
      <c r="T15" s="16">
        <v>112.22963447476199</v>
      </c>
      <c r="U15" s="16">
        <v>112.339404659561</v>
      </c>
      <c r="V15" s="72">
        <v>125.488285894244</v>
      </c>
      <c r="W15" s="69">
        <v>105.4324692822</v>
      </c>
      <c r="X15" s="16">
        <v>108.986381234551</v>
      </c>
      <c r="Y15" s="16">
        <v>110.422598161802</v>
      </c>
      <c r="Z15" s="72">
        <v>114.835228052082</v>
      </c>
      <c r="AA15" s="69">
        <v>105.862082420969</v>
      </c>
      <c r="AB15" s="16">
        <v>106.554398568515</v>
      </c>
      <c r="AC15" s="16">
        <v>112.79892373757301</v>
      </c>
      <c r="AD15" s="72">
        <v>122.302683131671</v>
      </c>
    </row>
    <row r="16" spans="1:30" x14ac:dyDescent="0.25">
      <c r="N16" s="26">
        <v>37529</v>
      </c>
      <c r="O16" s="69">
        <v>103.637333304214</v>
      </c>
      <c r="P16" s="16">
        <v>108.16185312359799</v>
      </c>
      <c r="Q16" s="16">
        <v>117.91845229754099</v>
      </c>
      <c r="R16" s="72">
        <v>135.42735124854099</v>
      </c>
      <c r="S16" s="69">
        <v>113.14842889095701</v>
      </c>
      <c r="T16" s="16">
        <v>115.607426548807</v>
      </c>
      <c r="U16" s="16">
        <v>116.777871789519</v>
      </c>
      <c r="V16" s="72">
        <v>131.17290712706699</v>
      </c>
      <c r="W16" s="69">
        <v>109.782495144885</v>
      </c>
      <c r="X16" s="16">
        <v>110.84091830484</v>
      </c>
      <c r="Y16" s="16">
        <v>114.497749654055</v>
      </c>
      <c r="Z16" s="72">
        <v>119.40216747646799</v>
      </c>
      <c r="AA16" s="69">
        <v>107.961731159785</v>
      </c>
      <c r="AB16" s="16">
        <v>110.48456365108601</v>
      </c>
      <c r="AC16" s="16">
        <v>117.15028558888901</v>
      </c>
      <c r="AD16" s="72">
        <v>126.967849476002</v>
      </c>
    </row>
    <row r="17" spans="1:30" x14ac:dyDescent="0.25">
      <c r="N17" s="26">
        <v>37621</v>
      </c>
      <c r="O17" s="69">
        <v>105.302429200722</v>
      </c>
      <c r="P17" s="16">
        <v>109.886142664163</v>
      </c>
      <c r="Q17" s="16">
        <v>121.01907810167199</v>
      </c>
      <c r="R17" s="72">
        <v>138.28724838762</v>
      </c>
      <c r="S17" s="69">
        <v>113.238159203801</v>
      </c>
      <c r="T17" s="16">
        <v>113.784464435518</v>
      </c>
      <c r="U17" s="16">
        <v>120.941065892186</v>
      </c>
      <c r="V17" s="72">
        <v>142.61468126718299</v>
      </c>
      <c r="W17" s="69">
        <v>113.296341837904</v>
      </c>
      <c r="X17" s="16">
        <v>114.320014343145</v>
      </c>
      <c r="Y17" s="16">
        <v>119.564752123462</v>
      </c>
      <c r="Z17" s="72">
        <v>123.45861757315799</v>
      </c>
      <c r="AA17" s="69">
        <v>108.917291004039</v>
      </c>
      <c r="AB17" s="16">
        <v>112.205252343403</v>
      </c>
      <c r="AC17" s="16">
        <v>120.708091409964</v>
      </c>
      <c r="AD17" s="72">
        <v>130.39403661868801</v>
      </c>
    </row>
    <row r="18" spans="1:30" x14ac:dyDescent="0.25">
      <c r="N18" s="26">
        <v>37711</v>
      </c>
      <c r="O18" s="69">
        <v>109.988025669555</v>
      </c>
      <c r="P18" s="16">
        <v>109.36067446377901</v>
      </c>
      <c r="Q18" s="16">
        <v>125.082033062159</v>
      </c>
      <c r="R18" s="72">
        <v>138.13806148089</v>
      </c>
      <c r="S18" s="69">
        <v>115.256431490539</v>
      </c>
      <c r="T18" s="16">
        <v>116.31802463290801</v>
      </c>
      <c r="U18" s="16">
        <v>124.64320976517</v>
      </c>
      <c r="V18" s="72">
        <v>150.83988557218001</v>
      </c>
      <c r="W18" s="69">
        <v>114.143974713506</v>
      </c>
      <c r="X18" s="16">
        <v>116.27861355236401</v>
      </c>
      <c r="Y18" s="16">
        <v>124.33109452102499</v>
      </c>
      <c r="Z18" s="72">
        <v>127.723995190819</v>
      </c>
      <c r="AA18" s="69">
        <v>112.111331160585</v>
      </c>
      <c r="AB18" s="16">
        <v>112.17315271952999</v>
      </c>
      <c r="AC18" s="16">
        <v>125.062947018024</v>
      </c>
      <c r="AD18" s="72">
        <v>134.82896745029001</v>
      </c>
    </row>
    <row r="19" spans="1:30" x14ac:dyDescent="0.25">
      <c r="N19" s="26">
        <v>37802</v>
      </c>
      <c r="O19" s="69">
        <v>113.204376765142</v>
      </c>
      <c r="P19" s="16">
        <v>109.942921514029</v>
      </c>
      <c r="Q19" s="16">
        <v>130.39856720355701</v>
      </c>
      <c r="R19" s="72">
        <v>140.072681904327</v>
      </c>
      <c r="S19" s="69">
        <v>118.046646393329</v>
      </c>
      <c r="T19" s="16">
        <v>120.39016859917101</v>
      </c>
      <c r="U19" s="16">
        <v>130.08721978070301</v>
      </c>
      <c r="V19" s="72">
        <v>155.97158891363901</v>
      </c>
      <c r="W19" s="69">
        <v>114.736071989568</v>
      </c>
      <c r="X19" s="16">
        <v>117.72009159370801</v>
      </c>
      <c r="Y19" s="16">
        <v>126.169218586654</v>
      </c>
      <c r="Z19" s="72">
        <v>129.32569503669399</v>
      </c>
      <c r="AA19" s="69">
        <v>116.721555301243</v>
      </c>
      <c r="AB19" s="16">
        <v>113.081504291374</v>
      </c>
      <c r="AC19" s="16">
        <v>129.859932371035</v>
      </c>
      <c r="AD19" s="72">
        <v>140.58789473494099</v>
      </c>
    </row>
    <row r="20" spans="1:30" x14ac:dyDescent="0.25">
      <c r="N20" s="26">
        <v>37894</v>
      </c>
      <c r="O20" s="69">
        <v>112.198087534908</v>
      </c>
      <c r="P20" s="16">
        <v>111.615569741474</v>
      </c>
      <c r="Q20" s="16">
        <v>133.711643447234</v>
      </c>
      <c r="R20" s="72">
        <v>143.95958398281101</v>
      </c>
      <c r="S20" s="69">
        <v>121.695800462504</v>
      </c>
      <c r="T20" s="16">
        <v>123.12865957810401</v>
      </c>
      <c r="U20" s="16">
        <v>136.457639711372</v>
      </c>
      <c r="V20" s="72">
        <v>161.81118397551299</v>
      </c>
      <c r="W20" s="69">
        <v>117.750819090758</v>
      </c>
      <c r="X20" s="16">
        <v>121.21675185414</v>
      </c>
      <c r="Y20" s="16">
        <v>128.39110440467101</v>
      </c>
      <c r="Z20" s="72">
        <v>128.53096567918701</v>
      </c>
      <c r="AA20" s="69">
        <v>118.81541434776101</v>
      </c>
      <c r="AB20" s="16">
        <v>116.26217717435701</v>
      </c>
      <c r="AC20" s="16">
        <v>134.21762914975201</v>
      </c>
      <c r="AD20" s="72">
        <v>144.66467467039399</v>
      </c>
    </row>
    <row r="21" spans="1:30" x14ac:dyDescent="0.25">
      <c r="N21" s="26">
        <v>37986</v>
      </c>
      <c r="O21" s="69">
        <v>112.325014729095</v>
      </c>
      <c r="P21" s="16">
        <v>113.50656797172699</v>
      </c>
      <c r="Q21" s="16">
        <v>136.819485040329</v>
      </c>
      <c r="R21" s="72">
        <v>149.09106335861901</v>
      </c>
      <c r="S21" s="69">
        <v>125.005153668752</v>
      </c>
      <c r="T21" s="16">
        <v>128.349341163844</v>
      </c>
      <c r="U21" s="16">
        <v>141.90092496079799</v>
      </c>
      <c r="V21" s="72">
        <v>167.70969589007001</v>
      </c>
      <c r="W21" s="69">
        <v>122.151246116257</v>
      </c>
      <c r="X21" s="16">
        <v>125.568078806274</v>
      </c>
      <c r="Y21" s="16">
        <v>135.32572114458901</v>
      </c>
      <c r="Z21" s="72">
        <v>131.832830036345</v>
      </c>
      <c r="AA21" s="69">
        <v>120.74550709421101</v>
      </c>
      <c r="AB21" s="16">
        <v>120.953937499855</v>
      </c>
      <c r="AC21" s="16">
        <v>139.318395347505</v>
      </c>
      <c r="AD21" s="72">
        <v>147.848573195813</v>
      </c>
    </row>
    <row r="22" spans="1:30" x14ac:dyDescent="0.25">
      <c r="N22" s="26">
        <v>38077</v>
      </c>
      <c r="O22" s="69">
        <v>116.67355323188301</v>
      </c>
      <c r="P22" s="16">
        <v>115.07240859812001</v>
      </c>
      <c r="Q22" s="16">
        <v>141.13442633961699</v>
      </c>
      <c r="R22" s="72">
        <v>154.54323876847201</v>
      </c>
      <c r="S22" s="69">
        <v>125.41809303086499</v>
      </c>
      <c r="T22" s="16">
        <v>138.94288145351999</v>
      </c>
      <c r="U22" s="16">
        <v>147.08354242879599</v>
      </c>
      <c r="V22" s="72">
        <v>174.489909229587</v>
      </c>
      <c r="W22" s="69">
        <v>126.601352583874</v>
      </c>
      <c r="X22" s="16">
        <v>131.17241185543901</v>
      </c>
      <c r="Y22" s="16">
        <v>143.36603082507199</v>
      </c>
      <c r="Z22" s="72">
        <v>141.21754225553599</v>
      </c>
      <c r="AA22" s="69">
        <v>126.273486708934</v>
      </c>
      <c r="AB22" s="16">
        <v>127.60568015535701</v>
      </c>
      <c r="AC22" s="16">
        <v>146.88050532082499</v>
      </c>
      <c r="AD22" s="72">
        <v>153.87286126841599</v>
      </c>
    </row>
    <row r="23" spans="1:30" x14ac:dyDescent="0.25">
      <c r="N23" s="26">
        <v>38168</v>
      </c>
      <c r="O23" s="69">
        <v>121.154651612313</v>
      </c>
      <c r="P23" s="16">
        <v>113.963134178598</v>
      </c>
      <c r="Q23" s="16">
        <v>142.90934709116499</v>
      </c>
      <c r="R23" s="72">
        <v>160.537794546264</v>
      </c>
      <c r="S23" s="69">
        <v>125.235507733224</v>
      </c>
      <c r="T23" s="16">
        <v>147.37871685495699</v>
      </c>
      <c r="U23" s="16">
        <v>151.14789276286501</v>
      </c>
      <c r="V23" s="72">
        <v>183.717457725824</v>
      </c>
      <c r="W23" s="69">
        <v>132.29443809160199</v>
      </c>
      <c r="X23" s="16">
        <v>138.25041773856</v>
      </c>
      <c r="Y23" s="16">
        <v>149.96103005815601</v>
      </c>
      <c r="Z23" s="72">
        <v>150.943650240924</v>
      </c>
      <c r="AA23" s="69">
        <v>131.97965545885799</v>
      </c>
      <c r="AB23" s="16">
        <v>135.34474005221901</v>
      </c>
      <c r="AC23" s="16">
        <v>155.90707172023599</v>
      </c>
      <c r="AD23" s="72">
        <v>161.202631186914</v>
      </c>
    </row>
    <row r="24" spans="1:30" x14ac:dyDescent="0.25">
      <c r="N24" s="26">
        <v>38260</v>
      </c>
      <c r="O24" s="69">
        <v>121.66531690881899</v>
      </c>
      <c r="P24" s="16">
        <v>111.129418962195</v>
      </c>
      <c r="Q24" s="16">
        <v>144.25301993309901</v>
      </c>
      <c r="R24" s="72">
        <v>168.58048395723401</v>
      </c>
      <c r="S24" s="69">
        <v>132.04758421010101</v>
      </c>
      <c r="T24" s="16">
        <v>146.92280259477801</v>
      </c>
      <c r="U24" s="16">
        <v>156.063083604224</v>
      </c>
      <c r="V24" s="72">
        <v>188.85117986780901</v>
      </c>
      <c r="W24" s="69">
        <v>138.90018967235901</v>
      </c>
      <c r="X24" s="16">
        <v>142.46838315314901</v>
      </c>
      <c r="Y24" s="16">
        <v>155.15050150603199</v>
      </c>
      <c r="Z24" s="72">
        <v>155.03025354519301</v>
      </c>
      <c r="AA24" s="69">
        <v>135.32806680425901</v>
      </c>
      <c r="AB24" s="16">
        <v>138.504673129297</v>
      </c>
      <c r="AC24" s="16">
        <v>159.85276674303299</v>
      </c>
      <c r="AD24" s="72">
        <v>165.199030262104</v>
      </c>
    </row>
    <row r="25" spans="1:30" x14ac:dyDescent="0.25">
      <c r="N25" s="26">
        <v>38352</v>
      </c>
      <c r="O25" s="69">
        <v>120.744611429248</v>
      </c>
      <c r="P25" s="16">
        <v>112.188605593655</v>
      </c>
      <c r="Q25" s="16">
        <v>148.43994465369201</v>
      </c>
      <c r="R25" s="72">
        <v>173.192058426149</v>
      </c>
      <c r="S25" s="69">
        <v>142.355409064692</v>
      </c>
      <c r="T25" s="16">
        <v>148.35494513799401</v>
      </c>
      <c r="U25" s="16">
        <v>163.299598775075</v>
      </c>
      <c r="V25" s="72">
        <v>192.938888974847</v>
      </c>
      <c r="W25" s="69">
        <v>144.99000679972301</v>
      </c>
      <c r="X25" s="16">
        <v>146.75535422455701</v>
      </c>
      <c r="Y25" s="16">
        <v>160.293510901709</v>
      </c>
      <c r="Z25" s="72">
        <v>157.470198584364</v>
      </c>
      <c r="AA25" s="69">
        <v>138.75402589353601</v>
      </c>
      <c r="AB25" s="16">
        <v>140.44481724487099</v>
      </c>
      <c r="AC25" s="16">
        <v>162.876487231466</v>
      </c>
      <c r="AD25" s="72">
        <v>167.801385337098</v>
      </c>
    </row>
    <row r="26" spans="1:30" x14ac:dyDescent="0.25">
      <c r="N26" s="26">
        <v>38442</v>
      </c>
      <c r="O26" s="69">
        <v>121.652266394489</v>
      </c>
      <c r="P26" s="16">
        <v>119.402214476777</v>
      </c>
      <c r="Q26" s="16">
        <v>155.122019193553</v>
      </c>
      <c r="R26" s="72">
        <v>171.54610042058999</v>
      </c>
      <c r="S26" s="69">
        <v>150.10248943923699</v>
      </c>
      <c r="T26" s="16">
        <v>155.88305075059401</v>
      </c>
      <c r="U26" s="16">
        <v>172.82539232021901</v>
      </c>
      <c r="V26" s="72">
        <v>205.16223866086199</v>
      </c>
      <c r="W26" s="69">
        <v>149.37166185657901</v>
      </c>
      <c r="X26" s="16">
        <v>155.50112003989801</v>
      </c>
      <c r="Y26" s="16">
        <v>169.20979935896301</v>
      </c>
      <c r="Z26" s="72">
        <v>165.51486320427901</v>
      </c>
      <c r="AA26" s="69">
        <v>144.988284052745</v>
      </c>
      <c r="AB26" s="16">
        <v>147.086669662611</v>
      </c>
      <c r="AC26" s="16">
        <v>173.51681314709501</v>
      </c>
      <c r="AD26" s="72">
        <v>173.486394967857</v>
      </c>
    </row>
    <row r="27" spans="1:30" x14ac:dyDescent="0.25">
      <c r="A27" s="87" t="s">
        <v>85</v>
      </c>
      <c r="B27" s="87"/>
      <c r="C27" s="87"/>
      <c r="D27" s="87"/>
      <c r="E27" s="87"/>
      <c r="F27" s="87"/>
      <c r="G27" s="88"/>
      <c r="H27" s="87" t="s">
        <v>86</v>
      </c>
      <c r="I27" s="87"/>
      <c r="J27" s="87"/>
      <c r="K27" s="87"/>
      <c r="L27" s="87"/>
      <c r="M27" s="87"/>
      <c r="N27" s="26">
        <v>38533</v>
      </c>
      <c r="O27" s="69">
        <v>125.054953707396</v>
      </c>
      <c r="P27" s="16">
        <v>126.911713298425</v>
      </c>
      <c r="Q27" s="16">
        <v>161.89766354178499</v>
      </c>
      <c r="R27" s="72">
        <v>170.30103626231599</v>
      </c>
      <c r="S27" s="69">
        <v>157.78912988649299</v>
      </c>
      <c r="T27" s="16">
        <v>162.99283466804599</v>
      </c>
      <c r="U27" s="16">
        <v>183.47575414380401</v>
      </c>
      <c r="V27" s="72">
        <v>217.28171566625201</v>
      </c>
      <c r="W27" s="69">
        <v>154.27889462500599</v>
      </c>
      <c r="X27" s="16">
        <v>161.584571107534</v>
      </c>
      <c r="Y27" s="16">
        <v>180.92277872086501</v>
      </c>
      <c r="Z27" s="72">
        <v>180.383874079317</v>
      </c>
      <c r="AA27" s="69">
        <v>151.87336321003801</v>
      </c>
      <c r="AB27" s="16">
        <v>155.17293531337401</v>
      </c>
      <c r="AC27" s="16">
        <v>184.72129559147399</v>
      </c>
      <c r="AD27" s="72">
        <v>181.30098261093701</v>
      </c>
    </row>
    <row r="28" spans="1:30" x14ac:dyDescent="0.25">
      <c r="A28" s="87" t="s">
        <v>74</v>
      </c>
      <c r="B28" s="87"/>
      <c r="C28" s="87"/>
      <c r="D28" s="87"/>
      <c r="E28" s="87"/>
      <c r="F28" s="87"/>
      <c r="H28" s="87" t="s">
        <v>74</v>
      </c>
      <c r="I28" s="87"/>
      <c r="J28" s="87"/>
      <c r="K28" s="87"/>
      <c r="L28" s="87"/>
      <c r="M28" s="87"/>
      <c r="N28" s="26">
        <v>38625</v>
      </c>
      <c r="O28" s="69">
        <v>129.61976784090299</v>
      </c>
      <c r="P28" s="16">
        <v>127.556776089609</v>
      </c>
      <c r="Q28" s="16">
        <v>161.63909855455699</v>
      </c>
      <c r="R28" s="72">
        <v>173.65492489260001</v>
      </c>
      <c r="S28" s="69">
        <v>159.30335202640899</v>
      </c>
      <c r="T28" s="16">
        <v>165.82903001608099</v>
      </c>
      <c r="U28" s="16">
        <v>188.00576105884801</v>
      </c>
      <c r="V28" s="72">
        <v>220.426447725142</v>
      </c>
      <c r="W28" s="69">
        <v>160.587514420454</v>
      </c>
      <c r="X28" s="16">
        <v>163.38551748338</v>
      </c>
      <c r="Y28" s="16">
        <v>182.408563493722</v>
      </c>
      <c r="Z28" s="72">
        <v>189.759719316927</v>
      </c>
      <c r="AA28" s="69">
        <v>157.36407905653999</v>
      </c>
      <c r="AB28" s="16">
        <v>160.92583730180201</v>
      </c>
      <c r="AC28" s="16">
        <v>186.108953976647</v>
      </c>
      <c r="AD28" s="72">
        <v>186.013077182074</v>
      </c>
    </row>
    <row r="29" spans="1:30" x14ac:dyDescent="0.25">
      <c r="N29" s="26">
        <v>38717</v>
      </c>
      <c r="O29" s="69">
        <v>130.731996855131</v>
      </c>
      <c r="P29" s="16">
        <v>126.51870958482201</v>
      </c>
      <c r="Q29" s="16">
        <v>159.25423908589499</v>
      </c>
      <c r="R29" s="72">
        <v>177.48149136951201</v>
      </c>
      <c r="S29" s="69">
        <v>158.82204753372699</v>
      </c>
      <c r="T29" s="16">
        <v>167.06682888269401</v>
      </c>
      <c r="U29" s="16">
        <v>190.597503880771</v>
      </c>
      <c r="V29" s="72">
        <v>222.89852331130101</v>
      </c>
      <c r="W29" s="69">
        <v>165.30784969817799</v>
      </c>
      <c r="X29" s="16">
        <v>170.20294555123701</v>
      </c>
      <c r="Y29" s="16">
        <v>180.22702685776301</v>
      </c>
      <c r="Z29" s="72">
        <v>187.00717044099</v>
      </c>
      <c r="AA29" s="69">
        <v>162.370859558175</v>
      </c>
      <c r="AB29" s="16">
        <v>165.44019926636099</v>
      </c>
      <c r="AC29" s="16">
        <v>186.18845400086499</v>
      </c>
      <c r="AD29" s="72">
        <v>187.076803351819</v>
      </c>
    </row>
    <row r="30" spans="1:30" x14ac:dyDescent="0.25">
      <c r="N30" s="26">
        <v>38807</v>
      </c>
      <c r="O30" s="69">
        <v>127.082098890046</v>
      </c>
      <c r="P30" s="16">
        <v>127.09292992747901</v>
      </c>
      <c r="Q30" s="16">
        <v>158.576408700792</v>
      </c>
      <c r="R30" s="72">
        <v>176.020611911429</v>
      </c>
      <c r="S30" s="69">
        <v>162.915317191752</v>
      </c>
      <c r="T30" s="16">
        <v>168.42590710492399</v>
      </c>
      <c r="U30" s="16">
        <v>196.88423866739899</v>
      </c>
      <c r="V30" s="72">
        <v>226.63813949957401</v>
      </c>
      <c r="W30" s="69">
        <v>167.60403376967599</v>
      </c>
      <c r="X30" s="16">
        <v>180.04528881722399</v>
      </c>
      <c r="Y30" s="16">
        <v>187.41314329870301</v>
      </c>
      <c r="Z30" s="72">
        <v>180.762276652769</v>
      </c>
      <c r="AA30" s="69">
        <v>167.80268908853401</v>
      </c>
      <c r="AB30" s="16">
        <v>171.67954772910099</v>
      </c>
      <c r="AC30" s="16">
        <v>193.75953897635401</v>
      </c>
      <c r="AD30" s="72">
        <v>187.982480947976</v>
      </c>
    </row>
    <row r="31" spans="1:30" x14ac:dyDescent="0.25">
      <c r="N31" s="26">
        <v>38898</v>
      </c>
      <c r="O31" s="69">
        <v>123.39272812107799</v>
      </c>
      <c r="P31" s="16">
        <v>127.970761228353</v>
      </c>
      <c r="Q31" s="16">
        <v>154.62816249575101</v>
      </c>
      <c r="R31" s="72">
        <v>172.54911581147999</v>
      </c>
      <c r="S31" s="69">
        <v>167.366483474078</v>
      </c>
      <c r="T31" s="16">
        <v>168.577185583768</v>
      </c>
      <c r="U31" s="16">
        <v>203.61247769147599</v>
      </c>
      <c r="V31" s="72">
        <v>225.64433343260799</v>
      </c>
      <c r="W31" s="69">
        <v>168.280914926159</v>
      </c>
      <c r="X31" s="16">
        <v>184.62360041236201</v>
      </c>
      <c r="Y31" s="16">
        <v>194.16784572417299</v>
      </c>
      <c r="Z31" s="72">
        <v>174.33338485816799</v>
      </c>
      <c r="AA31" s="69">
        <v>173.39081855885701</v>
      </c>
      <c r="AB31" s="16">
        <v>178.97007393105801</v>
      </c>
      <c r="AC31" s="16">
        <v>200.48219853201601</v>
      </c>
      <c r="AD31" s="72">
        <v>189.511131042996</v>
      </c>
    </row>
    <row r="32" spans="1:30" x14ac:dyDescent="0.25">
      <c r="N32" s="26">
        <v>38990</v>
      </c>
      <c r="O32" s="69">
        <v>125.189465902454</v>
      </c>
      <c r="P32" s="16">
        <v>130.480742479881</v>
      </c>
      <c r="Q32" s="16">
        <v>153.54237292868299</v>
      </c>
      <c r="R32" s="72">
        <v>169.98996749279101</v>
      </c>
      <c r="S32" s="69">
        <v>169.588799644511</v>
      </c>
      <c r="T32" s="16">
        <v>173.61721464879301</v>
      </c>
      <c r="U32" s="16">
        <v>202.57912686543901</v>
      </c>
      <c r="V32" s="72">
        <v>220.81441391220599</v>
      </c>
      <c r="W32" s="69">
        <v>168.02833863474299</v>
      </c>
      <c r="X32" s="16">
        <v>182.446009685928</v>
      </c>
      <c r="Y32" s="16">
        <v>188.489522387102</v>
      </c>
      <c r="Z32" s="72">
        <v>170.57617741658001</v>
      </c>
      <c r="AA32" s="69">
        <v>173.50579954426601</v>
      </c>
      <c r="AB32" s="16">
        <v>184.362169680622</v>
      </c>
      <c r="AC32" s="16">
        <v>198.04784570995099</v>
      </c>
      <c r="AD32" s="72">
        <v>190.30519718877599</v>
      </c>
    </row>
    <row r="33" spans="14:30" x14ac:dyDescent="0.25">
      <c r="N33" s="26">
        <v>39082</v>
      </c>
      <c r="O33" s="69">
        <v>128.21274765320101</v>
      </c>
      <c r="P33" s="16">
        <v>131.40405931669801</v>
      </c>
      <c r="Q33" s="16">
        <v>157.45652983435599</v>
      </c>
      <c r="R33" s="72">
        <v>167.680518911852</v>
      </c>
      <c r="S33" s="69">
        <v>171.99819803820699</v>
      </c>
      <c r="T33" s="16">
        <v>182.39028812762999</v>
      </c>
      <c r="U33" s="16">
        <v>200.45287466385901</v>
      </c>
      <c r="V33" s="72">
        <v>221.74643616879499</v>
      </c>
      <c r="W33" s="69">
        <v>169.215872867011</v>
      </c>
      <c r="X33" s="16">
        <v>180.54422887191399</v>
      </c>
      <c r="Y33" s="16">
        <v>183.99174463162299</v>
      </c>
      <c r="Z33" s="72">
        <v>172.13859197771001</v>
      </c>
      <c r="AA33" s="69">
        <v>170.96040721318101</v>
      </c>
      <c r="AB33" s="16">
        <v>187.93813883763201</v>
      </c>
      <c r="AC33" s="16">
        <v>196.44570826662499</v>
      </c>
      <c r="AD33" s="72">
        <v>191.445815363641</v>
      </c>
    </row>
    <row r="34" spans="14:30" x14ac:dyDescent="0.25">
      <c r="N34" s="26">
        <v>39172</v>
      </c>
      <c r="O34" s="69">
        <v>128.59672796794001</v>
      </c>
      <c r="P34" s="16">
        <v>129.15579491982399</v>
      </c>
      <c r="Q34" s="16">
        <v>159.64253644520201</v>
      </c>
      <c r="R34" s="72">
        <v>163.777026883509</v>
      </c>
      <c r="S34" s="69">
        <v>176.448821767487</v>
      </c>
      <c r="T34" s="16">
        <v>186.807865891207</v>
      </c>
      <c r="U34" s="16">
        <v>207.95287873446</v>
      </c>
      <c r="V34" s="72">
        <v>234.38810474859301</v>
      </c>
      <c r="W34" s="69">
        <v>172.35200365711299</v>
      </c>
      <c r="X34" s="16">
        <v>182.01025095672699</v>
      </c>
      <c r="Y34" s="16">
        <v>190.192662129729</v>
      </c>
      <c r="Z34" s="72">
        <v>176.62391253622101</v>
      </c>
      <c r="AA34" s="69">
        <v>174.56565459941999</v>
      </c>
      <c r="AB34" s="16">
        <v>191.861949605098</v>
      </c>
      <c r="AC34" s="16">
        <v>202.519244854047</v>
      </c>
      <c r="AD34" s="72">
        <v>195.091035184421</v>
      </c>
    </row>
    <row r="35" spans="14:30" x14ac:dyDescent="0.25">
      <c r="N35" s="26">
        <v>39263</v>
      </c>
      <c r="O35" s="69">
        <v>129.990166894026</v>
      </c>
      <c r="P35" s="16">
        <v>126.01594731194599</v>
      </c>
      <c r="Q35" s="16">
        <v>156.41136636506499</v>
      </c>
      <c r="R35" s="72">
        <v>159.40602154452401</v>
      </c>
      <c r="S35" s="69">
        <v>178.12147492845801</v>
      </c>
      <c r="T35" s="16">
        <v>187.79701736589001</v>
      </c>
      <c r="U35" s="16">
        <v>214.20634037610699</v>
      </c>
      <c r="V35" s="72">
        <v>247.752249031536</v>
      </c>
      <c r="W35" s="69">
        <v>174.27457525960801</v>
      </c>
      <c r="X35" s="16">
        <v>183.89919679013499</v>
      </c>
      <c r="Y35" s="16">
        <v>194.80213185461801</v>
      </c>
      <c r="Z35" s="72">
        <v>176.980907194076</v>
      </c>
      <c r="AA35" s="69">
        <v>182.73860347191399</v>
      </c>
      <c r="AB35" s="16">
        <v>196.7311537919</v>
      </c>
      <c r="AC35" s="16">
        <v>208.46973731753599</v>
      </c>
      <c r="AD35" s="72">
        <v>197.977864706541</v>
      </c>
    </row>
    <row r="36" spans="14:30" x14ac:dyDescent="0.25">
      <c r="N36" s="26">
        <v>39355</v>
      </c>
      <c r="O36" s="69">
        <v>129.81703365413901</v>
      </c>
      <c r="P36" s="16">
        <v>124.29246916879001</v>
      </c>
      <c r="Q36" s="16">
        <v>151.32224708155101</v>
      </c>
      <c r="R36" s="72">
        <v>156.47468766233499</v>
      </c>
      <c r="S36" s="69">
        <v>171.65861015025101</v>
      </c>
      <c r="T36" s="16">
        <v>189.500086675023</v>
      </c>
      <c r="U36" s="16">
        <v>209.51151375432099</v>
      </c>
      <c r="V36" s="72">
        <v>244.902116778622</v>
      </c>
      <c r="W36" s="69">
        <v>172.48093897671799</v>
      </c>
      <c r="X36" s="16">
        <v>185.54526816444499</v>
      </c>
      <c r="Y36" s="16">
        <v>189.05635984959</v>
      </c>
      <c r="Z36" s="72">
        <v>169.31198758690101</v>
      </c>
      <c r="AA36" s="69">
        <v>182.87431992546399</v>
      </c>
      <c r="AB36" s="16">
        <v>198.049462874037</v>
      </c>
      <c r="AC36" s="16">
        <v>206.937752719808</v>
      </c>
      <c r="AD36" s="72">
        <v>191.24519234030399</v>
      </c>
    </row>
    <row r="37" spans="14:30" x14ac:dyDescent="0.25">
      <c r="N37" s="26">
        <v>39447</v>
      </c>
      <c r="O37" s="69">
        <v>127.27713151645401</v>
      </c>
      <c r="P37" s="16">
        <v>124.502654744468</v>
      </c>
      <c r="Q37" s="16">
        <v>147.37638109063599</v>
      </c>
      <c r="R37" s="72">
        <v>153.05833726954901</v>
      </c>
      <c r="S37" s="69">
        <v>166.55506076234499</v>
      </c>
      <c r="T37" s="16">
        <v>189.567296022769</v>
      </c>
      <c r="U37" s="16">
        <v>204.72644528862099</v>
      </c>
      <c r="V37" s="72">
        <v>237.79190205504699</v>
      </c>
      <c r="W37" s="69">
        <v>169.88073713892899</v>
      </c>
      <c r="X37" s="16">
        <v>185.06335667056899</v>
      </c>
      <c r="Y37" s="16">
        <v>181.96861317346099</v>
      </c>
      <c r="Z37" s="72">
        <v>160.927396285203</v>
      </c>
      <c r="AA37" s="69">
        <v>176.54086370405301</v>
      </c>
      <c r="AB37" s="16">
        <v>194.59478745407901</v>
      </c>
      <c r="AC37" s="16">
        <v>201.90774745422999</v>
      </c>
      <c r="AD37" s="72">
        <v>181.66749280098199</v>
      </c>
    </row>
    <row r="38" spans="14:30" x14ac:dyDescent="0.25">
      <c r="N38" s="26">
        <v>39538</v>
      </c>
      <c r="O38" s="69">
        <v>123.251075313529</v>
      </c>
      <c r="P38" s="16">
        <v>125.08271618751201</v>
      </c>
      <c r="Q38" s="16">
        <v>142.352211119522</v>
      </c>
      <c r="R38" s="72">
        <v>145.73769307488601</v>
      </c>
      <c r="S38" s="69">
        <v>168.95657530667799</v>
      </c>
      <c r="T38" s="16">
        <v>184.667245658013</v>
      </c>
      <c r="U38" s="16">
        <v>204.68596949549701</v>
      </c>
      <c r="V38" s="72">
        <v>239.917620078769</v>
      </c>
      <c r="W38" s="69">
        <v>164.66140083474099</v>
      </c>
      <c r="X38" s="16">
        <v>181.29198297831601</v>
      </c>
      <c r="Y38" s="16">
        <v>178.78190735422501</v>
      </c>
      <c r="Z38" s="72">
        <v>153.70684214628099</v>
      </c>
      <c r="AA38" s="69">
        <v>174.12562256521699</v>
      </c>
      <c r="AB38" s="16">
        <v>190.48271765919199</v>
      </c>
      <c r="AC38" s="16">
        <v>199.15618424313601</v>
      </c>
      <c r="AD38" s="72">
        <v>178.59579995539499</v>
      </c>
    </row>
    <row r="39" spans="14:30" x14ac:dyDescent="0.25">
      <c r="N39" s="26">
        <v>39629</v>
      </c>
      <c r="O39" s="69">
        <v>117.782535441696</v>
      </c>
      <c r="P39" s="16">
        <v>125.369847372046</v>
      </c>
      <c r="Q39" s="16">
        <v>139.630093164936</v>
      </c>
      <c r="R39" s="72">
        <v>138.021632612286</v>
      </c>
      <c r="S39" s="69">
        <v>172.22228442803501</v>
      </c>
      <c r="T39" s="16">
        <v>181.41180786193601</v>
      </c>
      <c r="U39" s="16">
        <v>203.166705969379</v>
      </c>
      <c r="V39" s="72">
        <v>238.40793857208999</v>
      </c>
      <c r="W39" s="69">
        <v>156.441272775355</v>
      </c>
      <c r="X39" s="16">
        <v>177.18132391179</v>
      </c>
      <c r="Y39" s="16">
        <v>171.89635041175501</v>
      </c>
      <c r="Z39" s="72">
        <v>147.26532893580199</v>
      </c>
      <c r="AA39" s="69">
        <v>173.31867398014899</v>
      </c>
      <c r="AB39" s="16">
        <v>186.150026660912</v>
      </c>
      <c r="AC39" s="16">
        <v>194.969656193746</v>
      </c>
      <c r="AD39" s="72">
        <v>178.50502257163001</v>
      </c>
    </row>
    <row r="40" spans="14:30" x14ac:dyDescent="0.25">
      <c r="N40" s="26">
        <v>39721</v>
      </c>
      <c r="O40" s="69">
        <v>111.884018050154</v>
      </c>
      <c r="P40" s="16">
        <v>118.955794352128</v>
      </c>
      <c r="Q40" s="16">
        <v>133.671090696715</v>
      </c>
      <c r="R40" s="72">
        <v>129.782611028209</v>
      </c>
      <c r="S40" s="69">
        <v>164.657610313487</v>
      </c>
      <c r="T40" s="16">
        <v>184.439165412694</v>
      </c>
      <c r="U40" s="16">
        <v>196.076711066813</v>
      </c>
      <c r="V40" s="72">
        <v>225.634736710525</v>
      </c>
      <c r="W40" s="69">
        <v>148.51341581995399</v>
      </c>
      <c r="X40" s="16">
        <v>170.984079641748</v>
      </c>
      <c r="Y40" s="16">
        <v>159.30290270534201</v>
      </c>
      <c r="Z40" s="72">
        <v>138.00290931983099</v>
      </c>
      <c r="AA40" s="69">
        <v>164.451024737832</v>
      </c>
      <c r="AB40" s="16">
        <v>175.64516479458001</v>
      </c>
      <c r="AC40" s="16">
        <v>179.12564522619499</v>
      </c>
      <c r="AD40" s="72">
        <v>175.50036323337</v>
      </c>
    </row>
    <row r="41" spans="14:30" x14ac:dyDescent="0.25">
      <c r="N41" s="26">
        <v>39813</v>
      </c>
      <c r="O41" s="69">
        <v>105.603455566374</v>
      </c>
      <c r="P41" s="16">
        <v>110.075678871384</v>
      </c>
      <c r="Q41" s="16">
        <v>123.73835588263699</v>
      </c>
      <c r="R41" s="72">
        <v>122.68377322287</v>
      </c>
      <c r="S41" s="69">
        <v>151.43887122382799</v>
      </c>
      <c r="T41" s="16">
        <v>182.27156745133399</v>
      </c>
      <c r="U41" s="16">
        <v>189.21308558528301</v>
      </c>
      <c r="V41" s="72">
        <v>215.83622960266999</v>
      </c>
      <c r="W41" s="69">
        <v>141.69835551859299</v>
      </c>
      <c r="X41" s="16">
        <v>162.650706124366</v>
      </c>
      <c r="Y41" s="16">
        <v>149.89245439055301</v>
      </c>
      <c r="Z41" s="72">
        <v>128.87492628470599</v>
      </c>
      <c r="AA41" s="69">
        <v>151.57843131273901</v>
      </c>
      <c r="AB41" s="16">
        <v>163.40620007330301</v>
      </c>
      <c r="AC41" s="16">
        <v>164.39601008654</v>
      </c>
      <c r="AD41" s="72">
        <v>168.49546213756801</v>
      </c>
    </row>
    <row r="42" spans="14:30" x14ac:dyDescent="0.25">
      <c r="N42" s="26">
        <v>39903</v>
      </c>
      <c r="O42" s="69">
        <v>97.479150868680406</v>
      </c>
      <c r="P42" s="16">
        <v>105.465707248635</v>
      </c>
      <c r="Q42" s="16">
        <v>118.381560181353</v>
      </c>
      <c r="R42" s="72">
        <v>118.89101943443799</v>
      </c>
      <c r="S42" s="69">
        <v>140.80847258063201</v>
      </c>
      <c r="T42" s="16">
        <v>168.31363601934001</v>
      </c>
      <c r="U42" s="16">
        <v>186.0905893122</v>
      </c>
      <c r="V42" s="72">
        <v>209.700768200222</v>
      </c>
      <c r="W42" s="69">
        <v>134.527147806931</v>
      </c>
      <c r="X42" s="16">
        <v>153.46067519071599</v>
      </c>
      <c r="Y42" s="16">
        <v>145.64928194372899</v>
      </c>
      <c r="Z42" s="72">
        <v>123.80113935988901</v>
      </c>
      <c r="AA42" s="69">
        <v>139.750765496078</v>
      </c>
      <c r="AB42" s="16">
        <v>151.16930194632999</v>
      </c>
      <c r="AC42" s="16">
        <v>157.605586185569</v>
      </c>
      <c r="AD42" s="72">
        <v>155.16129785353399</v>
      </c>
    </row>
    <row r="43" spans="14:30" x14ac:dyDescent="0.25">
      <c r="N43" s="26">
        <v>39994</v>
      </c>
      <c r="O43" s="69">
        <v>91.665510649799501</v>
      </c>
      <c r="P43" s="16">
        <v>104.064866050622</v>
      </c>
      <c r="Q43" s="16">
        <v>118.221344528049</v>
      </c>
      <c r="R43" s="72">
        <v>113.545040789341</v>
      </c>
      <c r="S43" s="69">
        <v>133.01678173858099</v>
      </c>
      <c r="T43" s="16">
        <v>158.446403833358</v>
      </c>
      <c r="U43" s="16">
        <v>184.02923372327899</v>
      </c>
      <c r="V43" s="72">
        <v>203.658129614003</v>
      </c>
      <c r="W43" s="69">
        <v>129.95475892407401</v>
      </c>
      <c r="X43" s="16">
        <v>147.24788285987199</v>
      </c>
      <c r="Y43" s="16">
        <v>141.87410217139001</v>
      </c>
      <c r="Z43" s="72">
        <v>116.95492613795</v>
      </c>
      <c r="AA43" s="69">
        <v>127.35042780223699</v>
      </c>
      <c r="AB43" s="16">
        <v>139.47686791353399</v>
      </c>
      <c r="AC43" s="16">
        <v>150.91474826431801</v>
      </c>
      <c r="AD43" s="72">
        <v>139.736679607116</v>
      </c>
    </row>
    <row r="44" spans="14:30" x14ac:dyDescent="0.25">
      <c r="N44" s="26">
        <v>40086</v>
      </c>
      <c r="O44" s="69">
        <v>92.301960409945593</v>
      </c>
      <c r="P44" s="16">
        <v>100.629398039439</v>
      </c>
      <c r="Q44" s="16">
        <v>117.68845646594799</v>
      </c>
      <c r="R44" s="72">
        <v>103.57220902988</v>
      </c>
      <c r="S44" s="69">
        <v>132.85992460393999</v>
      </c>
      <c r="T44" s="16">
        <v>156.37142333546799</v>
      </c>
      <c r="U44" s="16">
        <v>182.97388243019799</v>
      </c>
      <c r="V44" s="72">
        <v>201.17870504467601</v>
      </c>
      <c r="W44" s="69">
        <v>129.88369342326499</v>
      </c>
      <c r="X44" s="16">
        <v>145.75426413210101</v>
      </c>
      <c r="Y44" s="16">
        <v>137.27605719328901</v>
      </c>
      <c r="Z44" s="72">
        <v>107.77752487667701</v>
      </c>
      <c r="AA44" s="69">
        <v>118.96226956632</v>
      </c>
      <c r="AB44" s="16">
        <v>133.67246895995001</v>
      </c>
      <c r="AC44" s="16">
        <v>143.69015445319801</v>
      </c>
      <c r="AD44" s="72">
        <v>133.474039060552</v>
      </c>
    </row>
    <row r="45" spans="14:30" x14ac:dyDescent="0.25">
      <c r="N45" s="26">
        <v>40178</v>
      </c>
      <c r="O45" s="69">
        <v>92.624384301575105</v>
      </c>
      <c r="P45" s="16">
        <v>94.693738950892097</v>
      </c>
      <c r="Q45" s="16">
        <v>113.914291969044</v>
      </c>
      <c r="R45" s="72">
        <v>96.555607018820993</v>
      </c>
      <c r="S45" s="69">
        <v>135.96584853074299</v>
      </c>
      <c r="T45" s="16">
        <v>153.796144740778</v>
      </c>
      <c r="U45" s="16">
        <v>179.95713291304699</v>
      </c>
      <c r="V45" s="72">
        <v>199.305547390192</v>
      </c>
      <c r="W45" s="69">
        <v>129.00182863414199</v>
      </c>
      <c r="X45" s="16">
        <v>143.398124278436</v>
      </c>
      <c r="Y45" s="16">
        <v>133.84262048209499</v>
      </c>
      <c r="Z45" s="72">
        <v>103.63094826393601</v>
      </c>
      <c r="AA45" s="69">
        <v>115.90065245415001</v>
      </c>
      <c r="AB45" s="16">
        <v>131.927817779376</v>
      </c>
      <c r="AC45" s="16">
        <v>137.44578622594901</v>
      </c>
      <c r="AD45" s="72">
        <v>132.419894309358</v>
      </c>
    </row>
    <row r="46" spans="14:30" x14ac:dyDescent="0.25">
      <c r="N46" s="26">
        <v>40268</v>
      </c>
      <c r="O46" s="69">
        <v>88.519343832426401</v>
      </c>
      <c r="P46" s="16">
        <v>92.174656789829001</v>
      </c>
      <c r="Q46" s="16">
        <v>109.644279922509</v>
      </c>
      <c r="R46" s="72">
        <v>95.6316965805932</v>
      </c>
      <c r="S46" s="69">
        <v>133.41592027850501</v>
      </c>
      <c r="T46" s="16">
        <v>151.70090830289399</v>
      </c>
      <c r="U46" s="16">
        <v>173.37333851877801</v>
      </c>
      <c r="V46" s="72">
        <v>199.51208657830901</v>
      </c>
      <c r="W46" s="69">
        <v>125.65711237060501</v>
      </c>
      <c r="X46" s="16">
        <v>138.44881919855601</v>
      </c>
      <c r="Y46" s="16">
        <v>132.517830419029</v>
      </c>
      <c r="Z46" s="72">
        <v>106.32863005723399</v>
      </c>
      <c r="AA46" s="69">
        <v>113.808704615605</v>
      </c>
      <c r="AB46" s="16">
        <v>132.44869529448999</v>
      </c>
      <c r="AC46" s="16">
        <v>132.734481969532</v>
      </c>
      <c r="AD46" s="72">
        <v>129.82680487939399</v>
      </c>
    </row>
    <row r="47" spans="14:30" x14ac:dyDescent="0.25">
      <c r="N47" s="26">
        <v>40359</v>
      </c>
      <c r="O47" s="69">
        <v>84.598311495937196</v>
      </c>
      <c r="P47" s="16">
        <v>92.140854190846497</v>
      </c>
      <c r="Q47" s="16">
        <v>105.60509197341899</v>
      </c>
      <c r="R47" s="72">
        <v>96.675311408449005</v>
      </c>
      <c r="S47" s="69">
        <v>126.790578375298</v>
      </c>
      <c r="T47" s="16">
        <v>153.158267072722</v>
      </c>
      <c r="U47" s="16">
        <v>165.75249256771201</v>
      </c>
      <c r="V47" s="72">
        <v>198.22604083073199</v>
      </c>
      <c r="W47" s="69">
        <v>122.796544120115</v>
      </c>
      <c r="X47" s="16">
        <v>134.49212494935</v>
      </c>
      <c r="Y47" s="16">
        <v>131.50947798443801</v>
      </c>
      <c r="Z47" s="72">
        <v>109.012990940264</v>
      </c>
      <c r="AA47" s="69">
        <v>110.32547551702</v>
      </c>
      <c r="AB47" s="16">
        <v>133.81454390189199</v>
      </c>
      <c r="AC47" s="16">
        <v>128.39965997357899</v>
      </c>
      <c r="AD47" s="72">
        <v>126.57164634241001</v>
      </c>
    </row>
    <row r="48" spans="14:30" x14ac:dyDescent="0.25">
      <c r="N48" s="26">
        <v>40451</v>
      </c>
      <c r="O48" s="69">
        <v>81.506888981125698</v>
      </c>
      <c r="P48" s="16">
        <v>89.984187043831497</v>
      </c>
      <c r="Q48" s="16">
        <v>103.768363051497</v>
      </c>
      <c r="R48" s="72">
        <v>95.974052309740003</v>
      </c>
      <c r="S48" s="69">
        <v>125.948406506941</v>
      </c>
      <c r="T48" s="16">
        <v>152.92358293704399</v>
      </c>
      <c r="U48" s="16">
        <v>168.088837506472</v>
      </c>
      <c r="V48" s="72">
        <v>198.70008063154401</v>
      </c>
      <c r="W48" s="69">
        <v>120.807405320063</v>
      </c>
      <c r="X48" s="16">
        <v>132.856260417507</v>
      </c>
      <c r="Y48" s="16">
        <v>131.883412746407</v>
      </c>
      <c r="Z48" s="72">
        <v>110.310835611494</v>
      </c>
      <c r="AA48" s="69">
        <v>106.46723521861399</v>
      </c>
      <c r="AB48" s="16">
        <v>128.16765218011699</v>
      </c>
      <c r="AC48" s="16">
        <v>128.03855386318401</v>
      </c>
      <c r="AD48" s="72">
        <v>127.191405936951</v>
      </c>
    </row>
    <row r="49" spans="14:30" x14ac:dyDescent="0.25">
      <c r="N49" s="26">
        <v>40543</v>
      </c>
      <c r="O49" s="69">
        <v>78.332773572305399</v>
      </c>
      <c r="P49" s="16">
        <v>86.2837618922416</v>
      </c>
      <c r="Q49" s="16">
        <v>103.441079619801</v>
      </c>
      <c r="R49" s="72">
        <v>93.660967265770694</v>
      </c>
      <c r="S49" s="69">
        <v>127.21738394096</v>
      </c>
      <c r="T49" s="16">
        <v>150.14928142114701</v>
      </c>
      <c r="U49" s="16">
        <v>174.429514765237</v>
      </c>
      <c r="V49" s="72">
        <v>204.11155227456001</v>
      </c>
      <c r="W49" s="69">
        <v>117.94874655453501</v>
      </c>
      <c r="X49" s="16">
        <v>130.69911704089</v>
      </c>
      <c r="Y49" s="16">
        <v>131.47183387804401</v>
      </c>
      <c r="Z49" s="72">
        <v>111.21041662483201</v>
      </c>
      <c r="AA49" s="69">
        <v>103.714310602827</v>
      </c>
      <c r="AB49" s="16">
        <v>120.94441066501901</v>
      </c>
      <c r="AC49" s="16">
        <v>128.52925722449999</v>
      </c>
      <c r="AD49" s="72">
        <v>131.65585120903</v>
      </c>
    </row>
    <row r="50" spans="14:30" x14ac:dyDescent="0.25">
      <c r="N50" s="26">
        <v>40633</v>
      </c>
      <c r="O50" s="69">
        <v>77.247373457712797</v>
      </c>
      <c r="P50" s="16">
        <v>86.465973766972596</v>
      </c>
      <c r="Q50" s="16">
        <v>102.947907605894</v>
      </c>
      <c r="R50" s="72">
        <v>95.243950378502703</v>
      </c>
      <c r="S50" s="69">
        <v>126.71400269104601</v>
      </c>
      <c r="T50" s="16">
        <v>150.682858588812</v>
      </c>
      <c r="U50" s="16">
        <v>171.45207444987</v>
      </c>
      <c r="V50" s="72">
        <v>208.456256496159</v>
      </c>
      <c r="W50" s="69">
        <v>114.963736538828</v>
      </c>
      <c r="X50" s="16">
        <v>128.95151180574601</v>
      </c>
      <c r="Y50" s="16">
        <v>129.09141819704499</v>
      </c>
      <c r="Z50" s="72">
        <v>113.02060186706601</v>
      </c>
      <c r="AA50" s="69">
        <v>103.863371332315</v>
      </c>
      <c r="AB50" s="16">
        <v>120.94509781763399</v>
      </c>
      <c r="AC50" s="16">
        <v>126.48615863228601</v>
      </c>
      <c r="AD50" s="72">
        <v>137.13181621286</v>
      </c>
    </row>
    <row r="51" spans="14:30" x14ac:dyDescent="0.25">
      <c r="N51" s="26">
        <v>40724</v>
      </c>
      <c r="O51" s="69">
        <v>78.853597847334399</v>
      </c>
      <c r="P51" s="16">
        <v>89.987471278885494</v>
      </c>
      <c r="Q51" s="16">
        <v>101.70251095415099</v>
      </c>
      <c r="R51" s="72">
        <v>99.395822584815804</v>
      </c>
      <c r="S51" s="69">
        <v>129.73842204188799</v>
      </c>
      <c r="T51" s="16">
        <v>151.71064470727501</v>
      </c>
      <c r="U51" s="16">
        <v>166.246456854645</v>
      </c>
      <c r="V51" s="72">
        <v>212.88990658120301</v>
      </c>
      <c r="W51" s="69">
        <v>114.395281298949</v>
      </c>
      <c r="X51" s="16">
        <v>130.95146200583</v>
      </c>
      <c r="Y51" s="16">
        <v>128.33487478099499</v>
      </c>
      <c r="Z51" s="72">
        <v>116.44639666425</v>
      </c>
      <c r="AA51" s="69">
        <v>105.985002806418</v>
      </c>
      <c r="AB51" s="16">
        <v>123.016257350061</v>
      </c>
      <c r="AC51" s="16">
        <v>124.913246540264</v>
      </c>
      <c r="AD51" s="72">
        <v>141.52147088426199</v>
      </c>
    </row>
    <row r="52" spans="14:30" x14ac:dyDescent="0.25">
      <c r="N52" s="26">
        <v>40816</v>
      </c>
      <c r="O52" s="69">
        <v>80.121505102863907</v>
      </c>
      <c r="P52" s="16">
        <v>89.368673549695501</v>
      </c>
      <c r="Q52" s="16">
        <v>100.381381825872</v>
      </c>
      <c r="R52" s="72">
        <v>104.941966514843</v>
      </c>
      <c r="S52" s="69">
        <v>133.33967700383499</v>
      </c>
      <c r="T52" s="16">
        <v>149.48966951700899</v>
      </c>
      <c r="U52" s="16">
        <v>168.219628669798</v>
      </c>
      <c r="V52" s="72">
        <v>219.94050210889199</v>
      </c>
      <c r="W52" s="69">
        <v>114.061585270783</v>
      </c>
      <c r="X52" s="16">
        <v>131.65723274208801</v>
      </c>
      <c r="Y52" s="16">
        <v>129.47050808942501</v>
      </c>
      <c r="Z52" s="72">
        <v>119.32067935470999</v>
      </c>
      <c r="AA52" s="69">
        <v>106.209088878541</v>
      </c>
      <c r="AB52" s="16">
        <v>121.774532613044</v>
      </c>
      <c r="AC52" s="16">
        <v>125.358778804187</v>
      </c>
      <c r="AD52" s="72">
        <v>144.389488227398</v>
      </c>
    </row>
    <row r="53" spans="14:30" x14ac:dyDescent="0.25">
      <c r="N53" s="26">
        <v>40908</v>
      </c>
      <c r="O53" s="69">
        <v>79.507907340788194</v>
      </c>
      <c r="P53" s="16">
        <v>86.256059808749498</v>
      </c>
      <c r="Q53" s="16">
        <v>99.640746007093696</v>
      </c>
      <c r="R53" s="72">
        <v>107.608529572168</v>
      </c>
      <c r="S53" s="69">
        <v>134.187817927217</v>
      </c>
      <c r="T53" s="16">
        <v>147.90274434107999</v>
      </c>
      <c r="U53" s="16">
        <v>172.62334437299</v>
      </c>
      <c r="V53" s="72">
        <v>223.65086791289801</v>
      </c>
      <c r="W53" s="69">
        <v>112.035793007514</v>
      </c>
      <c r="X53" s="16">
        <v>128.50365755461399</v>
      </c>
      <c r="Y53" s="16">
        <v>129.290368120121</v>
      </c>
      <c r="Z53" s="72">
        <v>120.469725137426</v>
      </c>
      <c r="AA53" s="69">
        <v>104.521242409366</v>
      </c>
      <c r="AB53" s="16">
        <v>120.586410715338</v>
      </c>
      <c r="AC53" s="16">
        <v>126.784837899389</v>
      </c>
      <c r="AD53" s="72">
        <v>148.29705722164701</v>
      </c>
    </row>
    <row r="54" spans="14:30" x14ac:dyDescent="0.25">
      <c r="N54" s="26">
        <v>40999</v>
      </c>
      <c r="O54" s="69">
        <v>77.682181902922906</v>
      </c>
      <c r="P54" s="16">
        <v>85.926821897220506</v>
      </c>
      <c r="Q54" s="16">
        <v>97.526980086717103</v>
      </c>
      <c r="R54" s="72">
        <v>103.01876324910801</v>
      </c>
      <c r="S54" s="69">
        <v>133.69171563414699</v>
      </c>
      <c r="T54" s="16">
        <v>147.62771285334799</v>
      </c>
      <c r="U54" s="16">
        <v>173.47306072510901</v>
      </c>
      <c r="V54" s="72">
        <v>222.763726456596</v>
      </c>
      <c r="W54" s="69">
        <v>111.08570499220301</v>
      </c>
      <c r="X54" s="16">
        <v>125.294288279075</v>
      </c>
      <c r="Y54" s="16">
        <v>129.54802784241301</v>
      </c>
      <c r="Z54" s="72">
        <v>123.288127808296</v>
      </c>
      <c r="AA54" s="69">
        <v>104.999609339152</v>
      </c>
      <c r="AB54" s="16">
        <v>123.606258390712</v>
      </c>
      <c r="AC54" s="16">
        <v>130.12887798194899</v>
      </c>
      <c r="AD54" s="72">
        <v>154.72176047897199</v>
      </c>
    </row>
    <row r="55" spans="14:30" x14ac:dyDescent="0.25">
      <c r="N55" s="26">
        <v>41090</v>
      </c>
      <c r="O55" s="69">
        <v>75.2967271899157</v>
      </c>
      <c r="P55" s="16">
        <v>86.227577370228502</v>
      </c>
      <c r="Q55" s="16">
        <v>96.506299085340103</v>
      </c>
      <c r="R55" s="72">
        <v>99.254306486221097</v>
      </c>
      <c r="S55" s="69">
        <v>134.635056687852</v>
      </c>
      <c r="T55" s="16">
        <v>148.954282913561</v>
      </c>
      <c r="U55" s="16">
        <v>173.26531167815199</v>
      </c>
      <c r="V55" s="72">
        <v>222.93023339315599</v>
      </c>
      <c r="W55" s="69">
        <v>112.42373132490501</v>
      </c>
      <c r="X55" s="16">
        <v>124.71236637541401</v>
      </c>
      <c r="Y55" s="16">
        <v>133.00478166825599</v>
      </c>
      <c r="Z55" s="72">
        <v>127.804306220057</v>
      </c>
      <c r="AA55" s="69">
        <v>107.683441365503</v>
      </c>
      <c r="AB55" s="16">
        <v>127.589768156033</v>
      </c>
      <c r="AC55" s="16">
        <v>134.19868450993201</v>
      </c>
      <c r="AD55" s="72">
        <v>163.72759828300201</v>
      </c>
    </row>
    <row r="56" spans="14:30" x14ac:dyDescent="0.25">
      <c r="N56" s="26">
        <v>41182</v>
      </c>
      <c r="O56" s="69">
        <v>75.241329702515998</v>
      </c>
      <c r="P56" s="16">
        <v>87.173925241840195</v>
      </c>
      <c r="Q56" s="16">
        <v>100.496927951239</v>
      </c>
      <c r="R56" s="72">
        <v>105.88062486750999</v>
      </c>
      <c r="S56" s="69">
        <v>136.84968428675299</v>
      </c>
      <c r="T56" s="16">
        <v>151.101846075281</v>
      </c>
      <c r="U56" s="16">
        <v>173.90829871088499</v>
      </c>
      <c r="V56" s="72">
        <v>231.170772400076</v>
      </c>
      <c r="W56" s="69">
        <v>115.47480390114301</v>
      </c>
      <c r="X56" s="16">
        <v>130.28873450614799</v>
      </c>
      <c r="Y56" s="16">
        <v>135.65993287606801</v>
      </c>
      <c r="Z56" s="72">
        <v>131.32707345290899</v>
      </c>
      <c r="AA56" s="69">
        <v>110.600940227018</v>
      </c>
      <c r="AB56" s="16">
        <v>129.54837746408899</v>
      </c>
      <c r="AC56" s="16">
        <v>135.58958714740399</v>
      </c>
      <c r="AD56" s="72">
        <v>168.380474428388</v>
      </c>
    </row>
    <row r="57" spans="14:30" x14ac:dyDescent="0.25">
      <c r="N57" s="26">
        <v>41274</v>
      </c>
      <c r="O57" s="69">
        <v>76.856117920069096</v>
      </c>
      <c r="P57" s="16">
        <v>87.733710605776807</v>
      </c>
      <c r="Q57" s="16">
        <v>103.52470006927599</v>
      </c>
      <c r="R57" s="72">
        <v>115.064248451883</v>
      </c>
      <c r="S57" s="69">
        <v>137.91899049384301</v>
      </c>
      <c r="T57" s="16">
        <v>152.11087937503001</v>
      </c>
      <c r="U57" s="16">
        <v>175.98363398101199</v>
      </c>
      <c r="V57" s="72">
        <v>241.306103699375</v>
      </c>
      <c r="W57" s="69">
        <v>117.694713351472</v>
      </c>
      <c r="X57" s="16">
        <v>134.597713100498</v>
      </c>
      <c r="Y57" s="16">
        <v>135.715811779864</v>
      </c>
      <c r="Z57" s="72">
        <v>134.89002986897901</v>
      </c>
      <c r="AA57" s="69">
        <v>112.656026820419</v>
      </c>
      <c r="AB57" s="16">
        <v>130.05547372336699</v>
      </c>
      <c r="AC57" s="16">
        <v>137.06700531019399</v>
      </c>
      <c r="AD57" s="72">
        <v>168.00232984543501</v>
      </c>
    </row>
    <row r="58" spans="14:30" x14ac:dyDescent="0.25">
      <c r="N58" s="26">
        <v>41364</v>
      </c>
      <c r="O58" s="69">
        <v>78.339917860392305</v>
      </c>
      <c r="P58" s="16">
        <v>88.285417855153796</v>
      </c>
      <c r="Q58" s="16">
        <v>102.57693086436301</v>
      </c>
      <c r="R58" s="72">
        <v>120.00997726990001</v>
      </c>
      <c r="S58" s="69">
        <v>137.50524972414999</v>
      </c>
      <c r="T58" s="16">
        <v>154.14043117572999</v>
      </c>
      <c r="U58" s="16">
        <v>180.03555457608701</v>
      </c>
      <c r="V58" s="72">
        <v>245.420788559236</v>
      </c>
      <c r="W58" s="69">
        <v>119.102499292457</v>
      </c>
      <c r="X58" s="16">
        <v>133.48318671139299</v>
      </c>
      <c r="Y58" s="16">
        <v>139.59990266090901</v>
      </c>
      <c r="Z58" s="72">
        <v>139.21431374804999</v>
      </c>
      <c r="AA58" s="69">
        <v>115.51471159942</v>
      </c>
      <c r="AB58" s="16">
        <v>133.04848492352201</v>
      </c>
      <c r="AC58" s="16">
        <v>143.554773326923</v>
      </c>
      <c r="AD58" s="72">
        <v>171.08304390185901</v>
      </c>
    </row>
    <row r="59" spans="14:30" x14ac:dyDescent="0.25">
      <c r="N59" s="26">
        <v>41455</v>
      </c>
      <c r="O59" s="69">
        <v>79.930096467035298</v>
      </c>
      <c r="P59" s="16">
        <v>90.704832242022206</v>
      </c>
      <c r="Q59" s="16">
        <v>103.55218663766</v>
      </c>
      <c r="R59" s="72">
        <v>126.771911898504</v>
      </c>
      <c r="S59" s="69">
        <v>134.86002465940001</v>
      </c>
      <c r="T59" s="16">
        <v>155.24146842596301</v>
      </c>
      <c r="U59" s="16">
        <v>187.82945228869301</v>
      </c>
      <c r="V59" s="72">
        <v>249.83417025404501</v>
      </c>
      <c r="W59" s="69">
        <v>120.414815874434</v>
      </c>
      <c r="X59" s="16">
        <v>134.85313940549099</v>
      </c>
      <c r="Y59" s="16">
        <v>147.72461629835701</v>
      </c>
      <c r="Z59" s="72">
        <v>143.405248033123</v>
      </c>
      <c r="AA59" s="69">
        <v>120.70769399287001</v>
      </c>
      <c r="AB59" s="16">
        <v>139.583260004599</v>
      </c>
      <c r="AC59" s="16">
        <v>154.408815628821</v>
      </c>
      <c r="AD59" s="72">
        <v>178.908137598835</v>
      </c>
    </row>
    <row r="60" spans="14:30" x14ac:dyDescent="0.25">
      <c r="N60" s="26">
        <v>41547</v>
      </c>
      <c r="O60" s="69">
        <v>81.455074753815396</v>
      </c>
      <c r="P60" s="16">
        <v>92.416699806185093</v>
      </c>
      <c r="Q60" s="16">
        <v>106.98513435320901</v>
      </c>
      <c r="R60" s="72">
        <v>130.21542376818101</v>
      </c>
      <c r="S60" s="69">
        <v>137.078348145631</v>
      </c>
      <c r="T60" s="16">
        <v>156.27825940160301</v>
      </c>
      <c r="U60" s="16">
        <v>192.905356505371</v>
      </c>
      <c r="V60" s="72">
        <v>258.03379998765701</v>
      </c>
      <c r="W60" s="69">
        <v>120.800515034529</v>
      </c>
      <c r="X60" s="16">
        <v>139.43352274175001</v>
      </c>
      <c r="Y60" s="16">
        <v>147.76687776641199</v>
      </c>
      <c r="Z60" s="72">
        <v>149.07473333709001</v>
      </c>
      <c r="AA60" s="69">
        <v>125.850976265894</v>
      </c>
      <c r="AB60" s="16">
        <v>145.671952195171</v>
      </c>
      <c r="AC60" s="16">
        <v>160.132436670153</v>
      </c>
      <c r="AD60" s="72">
        <v>185.846034119401</v>
      </c>
    </row>
    <row r="61" spans="14:30" x14ac:dyDescent="0.25">
      <c r="N61" s="26">
        <v>41639</v>
      </c>
      <c r="O61" s="69">
        <v>82.694318300710606</v>
      </c>
      <c r="P61" s="16">
        <v>93.333750597799096</v>
      </c>
      <c r="Q61" s="16">
        <v>109.044983412628</v>
      </c>
      <c r="R61" s="72">
        <v>130.40710907587601</v>
      </c>
      <c r="S61" s="69">
        <v>144.09709158685101</v>
      </c>
      <c r="T61" s="16">
        <v>158.29428461122399</v>
      </c>
      <c r="U61" s="16">
        <v>193.70079246375801</v>
      </c>
      <c r="V61" s="72">
        <v>267.31734271965303</v>
      </c>
      <c r="W61" s="69">
        <v>122.050236765045</v>
      </c>
      <c r="X61" s="16">
        <v>142.496664668048</v>
      </c>
      <c r="Y61" s="16">
        <v>143.58219673079699</v>
      </c>
      <c r="Z61" s="72">
        <v>154.61285678897499</v>
      </c>
      <c r="AA61" s="69">
        <v>128.59355116084001</v>
      </c>
      <c r="AB61" s="16">
        <v>148.99112285951799</v>
      </c>
      <c r="AC61" s="16">
        <v>160.22171827315799</v>
      </c>
      <c r="AD61" s="72">
        <v>189.73004329210499</v>
      </c>
    </row>
    <row r="62" spans="14:30" x14ac:dyDescent="0.25">
      <c r="N62" s="26">
        <v>41729</v>
      </c>
      <c r="O62" s="69">
        <v>83.883522325508494</v>
      </c>
      <c r="P62" s="16">
        <v>97.839756092956407</v>
      </c>
      <c r="Q62" s="16">
        <v>110.14724832292301</v>
      </c>
      <c r="R62" s="72">
        <v>134.600274006077</v>
      </c>
      <c r="S62" s="69">
        <v>148.08815111912699</v>
      </c>
      <c r="T62" s="16">
        <v>159.46712498874101</v>
      </c>
      <c r="U62" s="16">
        <v>198.47240922475501</v>
      </c>
      <c r="V62" s="72">
        <v>278.08714861654499</v>
      </c>
      <c r="W62" s="69">
        <v>125.856273159347</v>
      </c>
      <c r="X62" s="16">
        <v>144.925274337448</v>
      </c>
      <c r="Y62" s="16">
        <v>147.48488981353501</v>
      </c>
      <c r="Z62" s="72">
        <v>160.28396202637501</v>
      </c>
      <c r="AA62" s="69">
        <v>133.33371959756201</v>
      </c>
      <c r="AB62" s="16">
        <v>154.60228241724499</v>
      </c>
      <c r="AC62" s="16">
        <v>162.23297977982301</v>
      </c>
      <c r="AD62" s="72">
        <v>195.901180190118</v>
      </c>
    </row>
    <row r="63" spans="14:30" x14ac:dyDescent="0.25">
      <c r="N63" s="26">
        <v>41820</v>
      </c>
      <c r="O63" s="69">
        <v>85.604825508877795</v>
      </c>
      <c r="P63" s="16">
        <v>103.77207581033799</v>
      </c>
      <c r="Q63" s="16">
        <v>113.332594251774</v>
      </c>
      <c r="R63" s="72">
        <v>140.58480373346001</v>
      </c>
      <c r="S63" s="69">
        <v>150.93383723535601</v>
      </c>
      <c r="T63" s="16">
        <v>160.759545905729</v>
      </c>
      <c r="U63" s="16">
        <v>207.03910256399601</v>
      </c>
      <c r="V63" s="72">
        <v>293.72624364085902</v>
      </c>
      <c r="W63" s="69">
        <v>129.65462530454201</v>
      </c>
      <c r="X63" s="16">
        <v>149.193606100648</v>
      </c>
      <c r="Y63" s="16">
        <v>156.82450661644901</v>
      </c>
      <c r="Z63" s="72">
        <v>168.717155287211</v>
      </c>
      <c r="AA63" s="69">
        <v>141.28482683213801</v>
      </c>
      <c r="AB63" s="16">
        <v>163.62395235759399</v>
      </c>
      <c r="AC63" s="16">
        <v>164.87052015358799</v>
      </c>
      <c r="AD63" s="72">
        <v>204.92745837181999</v>
      </c>
    </row>
    <row r="64" spans="14:30" x14ac:dyDescent="0.25">
      <c r="N64" s="26">
        <v>41912</v>
      </c>
      <c r="O64" s="69">
        <v>87.982612573389304</v>
      </c>
      <c r="P64" s="16">
        <v>104.744245746407</v>
      </c>
      <c r="Q64" s="16">
        <v>116.122710662012</v>
      </c>
      <c r="R64" s="72">
        <v>142.785714509955</v>
      </c>
      <c r="S64" s="69">
        <v>153.450514013185</v>
      </c>
      <c r="T64" s="16">
        <v>168.594533035762</v>
      </c>
      <c r="U64" s="16">
        <v>213.66213633960999</v>
      </c>
      <c r="V64" s="72">
        <v>309.34937965565399</v>
      </c>
      <c r="W64" s="69">
        <v>129.59947608689001</v>
      </c>
      <c r="X64" s="16">
        <v>155.04068568304999</v>
      </c>
      <c r="Y64" s="16">
        <v>162.10191474578301</v>
      </c>
      <c r="Z64" s="72">
        <v>173.422291286519</v>
      </c>
      <c r="AA64" s="69">
        <v>145.41922315394299</v>
      </c>
      <c r="AB64" s="16">
        <v>167.105311760066</v>
      </c>
      <c r="AC64" s="16">
        <v>167.63606053989301</v>
      </c>
      <c r="AD64" s="72">
        <v>210.49596815591801</v>
      </c>
    </row>
    <row r="65" spans="14:30" x14ac:dyDescent="0.25">
      <c r="N65" s="26">
        <v>42004</v>
      </c>
      <c r="O65" s="69">
        <v>89.909542853304401</v>
      </c>
      <c r="P65" s="16">
        <v>104.02257888993999</v>
      </c>
      <c r="Q65" s="16">
        <v>116.725011536233</v>
      </c>
      <c r="R65" s="72">
        <v>143.77089716642701</v>
      </c>
      <c r="S65" s="69">
        <v>155.558646017699</v>
      </c>
      <c r="T65" s="16">
        <v>178.25086077187601</v>
      </c>
      <c r="U65" s="16">
        <v>217.00040818918399</v>
      </c>
      <c r="V65" s="72">
        <v>319.22171952028401</v>
      </c>
      <c r="W65" s="69">
        <v>130.19402140893499</v>
      </c>
      <c r="X65" s="16">
        <v>159.86960933328299</v>
      </c>
      <c r="Y65" s="16">
        <v>162.09077806146001</v>
      </c>
      <c r="Z65" s="72">
        <v>174.26484035393</v>
      </c>
      <c r="AA65" s="69">
        <v>146.45374481252799</v>
      </c>
      <c r="AB65" s="16">
        <v>166.303247149089</v>
      </c>
      <c r="AC65" s="16">
        <v>171.89914962331</v>
      </c>
      <c r="AD65" s="72">
        <v>212.79337942302601</v>
      </c>
    </row>
    <row r="66" spans="14:30" x14ac:dyDescent="0.25">
      <c r="N66" s="26">
        <v>42094</v>
      </c>
      <c r="O66" s="69">
        <v>90.264548300483398</v>
      </c>
      <c r="P66" s="16">
        <v>106.56676073641501</v>
      </c>
      <c r="Q66" s="16">
        <v>118.747129386681</v>
      </c>
      <c r="R66" s="72">
        <v>148.00199250898899</v>
      </c>
      <c r="S66" s="69">
        <v>158.56545259975101</v>
      </c>
      <c r="T66" s="16">
        <v>182.702145113271</v>
      </c>
      <c r="U66" s="16">
        <v>218.14601191574499</v>
      </c>
      <c r="V66" s="72">
        <v>329.54503026234102</v>
      </c>
      <c r="W66" s="69">
        <v>137.15282681717099</v>
      </c>
      <c r="X66" s="16">
        <v>162.56781213602801</v>
      </c>
      <c r="Y66" s="16">
        <v>164.00511880766001</v>
      </c>
      <c r="Z66" s="72">
        <v>178.811177455787</v>
      </c>
      <c r="AA66" s="69">
        <v>149.56946835382999</v>
      </c>
      <c r="AB66" s="16">
        <v>170.37024406583001</v>
      </c>
      <c r="AC66" s="16">
        <v>177.303267018687</v>
      </c>
      <c r="AD66" s="72">
        <v>218.80555242411501</v>
      </c>
    </row>
    <row r="67" spans="14:30" x14ac:dyDescent="0.25">
      <c r="N67" s="26">
        <v>42185</v>
      </c>
      <c r="O67" s="69">
        <v>90.664582359574695</v>
      </c>
      <c r="P67" s="16">
        <v>111.21448137816</v>
      </c>
      <c r="Q67" s="16">
        <v>120.780219128597</v>
      </c>
      <c r="R67" s="72">
        <v>157.00764631281001</v>
      </c>
      <c r="S67" s="69">
        <v>159.87577607474699</v>
      </c>
      <c r="T67" s="16">
        <v>185.18957679186099</v>
      </c>
      <c r="U67" s="16">
        <v>219.31304008102899</v>
      </c>
      <c r="V67" s="72">
        <v>343.07255772756997</v>
      </c>
      <c r="W67" s="69">
        <v>144.810578299968</v>
      </c>
      <c r="X67" s="16">
        <v>165.08717705766199</v>
      </c>
      <c r="Y67" s="16">
        <v>166.70427574091801</v>
      </c>
      <c r="Z67" s="72">
        <v>186.49295057523801</v>
      </c>
      <c r="AA67" s="69">
        <v>153.469715679535</v>
      </c>
      <c r="AB67" s="16">
        <v>179.072808136334</v>
      </c>
      <c r="AC67" s="16">
        <v>182.334171828915</v>
      </c>
      <c r="AD67" s="72">
        <v>229.07699903477999</v>
      </c>
    </row>
    <row r="68" spans="14:30" x14ac:dyDescent="0.25">
      <c r="N68" s="26">
        <v>42277</v>
      </c>
      <c r="O68" s="69">
        <v>91.670788397566099</v>
      </c>
      <c r="P68" s="16">
        <v>112.368625139637</v>
      </c>
      <c r="Q68" s="16">
        <v>120.078868478549</v>
      </c>
      <c r="R68" s="72">
        <v>163.590473528476</v>
      </c>
      <c r="S68" s="69">
        <v>156.25719376214599</v>
      </c>
      <c r="T68" s="16">
        <v>183.504272272175</v>
      </c>
      <c r="U68" s="16">
        <v>223.25888798482899</v>
      </c>
      <c r="V68" s="72">
        <v>346.19377102334897</v>
      </c>
      <c r="W68" s="69">
        <v>145.14252842158101</v>
      </c>
      <c r="X68" s="16">
        <v>166.33913200453901</v>
      </c>
      <c r="Y68" s="16">
        <v>167.48962189431799</v>
      </c>
      <c r="Z68" s="72">
        <v>191.62107450912799</v>
      </c>
      <c r="AA68" s="69">
        <v>155.39997683642099</v>
      </c>
      <c r="AB68" s="16">
        <v>185.43797496918</v>
      </c>
      <c r="AC68" s="16">
        <v>185.26496713187899</v>
      </c>
      <c r="AD68" s="72">
        <v>234.24230004015499</v>
      </c>
    </row>
    <row r="69" spans="14:30" x14ac:dyDescent="0.25">
      <c r="N69" s="26">
        <v>42369</v>
      </c>
      <c r="O69" s="69">
        <v>91.634839196651001</v>
      </c>
      <c r="P69" s="16">
        <v>111.1938885902</v>
      </c>
      <c r="Q69" s="16">
        <v>120.630026550083</v>
      </c>
      <c r="R69" s="72">
        <v>163.51454390376199</v>
      </c>
      <c r="S69" s="69">
        <v>154.96470236120001</v>
      </c>
      <c r="T69" s="16">
        <v>182.253811979749</v>
      </c>
      <c r="U69" s="16">
        <v>226.13818460457199</v>
      </c>
      <c r="V69" s="72">
        <v>345.55861803174099</v>
      </c>
      <c r="W69" s="69">
        <v>143.25972020688201</v>
      </c>
      <c r="X69" s="16">
        <v>168.49393330751599</v>
      </c>
      <c r="Y69" s="16">
        <v>168.76605262947299</v>
      </c>
      <c r="Z69" s="72">
        <v>195.29503372133499</v>
      </c>
      <c r="AA69" s="69">
        <v>156.928395331856</v>
      </c>
      <c r="AB69" s="16">
        <v>187.15921081223601</v>
      </c>
      <c r="AC69" s="16">
        <v>187.66521447036399</v>
      </c>
      <c r="AD69" s="72">
        <v>235.26523455987001</v>
      </c>
    </row>
    <row r="70" spans="14:30" x14ac:dyDescent="0.25">
      <c r="N70" s="26">
        <v>42460</v>
      </c>
      <c r="O70" s="69">
        <v>91.647917751649501</v>
      </c>
      <c r="P70" s="16">
        <v>115.183921833081</v>
      </c>
      <c r="Q70" s="16">
        <v>124.01014352540599</v>
      </c>
      <c r="R70" s="72">
        <v>163.74443017574399</v>
      </c>
      <c r="S70" s="69">
        <v>160.119651047508</v>
      </c>
      <c r="T70" s="16">
        <v>186.13387001125901</v>
      </c>
      <c r="U70" s="16">
        <v>227.26798132423701</v>
      </c>
      <c r="V70" s="72">
        <v>354.84368510062899</v>
      </c>
      <c r="W70" s="69">
        <v>144.111392864452</v>
      </c>
      <c r="X70" s="16">
        <v>175.191919678332</v>
      </c>
      <c r="Y70" s="16">
        <v>172.475081413455</v>
      </c>
      <c r="Z70" s="72">
        <v>202.09246795945501</v>
      </c>
      <c r="AA70" s="69">
        <v>160.98360853986799</v>
      </c>
      <c r="AB70" s="16">
        <v>191.31109176837501</v>
      </c>
      <c r="AC70" s="16">
        <v>192.626325806702</v>
      </c>
      <c r="AD70" s="72">
        <v>244.742266823753</v>
      </c>
    </row>
    <row r="71" spans="14:30" x14ac:dyDescent="0.25">
      <c r="N71" s="26">
        <v>42551</v>
      </c>
      <c r="O71" s="69">
        <v>93.523350197814494</v>
      </c>
      <c r="P71" s="16">
        <v>121.163069744423</v>
      </c>
      <c r="Q71" s="16">
        <v>128.804067237249</v>
      </c>
      <c r="R71" s="72">
        <v>166.915263193904</v>
      </c>
      <c r="S71" s="69">
        <v>166.28414018589299</v>
      </c>
      <c r="T71" s="16">
        <v>192.39955997430999</v>
      </c>
      <c r="U71" s="16">
        <v>231.765779473679</v>
      </c>
      <c r="V71" s="72">
        <v>364.767021324236</v>
      </c>
      <c r="W71" s="69">
        <v>146.022741030379</v>
      </c>
      <c r="X71" s="16">
        <v>182.91358627359199</v>
      </c>
      <c r="Y71" s="16">
        <v>176.00300390706499</v>
      </c>
      <c r="Z71" s="72">
        <v>210.36284695630499</v>
      </c>
      <c r="AA71" s="69">
        <v>165.781535192814</v>
      </c>
      <c r="AB71" s="16">
        <v>199.938709879009</v>
      </c>
      <c r="AC71" s="16">
        <v>198.76008940669999</v>
      </c>
      <c r="AD71" s="72">
        <v>264.218540270105</v>
      </c>
    </row>
    <row r="72" spans="14:30" x14ac:dyDescent="0.25">
      <c r="N72" s="26">
        <v>42643</v>
      </c>
      <c r="O72" s="69">
        <v>95.975547964155894</v>
      </c>
      <c r="P72" s="16">
        <v>121.32831153287999</v>
      </c>
      <c r="Q72" s="16">
        <v>132.926937553177</v>
      </c>
      <c r="R72" s="72">
        <v>174.08222455378001</v>
      </c>
      <c r="S72" s="69">
        <v>172.109258144443</v>
      </c>
      <c r="T72" s="16">
        <v>199.587816924908</v>
      </c>
      <c r="U72" s="16">
        <v>239.00284497802201</v>
      </c>
      <c r="V72" s="72">
        <v>366.61710883491901</v>
      </c>
      <c r="W72" s="69">
        <v>150.74743035137399</v>
      </c>
      <c r="X72" s="16">
        <v>184.55922902001799</v>
      </c>
      <c r="Y72" s="16">
        <v>180.22782647457899</v>
      </c>
      <c r="Z72" s="72">
        <v>214.635392290537</v>
      </c>
      <c r="AA72" s="69">
        <v>169.64562482578501</v>
      </c>
      <c r="AB72" s="16">
        <v>205.548862511153</v>
      </c>
      <c r="AC72" s="16">
        <v>202.45732841647401</v>
      </c>
      <c r="AD72" s="72">
        <v>274.62500023063302</v>
      </c>
    </row>
    <row r="73" spans="14:30" x14ac:dyDescent="0.25">
      <c r="N73" s="26">
        <v>42735</v>
      </c>
      <c r="O73" s="69">
        <v>98.879221566275106</v>
      </c>
      <c r="P73" s="16">
        <v>120.23026219380201</v>
      </c>
      <c r="Q73" s="16">
        <v>135.36423361125301</v>
      </c>
      <c r="R73" s="72">
        <v>182.01034743918399</v>
      </c>
      <c r="S73" s="69">
        <v>176.30111837653601</v>
      </c>
      <c r="T73" s="16">
        <v>207.280141677963</v>
      </c>
      <c r="U73" s="16">
        <v>247.60412640625901</v>
      </c>
      <c r="V73" s="72">
        <v>371.76651280622502</v>
      </c>
      <c r="W73" s="69">
        <v>155.95314674573001</v>
      </c>
      <c r="X73" s="16">
        <v>185.31453177277501</v>
      </c>
      <c r="Y73" s="16">
        <v>186.477795632614</v>
      </c>
      <c r="Z73" s="72">
        <v>216.83586499730899</v>
      </c>
      <c r="AA73" s="69">
        <v>173.356728101762</v>
      </c>
      <c r="AB73" s="16">
        <v>208.220847181512</v>
      </c>
      <c r="AC73" s="16">
        <v>204.77201016325401</v>
      </c>
      <c r="AD73" s="72">
        <v>274.08398465892901</v>
      </c>
    </row>
    <row r="74" spans="14:30" x14ac:dyDescent="0.25">
      <c r="N74" s="26">
        <v>42825</v>
      </c>
      <c r="O74" s="69">
        <v>105.026275953395</v>
      </c>
      <c r="P74" s="16">
        <v>125.661787776192</v>
      </c>
      <c r="Q74" s="16">
        <v>137.94628242248899</v>
      </c>
      <c r="R74" s="72">
        <v>191.50307230558201</v>
      </c>
      <c r="S74" s="69">
        <v>178.73264124337899</v>
      </c>
      <c r="T74" s="16">
        <v>215.78661810199401</v>
      </c>
      <c r="U74" s="16">
        <v>262.51586757746099</v>
      </c>
      <c r="V74" s="72">
        <v>387.64752481117301</v>
      </c>
      <c r="W74" s="69">
        <v>160.751797368583</v>
      </c>
      <c r="X74" s="16">
        <v>195.27582902293301</v>
      </c>
      <c r="Y74" s="16">
        <v>194.21166613390099</v>
      </c>
      <c r="Z74" s="72">
        <v>224.495268447504</v>
      </c>
      <c r="AA74" s="69">
        <v>178.60556628633401</v>
      </c>
      <c r="AB74" s="16">
        <v>218.56889859974601</v>
      </c>
      <c r="AC74" s="16">
        <v>210.416690709129</v>
      </c>
      <c r="AD74" s="72">
        <v>280.26279947431698</v>
      </c>
    </row>
    <row r="75" spans="14:30" x14ac:dyDescent="0.25">
      <c r="N75" s="26">
        <v>42916</v>
      </c>
      <c r="O75" s="69">
        <v>113.590697651415</v>
      </c>
      <c r="P75" s="16">
        <v>133.778681830203</v>
      </c>
      <c r="Q75" s="16">
        <v>140.10966531417799</v>
      </c>
      <c r="R75" s="72">
        <v>202.02015884306499</v>
      </c>
      <c r="S75" s="69">
        <v>183.315274281526</v>
      </c>
      <c r="T75" s="16">
        <v>223.636271181014</v>
      </c>
      <c r="U75" s="16">
        <v>278.16229794450902</v>
      </c>
      <c r="V75" s="72">
        <v>399.777001629312</v>
      </c>
      <c r="W75" s="69">
        <v>163.21433994453699</v>
      </c>
      <c r="X75" s="16">
        <v>210.072477473475</v>
      </c>
      <c r="Y75" s="16">
        <v>200.85374242322899</v>
      </c>
      <c r="Z75" s="72">
        <v>234.714590490316</v>
      </c>
      <c r="AA75" s="69">
        <v>183.707770393853</v>
      </c>
      <c r="AB75" s="16">
        <v>233.81451415419701</v>
      </c>
      <c r="AC75" s="16">
        <v>219.986225728454</v>
      </c>
      <c r="AD75" s="72">
        <v>291.27678699492202</v>
      </c>
    </row>
    <row r="76" spans="14:30" x14ac:dyDescent="0.25">
      <c r="N76" s="26">
        <v>43008</v>
      </c>
      <c r="O76" s="69">
        <v>113.437139849291</v>
      </c>
      <c r="P76" s="16">
        <v>138.27958240432301</v>
      </c>
      <c r="Q76" s="16">
        <v>142.63009458496899</v>
      </c>
      <c r="R76" s="72">
        <v>201.208915981308</v>
      </c>
      <c r="S76" s="69">
        <v>187.860361647996</v>
      </c>
      <c r="T76" s="16">
        <v>225.37815367464901</v>
      </c>
      <c r="U76" s="16">
        <v>282.156612056543</v>
      </c>
      <c r="V76" s="72">
        <v>400.583655429185</v>
      </c>
      <c r="W76" s="69">
        <v>163.14408840812601</v>
      </c>
      <c r="X76" s="16">
        <v>216.456399651439</v>
      </c>
      <c r="Y76" s="16">
        <v>198.96412746802599</v>
      </c>
      <c r="Z76" s="72">
        <v>237.26139448633501</v>
      </c>
      <c r="AA76" s="69">
        <v>185.63414633956799</v>
      </c>
      <c r="AB76" s="16">
        <v>239.453148197633</v>
      </c>
      <c r="AC76" s="16">
        <v>226.483932718875</v>
      </c>
      <c r="AD76" s="72">
        <v>298.60270382307601</v>
      </c>
    </row>
    <row r="77" spans="14:30" x14ac:dyDescent="0.25">
      <c r="N77" s="26">
        <v>43100</v>
      </c>
      <c r="O77" s="69">
        <v>107.714055006039</v>
      </c>
      <c r="P77" s="16">
        <v>139.36489751644501</v>
      </c>
      <c r="Q77" s="16">
        <v>144.78614922919499</v>
      </c>
      <c r="R77" s="72">
        <v>197.328418019156</v>
      </c>
      <c r="S77" s="69">
        <v>189.13371751115301</v>
      </c>
      <c r="T77" s="16">
        <v>227.347824789307</v>
      </c>
      <c r="U77" s="16">
        <v>279.71345481424402</v>
      </c>
      <c r="V77" s="72">
        <v>398.47319082662301</v>
      </c>
      <c r="W77" s="69">
        <v>166.186878317344</v>
      </c>
      <c r="X77" s="16">
        <v>216.07282297573099</v>
      </c>
      <c r="Y77" s="16">
        <v>194.67555348097201</v>
      </c>
      <c r="Z77" s="72">
        <v>238.45823065744599</v>
      </c>
      <c r="AA77" s="69">
        <v>187.78823202309499</v>
      </c>
      <c r="AB77" s="16">
        <v>238.06223464487701</v>
      </c>
      <c r="AC77" s="16">
        <v>227.732867506274</v>
      </c>
      <c r="AD77" s="72">
        <v>301.90639100123599</v>
      </c>
    </row>
    <row r="78" spans="14:30" x14ac:dyDescent="0.25">
      <c r="N78" s="26">
        <v>43190</v>
      </c>
      <c r="O78" s="69">
        <v>107.707162289324</v>
      </c>
      <c r="P78" s="16">
        <v>140.211751301909</v>
      </c>
      <c r="Q78" s="16">
        <v>144.39032608117799</v>
      </c>
      <c r="R78" s="72">
        <v>200.66711310971201</v>
      </c>
      <c r="S78" s="69">
        <v>188.02335625746699</v>
      </c>
      <c r="T78" s="16">
        <v>236.05620601640999</v>
      </c>
      <c r="U78" s="16">
        <v>273.43140382873599</v>
      </c>
      <c r="V78" s="72">
        <v>397.31938000263102</v>
      </c>
      <c r="W78" s="69">
        <v>170.46497060004</v>
      </c>
      <c r="X78" s="16">
        <v>218.90837182017501</v>
      </c>
      <c r="Y78" s="16">
        <v>196.928554254696</v>
      </c>
      <c r="Z78" s="72">
        <v>248.39721125525699</v>
      </c>
      <c r="AA78" s="69">
        <v>194.66727636210601</v>
      </c>
      <c r="AB78" s="16">
        <v>240.93616102123599</v>
      </c>
      <c r="AC78" s="16">
        <v>228.51524226293901</v>
      </c>
      <c r="AD78" s="72">
        <v>312.34899647853899</v>
      </c>
    </row>
    <row r="79" spans="14:30" x14ac:dyDescent="0.25">
      <c r="N79" s="26">
        <v>43281</v>
      </c>
      <c r="O79" s="69">
        <v>111.714654700982</v>
      </c>
      <c r="P79" s="16">
        <v>141.65113957675399</v>
      </c>
      <c r="Q79" s="16">
        <v>143.15680730456401</v>
      </c>
      <c r="R79" s="72">
        <v>205.99746993703201</v>
      </c>
      <c r="S79" s="69">
        <v>188.57126574449501</v>
      </c>
      <c r="T79" s="16">
        <v>246.25093366295101</v>
      </c>
      <c r="U79" s="16">
        <v>262.63687355519102</v>
      </c>
      <c r="V79" s="72">
        <v>400.963374597121</v>
      </c>
      <c r="W79" s="69">
        <v>173.24063482392</v>
      </c>
      <c r="X79" s="16">
        <v>223.97185167080599</v>
      </c>
      <c r="Y79" s="16">
        <v>202.25003013447699</v>
      </c>
      <c r="Z79" s="72">
        <v>259.26189059141302</v>
      </c>
      <c r="AA79" s="69">
        <v>201.67473466408001</v>
      </c>
      <c r="AB79" s="16">
        <v>248.862108985106</v>
      </c>
      <c r="AC79" s="16">
        <v>230.31243344855</v>
      </c>
      <c r="AD79" s="72">
        <v>330.07869382039001</v>
      </c>
    </row>
    <row r="80" spans="14:30" x14ac:dyDescent="0.25">
      <c r="N80" s="26">
        <v>43373</v>
      </c>
      <c r="O80" s="69">
        <v>113.507497687678</v>
      </c>
      <c r="P80" s="16">
        <v>144.81239285357501</v>
      </c>
      <c r="Q80" s="16">
        <v>146.30389937322801</v>
      </c>
      <c r="R80" s="72">
        <v>210.55553918750999</v>
      </c>
      <c r="S80" s="69">
        <v>195.716298590566</v>
      </c>
      <c r="T80" s="16">
        <v>257.66256080331101</v>
      </c>
      <c r="U80" s="16">
        <v>266.01059550538298</v>
      </c>
      <c r="V80" s="72">
        <v>402.660030608905</v>
      </c>
      <c r="W80" s="69">
        <v>176.85050622630999</v>
      </c>
      <c r="X80" s="16">
        <v>229.422291193604</v>
      </c>
      <c r="Y80" s="16">
        <v>203.89732268553101</v>
      </c>
      <c r="Z80" s="72">
        <v>264.06449171085899</v>
      </c>
      <c r="AA80" s="69">
        <v>200.23594053605501</v>
      </c>
      <c r="AB80" s="16">
        <v>256.06834415760301</v>
      </c>
      <c r="AC80" s="16">
        <v>228.31263671711599</v>
      </c>
      <c r="AD80" s="72">
        <v>333.68316507033597</v>
      </c>
    </row>
    <row r="81" spans="14:30" x14ac:dyDescent="0.25">
      <c r="N81" s="26">
        <v>43465</v>
      </c>
      <c r="O81" s="69">
        <v>112.890380247967</v>
      </c>
      <c r="P81" s="16">
        <v>147.96332103099701</v>
      </c>
      <c r="Q81" s="16">
        <v>150.00467811070899</v>
      </c>
      <c r="R81" s="72">
        <v>212.37288680507299</v>
      </c>
      <c r="S81" s="69">
        <v>199.33310895253899</v>
      </c>
      <c r="T81" s="16">
        <v>265.67769874666402</v>
      </c>
      <c r="U81" s="16">
        <v>279.04408167225603</v>
      </c>
      <c r="V81" s="72">
        <v>403.69119540238199</v>
      </c>
      <c r="W81" s="69">
        <v>181.95579817707701</v>
      </c>
      <c r="X81" s="16">
        <v>234.43572384810801</v>
      </c>
      <c r="Y81" s="16">
        <v>201.41483675079601</v>
      </c>
      <c r="Z81" s="72">
        <v>267.76461927280002</v>
      </c>
      <c r="AA81" s="69">
        <v>197.81064783446399</v>
      </c>
      <c r="AB81" s="16">
        <v>260.21176676233603</v>
      </c>
      <c r="AC81" s="16">
        <v>226.55243571749099</v>
      </c>
      <c r="AD81" s="72">
        <v>329.35184651581199</v>
      </c>
    </row>
    <row r="82" spans="14:30" x14ac:dyDescent="0.25">
      <c r="N82" s="26">
        <v>43555</v>
      </c>
      <c r="O82" s="69">
        <v>114.86372640423301</v>
      </c>
      <c r="P82" s="16">
        <v>149.477256544017</v>
      </c>
      <c r="Q82" s="16">
        <v>148.48875458785599</v>
      </c>
      <c r="R82" s="72">
        <v>212.63561740333901</v>
      </c>
      <c r="S82" s="69">
        <v>194.427365865025</v>
      </c>
      <c r="T82" s="16">
        <v>267.275590714918</v>
      </c>
      <c r="U82" s="16">
        <v>280.85416681139498</v>
      </c>
      <c r="V82" s="72">
        <v>413.530120798469</v>
      </c>
      <c r="W82" s="69">
        <v>185.38441375524201</v>
      </c>
      <c r="X82" s="16">
        <v>238.71687305699399</v>
      </c>
      <c r="Y82" s="16">
        <v>198.492890014116</v>
      </c>
      <c r="Z82" s="72">
        <v>273.86891090263498</v>
      </c>
      <c r="AA82" s="69">
        <v>201.46068878900601</v>
      </c>
      <c r="AB82" s="16">
        <v>264.86254830241899</v>
      </c>
      <c r="AC82" s="16">
        <v>232.19700919698599</v>
      </c>
      <c r="AD82" s="72">
        <v>336.17080821156799</v>
      </c>
    </row>
    <row r="83" spans="14:30" x14ac:dyDescent="0.25">
      <c r="N83" s="26">
        <v>43646</v>
      </c>
      <c r="O83" s="69">
        <v>117.113718951301</v>
      </c>
      <c r="P83" s="16">
        <v>151.337428731286</v>
      </c>
      <c r="Q83" s="16">
        <v>146.532745430087</v>
      </c>
      <c r="R83" s="72">
        <v>215.61552877976101</v>
      </c>
      <c r="S83" s="69">
        <v>192.632961293656</v>
      </c>
      <c r="T83" s="16">
        <v>268.586324020733</v>
      </c>
      <c r="U83" s="16">
        <v>276.89259060498898</v>
      </c>
      <c r="V83" s="72">
        <v>421.06782980993501</v>
      </c>
      <c r="W83" s="69">
        <v>185.17722366074199</v>
      </c>
      <c r="X83" s="16">
        <v>242.39717862797599</v>
      </c>
      <c r="Y83" s="16">
        <v>197.464179220825</v>
      </c>
      <c r="Z83" s="72">
        <v>282.26939667197098</v>
      </c>
      <c r="AA83" s="69">
        <v>208.51472658126801</v>
      </c>
      <c r="AB83" s="16">
        <v>269.18543622178998</v>
      </c>
      <c r="AC83" s="16">
        <v>238.704465406368</v>
      </c>
      <c r="AD83" s="72">
        <v>349.94010459443598</v>
      </c>
    </row>
    <row r="84" spans="14:30" x14ac:dyDescent="0.25">
      <c r="N84" s="26">
        <v>43738</v>
      </c>
      <c r="O84" s="69">
        <v>116.333332288278</v>
      </c>
      <c r="P84" s="16">
        <v>155.076302986575</v>
      </c>
      <c r="Q84" s="16">
        <v>146.072562259763</v>
      </c>
      <c r="R84" s="72">
        <v>220.21716688368801</v>
      </c>
      <c r="S84" s="69">
        <v>197.94187461163901</v>
      </c>
      <c r="T84" s="16">
        <v>271.10895985433098</v>
      </c>
      <c r="U84" s="16">
        <v>273.91999101930702</v>
      </c>
      <c r="V84" s="72">
        <v>413.08536978641001</v>
      </c>
      <c r="W84" s="69">
        <v>185.09813372579401</v>
      </c>
      <c r="X84" s="16">
        <v>248.37081315253599</v>
      </c>
      <c r="Y84" s="16">
        <v>200.942055368556</v>
      </c>
      <c r="Z84" s="72">
        <v>292.604056915706</v>
      </c>
      <c r="AA84" s="69">
        <v>212.196701799529</v>
      </c>
      <c r="AB84" s="16">
        <v>271.41014446974202</v>
      </c>
      <c r="AC84" s="16">
        <v>241.36240177051801</v>
      </c>
      <c r="AD84" s="72">
        <v>362.78992860959602</v>
      </c>
    </row>
    <row r="85" spans="14:30" x14ac:dyDescent="0.25">
      <c r="N85" s="26">
        <v>43830</v>
      </c>
      <c r="O85" s="69">
        <v>115.033872517882</v>
      </c>
      <c r="P85" s="16">
        <v>158.52384397473901</v>
      </c>
      <c r="Q85" s="16">
        <v>146.372412784566</v>
      </c>
      <c r="R85" s="72">
        <v>223.14941992585099</v>
      </c>
      <c r="S85" s="69">
        <v>203.77900768805</v>
      </c>
      <c r="T85" s="16">
        <v>278.30824094850402</v>
      </c>
      <c r="U85" s="16">
        <v>272.13931226717898</v>
      </c>
      <c r="V85" s="72">
        <v>410.10330287998102</v>
      </c>
      <c r="W85" s="69">
        <v>186.97318197608101</v>
      </c>
      <c r="X85" s="16">
        <v>257.445546979619</v>
      </c>
      <c r="Y85" s="16">
        <v>205.097310539641</v>
      </c>
      <c r="Z85" s="72">
        <v>298.33336158111803</v>
      </c>
      <c r="AA85" s="69">
        <v>210.23426775068299</v>
      </c>
      <c r="AB85" s="16">
        <v>271.92113379367498</v>
      </c>
      <c r="AC85" s="16">
        <v>242.18920128712301</v>
      </c>
      <c r="AD85" s="72">
        <v>368.36761527306402</v>
      </c>
    </row>
    <row r="86" spans="14:30" x14ac:dyDescent="0.25">
      <c r="N86" s="26">
        <v>43921</v>
      </c>
      <c r="O86" s="69">
        <v>114.808607776988</v>
      </c>
      <c r="P86" s="16">
        <v>160.53233320716399</v>
      </c>
      <c r="Q86" s="16">
        <v>145.56435970362801</v>
      </c>
      <c r="R86" s="72">
        <v>223.8956751739</v>
      </c>
      <c r="S86" s="69">
        <v>206.570388650665</v>
      </c>
      <c r="T86" s="16">
        <v>295.17246271831402</v>
      </c>
      <c r="U86" s="16">
        <v>271.59774966953</v>
      </c>
      <c r="V86" s="72">
        <v>430.66889245222001</v>
      </c>
      <c r="W86" s="69">
        <v>188.17865929520099</v>
      </c>
      <c r="X86" s="16">
        <v>263.92892693627903</v>
      </c>
      <c r="Y86" s="16">
        <v>206.821101518294</v>
      </c>
      <c r="Z86" s="72">
        <v>296.55892494571702</v>
      </c>
      <c r="AA86" s="69">
        <v>207.28958413521099</v>
      </c>
      <c r="AB86" s="16">
        <v>273.88043571658397</v>
      </c>
      <c r="AC86" s="16">
        <v>238.64483707109301</v>
      </c>
      <c r="AD86" s="72">
        <v>370.86152231529201</v>
      </c>
    </row>
    <row r="87" spans="14:30" x14ac:dyDescent="0.25">
      <c r="N87" s="26">
        <v>44012</v>
      </c>
      <c r="O87" s="69">
        <v>111.951434596787</v>
      </c>
      <c r="P87" s="16">
        <v>162.97811583062099</v>
      </c>
      <c r="Q87" s="16">
        <v>144.08216282283701</v>
      </c>
      <c r="R87" s="72">
        <v>222.34109589050701</v>
      </c>
      <c r="S87" s="69">
        <v>208.51366764853199</v>
      </c>
      <c r="T87" s="16">
        <v>307.73750344642201</v>
      </c>
      <c r="U87" s="16">
        <v>274.01612204071301</v>
      </c>
      <c r="V87" s="72">
        <v>439.886747436326</v>
      </c>
      <c r="W87" s="69">
        <v>189.15094974597599</v>
      </c>
      <c r="X87" s="16">
        <v>264.089840490791</v>
      </c>
      <c r="Y87" s="16">
        <v>205.63556195656099</v>
      </c>
      <c r="Z87" s="72">
        <v>296.19894418099102</v>
      </c>
      <c r="AA87" s="69">
        <v>206.15481070730701</v>
      </c>
      <c r="AB87" s="16">
        <v>281.19564125582502</v>
      </c>
      <c r="AC87" s="16">
        <v>232.093548400011</v>
      </c>
      <c r="AD87" s="72">
        <v>375.81112368441899</v>
      </c>
    </row>
    <row r="88" spans="14:30" x14ac:dyDescent="0.25">
      <c r="N88" s="26">
        <v>44104</v>
      </c>
      <c r="O88" s="69">
        <v>113.308749493992</v>
      </c>
      <c r="P88" s="16">
        <v>164.795100424982</v>
      </c>
      <c r="Q88" s="16">
        <v>148.274345866479</v>
      </c>
      <c r="R88" s="72">
        <v>228.614336764412</v>
      </c>
      <c r="S88" s="69">
        <v>207.536823755087</v>
      </c>
      <c r="T88" s="16">
        <v>310.399928383315</v>
      </c>
      <c r="U88" s="16">
        <v>278.42413252755802</v>
      </c>
      <c r="V88" s="72">
        <v>433.54707711591902</v>
      </c>
      <c r="W88" s="69">
        <v>194.87760551474901</v>
      </c>
      <c r="X88" s="16">
        <v>272.592276980706</v>
      </c>
      <c r="Y88" s="16">
        <v>205.53880559390501</v>
      </c>
      <c r="Z88" s="72">
        <v>311.79934128716599</v>
      </c>
      <c r="AA88" s="69">
        <v>212.30966090637699</v>
      </c>
      <c r="AB88" s="16">
        <v>290.70851599572001</v>
      </c>
      <c r="AC88" s="16">
        <v>237.29719963751</v>
      </c>
      <c r="AD88" s="72">
        <v>389.62385099131899</v>
      </c>
    </row>
    <row r="89" spans="14:30" x14ac:dyDescent="0.25">
      <c r="N89" s="26">
        <v>44196</v>
      </c>
      <c r="O89" s="69">
        <v>119.13440061818601</v>
      </c>
      <c r="P89" s="16">
        <v>167.88526973373001</v>
      </c>
      <c r="Q89" s="16">
        <v>153.484105581835</v>
      </c>
      <c r="R89" s="72">
        <v>242.425010936782</v>
      </c>
      <c r="S89" s="69">
        <v>204.81594676060101</v>
      </c>
      <c r="T89" s="16">
        <v>315.67599619963102</v>
      </c>
      <c r="U89" s="16">
        <v>284.21866897201301</v>
      </c>
      <c r="V89" s="72">
        <v>437.754088606751</v>
      </c>
      <c r="W89" s="69">
        <v>201.71935968899601</v>
      </c>
      <c r="X89" s="16">
        <v>289.40276523646401</v>
      </c>
      <c r="Y89" s="16">
        <v>211.54611512177499</v>
      </c>
      <c r="Z89" s="72">
        <v>332.126270379684</v>
      </c>
      <c r="AA89" s="69">
        <v>218.12761324226801</v>
      </c>
      <c r="AB89" s="16">
        <v>298.42985982317401</v>
      </c>
      <c r="AC89" s="16">
        <v>248.97279852562599</v>
      </c>
      <c r="AD89" s="72">
        <v>404.42086282268798</v>
      </c>
    </row>
    <row r="90" spans="14:30" x14ac:dyDescent="0.25">
      <c r="N90" s="26">
        <v>44286</v>
      </c>
      <c r="O90" s="69">
        <v>121.522906369273</v>
      </c>
      <c r="P90" s="16">
        <v>176.34341423043</v>
      </c>
      <c r="Q90" s="16">
        <v>155.231769574179</v>
      </c>
      <c r="R90" s="72">
        <v>256.199322616301</v>
      </c>
      <c r="S90" s="69">
        <v>205.550128220256</v>
      </c>
      <c r="T90" s="16">
        <v>322.81871052984201</v>
      </c>
      <c r="U90" s="16">
        <v>293.15461980925102</v>
      </c>
      <c r="V90" s="72">
        <v>451.52069225708601</v>
      </c>
      <c r="W90" s="69">
        <v>206.168764590607</v>
      </c>
      <c r="X90" s="16">
        <v>302.50543653540802</v>
      </c>
      <c r="Y90" s="16">
        <v>222.641122190646</v>
      </c>
      <c r="Z90" s="72">
        <v>346.82491023922501</v>
      </c>
      <c r="AA90" s="69">
        <v>217.339000251279</v>
      </c>
      <c r="AB90" s="16">
        <v>311.40388101961997</v>
      </c>
      <c r="AC90" s="16">
        <v>255.353957437405</v>
      </c>
      <c r="AD90" s="72">
        <v>417.40721384171599</v>
      </c>
    </row>
    <row r="91" spans="14:30" x14ac:dyDescent="0.25">
      <c r="N91" s="26">
        <v>44377</v>
      </c>
      <c r="O91" s="69">
        <v>124.00381579723501</v>
      </c>
      <c r="P91" s="16">
        <v>187.45682482942399</v>
      </c>
      <c r="Q91" s="16">
        <v>161.701699835569</v>
      </c>
      <c r="R91" s="72">
        <v>269.94664679859102</v>
      </c>
      <c r="S91" s="69">
        <v>212.12710076520401</v>
      </c>
      <c r="T91" s="16">
        <v>330.45292243992299</v>
      </c>
      <c r="U91" s="16">
        <v>303.53705065496501</v>
      </c>
      <c r="V91" s="72">
        <v>478.61961798489398</v>
      </c>
      <c r="W91" s="69">
        <v>213.987428999244</v>
      </c>
      <c r="X91" s="16">
        <v>317.83224775350902</v>
      </c>
      <c r="Y91" s="16">
        <v>233.96476521876701</v>
      </c>
      <c r="Z91" s="72">
        <v>365.512039892063</v>
      </c>
      <c r="AA91" s="69">
        <v>220.17565579594699</v>
      </c>
      <c r="AB91" s="16">
        <v>332.94261790134698</v>
      </c>
      <c r="AC91" s="16">
        <v>264.09888135754898</v>
      </c>
      <c r="AD91" s="72">
        <v>443.34306775994298</v>
      </c>
    </row>
    <row r="92" spans="14:30" x14ac:dyDescent="0.25">
      <c r="N92" s="26">
        <v>44469</v>
      </c>
      <c r="O92" s="69">
        <v>128.018027836024</v>
      </c>
      <c r="P92" s="16">
        <v>194.58413518428301</v>
      </c>
      <c r="Q92" s="16">
        <v>170.54955924932699</v>
      </c>
      <c r="R92" s="72">
        <v>279.67291283369201</v>
      </c>
      <c r="S92" s="69">
        <v>219.47665829350399</v>
      </c>
      <c r="T92" s="16">
        <v>345.08272056635599</v>
      </c>
      <c r="U92" s="16">
        <v>312.01773682635201</v>
      </c>
      <c r="V92" s="72">
        <v>501.952413633437</v>
      </c>
      <c r="W92" s="69">
        <v>221.89013385742999</v>
      </c>
      <c r="X92" s="16">
        <v>334.93087655694097</v>
      </c>
      <c r="Y92" s="16">
        <v>241.17852010576601</v>
      </c>
      <c r="Z92" s="72">
        <v>386.63118497210098</v>
      </c>
      <c r="AA92" s="69">
        <v>233.43579404278199</v>
      </c>
      <c r="AB92" s="16">
        <v>349.81097808484799</v>
      </c>
      <c r="AC92" s="16">
        <v>277.22123311015201</v>
      </c>
      <c r="AD92" s="72">
        <v>471.27397547849199</v>
      </c>
    </row>
    <row r="93" spans="14:30" x14ac:dyDescent="0.25">
      <c r="N93" s="26">
        <v>44561</v>
      </c>
      <c r="O93" s="69">
        <v>130.937235830795</v>
      </c>
      <c r="P93" s="16">
        <v>198.12739970354801</v>
      </c>
      <c r="Q93" s="16">
        <v>175.599555962274</v>
      </c>
      <c r="R93" s="72">
        <v>285.93578822213402</v>
      </c>
      <c r="S93" s="69">
        <v>220.48345896472401</v>
      </c>
      <c r="T93" s="16">
        <v>363.47337032448303</v>
      </c>
      <c r="U93" s="16">
        <v>315.38448100503598</v>
      </c>
      <c r="V93" s="72">
        <v>502.35470615407598</v>
      </c>
      <c r="W93" s="69">
        <v>225.99126222568501</v>
      </c>
      <c r="X93" s="16">
        <v>349.52894493064002</v>
      </c>
      <c r="Y93" s="16">
        <v>246.790336362304</v>
      </c>
      <c r="Z93" s="72">
        <v>402.79078352336199</v>
      </c>
      <c r="AA93" s="69">
        <v>243.7068679036</v>
      </c>
      <c r="AB93" s="16">
        <v>359.58850294671498</v>
      </c>
      <c r="AC93" s="16">
        <v>283.92109623786899</v>
      </c>
      <c r="AD93" s="72">
        <v>487.37093254313601</v>
      </c>
    </row>
    <row r="94" spans="14:30" x14ac:dyDescent="0.25">
      <c r="N94" s="26">
        <v>44651</v>
      </c>
      <c r="O94" s="69">
        <v>133.39329987818101</v>
      </c>
      <c r="P94" s="16">
        <v>206.22667404492</v>
      </c>
      <c r="Q94" s="16">
        <v>179.43892000544</v>
      </c>
      <c r="R94" s="72">
        <v>297.45749499917798</v>
      </c>
      <c r="S94" s="69">
        <v>220.78971421302899</v>
      </c>
      <c r="T94" s="16">
        <v>386.39988108587897</v>
      </c>
      <c r="U94" s="16">
        <v>322.01923468246201</v>
      </c>
      <c r="V94" s="72">
        <v>504.91234256875299</v>
      </c>
      <c r="W94" s="69">
        <v>233.07779030476999</v>
      </c>
      <c r="X94" s="16">
        <v>373.32833050609997</v>
      </c>
      <c r="Y94" s="16">
        <v>254.696648597397</v>
      </c>
      <c r="Z94" s="72">
        <v>424.05759438249601</v>
      </c>
      <c r="AA94" s="69">
        <v>247.63611235032599</v>
      </c>
      <c r="AB94" s="16">
        <v>379.20245276492</v>
      </c>
      <c r="AC94" s="16">
        <v>286.52142794919303</v>
      </c>
      <c r="AD94" s="72">
        <v>511.45843714449802</v>
      </c>
    </row>
    <row r="95" spans="14:30" x14ac:dyDescent="0.25">
      <c r="N95" s="26">
        <v>44742</v>
      </c>
      <c r="O95" s="69">
        <v>136.22412399626199</v>
      </c>
      <c r="P95" s="16">
        <v>220.76257280204001</v>
      </c>
      <c r="Q95" s="16">
        <v>180.401023674962</v>
      </c>
      <c r="R95" s="72">
        <v>312.98593237118803</v>
      </c>
      <c r="S95" s="69">
        <v>232.18924977462899</v>
      </c>
      <c r="T95" s="16">
        <v>408.20531283541499</v>
      </c>
      <c r="U95" s="16">
        <v>339.22937285383199</v>
      </c>
      <c r="V95" s="72">
        <v>521.55706625186997</v>
      </c>
      <c r="W95" s="69">
        <v>244.126868191547</v>
      </c>
      <c r="X95" s="16">
        <v>402.91576772755701</v>
      </c>
      <c r="Y95" s="16">
        <v>260.84733689346899</v>
      </c>
      <c r="Z95" s="72">
        <v>454.90289400977298</v>
      </c>
      <c r="AA95" s="69">
        <v>256.41345638855501</v>
      </c>
      <c r="AB95" s="16">
        <v>405.88051018044399</v>
      </c>
      <c r="AC95" s="16">
        <v>296.20963106188498</v>
      </c>
      <c r="AD95" s="72">
        <v>534.94190259261802</v>
      </c>
    </row>
    <row r="96" spans="14:30" x14ac:dyDescent="0.25">
      <c r="N96" s="26">
        <v>44834</v>
      </c>
      <c r="O96" s="69">
        <v>131.361279023272</v>
      </c>
      <c r="P96" s="16">
        <v>225.24170749324199</v>
      </c>
      <c r="Q96" s="16">
        <v>177.03412500903099</v>
      </c>
      <c r="R96" s="72">
        <v>306.307138872645</v>
      </c>
      <c r="S96" s="69">
        <v>244.031121143566</v>
      </c>
      <c r="T96" s="16">
        <v>414.550073757924</v>
      </c>
      <c r="U96" s="16">
        <v>344.29891053077398</v>
      </c>
      <c r="V96" s="72">
        <v>513.02053234450204</v>
      </c>
      <c r="W96" s="69">
        <v>244.11576011169799</v>
      </c>
      <c r="X96" s="16">
        <v>402.88888516489499</v>
      </c>
      <c r="Y96" s="16">
        <v>261.11256707059499</v>
      </c>
      <c r="Z96" s="72">
        <v>452.74872583682401</v>
      </c>
      <c r="AA96" s="69">
        <v>254.56927366075399</v>
      </c>
      <c r="AB96" s="16">
        <v>411.33837550601299</v>
      </c>
      <c r="AC96" s="16">
        <v>301.24489740421399</v>
      </c>
      <c r="AD96" s="72">
        <v>505.26871024780502</v>
      </c>
    </row>
    <row r="97" spans="14:30" x14ac:dyDescent="0.25">
      <c r="N97" s="26">
        <v>44926</v>
      </c>
      <c r="O97" s="69">
        <v>124.79469242509199</v>
      </c>
      <c r="P97" s="16">
        <v>219.961551775484</v>
      </c>
      <c r="Q97" s="16">
        <v>175.14009089519601</v>
      </c>
      <c r="R97" s="72">
        <v>289.75334455246798</v>
      </c>
      <c r="S97" s="69">
        <v>238.307878230038</v>
      </c>
      <c r="T97" s="16">
        <v>417.268276021286</v>
      </c>
      <c r="U97" s="16">
        <v>336.391335924234</v>
      </c>
      <c r="V97" s="72">
        <v>488.87052260512002</v>
      </c>
      <c r="W97" s="69">
        <v>238.367025361798</v>
      </c>
      <c r="X97" s="16">
        <v>397.51574376733402</v>
      </c>
      <c r="Y97" s="16">
        <v>262.29827673034902</v>
      </c>
      <c r="Z97" s="72">
        <v>434.73179491668498</v>
      </c>
      <c r="AA97" s="69">
        <v>244.275370101948</v>
      </c>
      <c r="AB97" s="16">
        <v>404.09897021275799</v>
      </c>
      <c r="AC97" s="16">
        <v>297.07382972192102</v>
      </c>
      <c r="AD97" s="72">
        <v>471.67665312678798</v>
      </c>
    </row>
    <row r="98" spans="14:30" x14ac:dyDescent="0.25">
      <c r="N98" s="26">
        <v>45016</v>
      </c>
      <c r="O98" s="69">
        <v>125.723331853601</v>
      </c>
      <c r="P98" s="16">
        <v>221.30517591784201</v>
      </c>
      <c r="Q98" s="16">
        <v>175.38413903511</v>
      </c>
      <c r="R98" s="72">
        <v>285.86891242856899</v>
      </c>
      <c r="S98" s="69">
        <v>221.083848804014</v>
      </c>
      <c r="T98" s="16">
        <v>422.75093543662302</v>
      </c>
      <c r="U98" s="16">
        <v>333.46006665197098</v>
      </c>
      <c r="V98" s="72">
        <v>484.87029068018899</v>
      </c>
      <c r="W98" s="69">
        <v>239.666304378604</v>
      </c>
      <c r="X98" s="16">
        <v>419.830041946081</v>
      </c>
      <c r="Y98" s="16">
        <v>267.45071784120699</v>
      </c>
      <c r="Z98" s="72">
        <v>429.37246001932999</v>
      </c>
      <c r="AA98" s="69">
        <v>241.90391143202001</v>
      </c>
      <c r="AB98" s="16">
        <v>406.93264685276898</v>
      </c>
      <c r="AC98" s="16">
        <v>291.45433302910698</v>
      </c>
      <c r="AD98" s="72">
        <v>467.59874183242903</v>
      </c>
    </row>
    <row r="99" spans="14:30" x14ac:dyDescent="0.25">
      <c r="N99" s="26">
        <v>45107</v>
      </c>
      <c r="O99" s="69">
        <v>129.50079996678301</v>
      </c>
      <c r="P99" s="16">
        <v>229.03140011642699</v>
      </c>
      <c r="Q99" s="16">
        <v>181.13926050966899</v>
      </c>
      <c r="R99" s="72">
        <v>286.67421206253101</v>
      </c>
      <c r="S99" s="69">
        <v>217.64469203691399</v>
      </c>
      <c r="T99" s="16">
        <v>432.79111473279698</v>
      </c>
      <c r="U99" s="16">
        <v>336.29691671893602</v>
      </c>
      <c r="V99" s="72">
        <v>506.01379396590897</v>
      </c>
      <c r="W99" s="69">
        <v>244.09386739944</v>
      </c>
      <c r="X99" s="16">
        <v>447.29244108260701</v>
      </c>
      <c r="Y99" s="16">
        <v>274.37841164340301</v>
      </c>
      <c r="Z99" s="72">
        <v>425.70700412732202</v>
      </c>
      <c r="AA99" s="69">
        <v>247.199773523723</v>
      </c>
      <c r="AB99" s="16">
        <v>415.57619690676103</v>
      </c>
      <c r="AC99" s="16">
        <v>290.80806371473</v>
      </c>
      <c r="AD99" s="72">
        <v>465.02379473666599</v>
      </c>
    </row>
    <row r="100" spans="14:30" x14ac:dyDescent="0.25">
      <c r="N100" s="26">
        <v>45199</v>
      </c>
      <c r="O100" s="69">
        <v>128.11954740803699</v>
      </c>
      <c r="P100" s="16">
        <v>240.583019474651</v>
      </c>
      <c r="Q100" s="16">
        <v>187.782216614323</v>
      </c>
      <c r="R100" s="72">
        <v>288.95598225385498</v>
      </c>
      <c r="S100" s="69">
        <v>225.69857351165399</v>
      </c>
      <c r="T100" s="16">
        <v>433.73534995876003</v>
      </c>
      <c r="U100" s="16">
        <v>341.88068683059799</v>
      </c>
      <c r="V100" s="72">
        <v>525.74407466729497</v>
      </c>
      <c r="W100" s="69">
        <v>241.283693534756</v>
      </c>
      <c r="X100" s="16">
        <v>454.166085458309</v>
      </c>
      <c r="Y100" s="16">
        <v>277.40419047078598</v>
      </c>
      <c r="Z100" s="72">
        <v>423.83888886742102</v>
      </c>
      <c r="AA100" s="69">
        <v>245.13097605779001</v>
      </c>
      <c r="AB100" s="16">
        <v>420.00643981853801</v>
      </c>
      <c r="AC100" s="16">
        <v>298.19115188942197</v>
      </c>
      <c r="AD100" s="72">
        <v>458.19313788495498</v>
      </c>
    </row>
    <row r="101" spans="14:30" x14ac:dyDescent="0.25">
      <c r="N101" s="26">
        <v>45291</v>
      </c>
      <c r="O101" s="69">
        <v>123.1364097652</v>
      </c>
      <c r="P101" s="16">
        <v>250.02917704464201</v>
      </c>
      <c r="Q101" s="16">
        <v>185.86359145881599</v>
      </c>
      <c r="R101" s="72">
        <v>292.08166413771198</v>
      </c>
      <c r="S101" s="69">
        <v>224.26699849536999</v>
      </c>
      <c r="T101" s="16">
        <v>423.26361254109099</v>
      </c>
      <c r="U101" s="16">
        <v>341.066083312579</v>
      </c>
      <c r="V101" s="72">
        <v>523.04265502344401</v>
      </c>
      <c r="W101" s="69">
        <v>234.768402110425</v>
      </c>
      <c r="X101" s="16">
        <v>453.248543807033</v>
      </c>
      <c r="Y101" s="16">
        <v>277.51296165227598</v>
      </c>
      <c r="Z101" s="72">
        <v>419.83018933421198</v>
      </c>
      <c r="AA101" s="69">
        <v>237.37215356188301</v>
      </c>
      <c r="AB101" s="16">
        <v>418.42508689775798</v>
      </c>
      <c r="AC101" s="16">
        <v>304.71422474921701</v>
      </c>
      <c r="AD101" s="72">
        <v>446.56200076121502</v>
      </c>
    </row>
    <row r="102" spans="14:30" x14ac:dyDescent="0.25">
      <c r="N102" s="26">
        <v>45382</v>
      </c>
      <c r="O102" s="69">
        <v>125.782314336721</v>
      </c>
      <c r="P102" s="16">
        <v>250.139980338426</v>
      </c>
      <c r="Q102" s="16">
        <v>182.60366737207201</v>
      </c>
      <c r="R102" s="72">
        <v>294.79930005200998</v>
      </c>
      <c r="S102" s="69">
        <v>220.476436433022</v>
      </c>
      <c r="T102" s="16">
        <v>426.11591750431103</v>
      </c>
      <c r="U102" s="16">
        <v>336.94937556156799</v>
      </c>
      <c r="V102" s="72">
        <v>521.84220186131199</v>
      </c>
      <c r="W102" s="69">
        <v>238.31444792085301</v>
      </c>
      <c r="X102" s="16">
        <v>462.92321583519703</v>
      </c>
      <c r="Y102" s="16">
        <v>281.713267313389</v>
      </c>
      <c r="Z102" s="72">
        <v>415.11296581158899</v>
      </c>
      <c r="AA102" s="69">
        <v>234.18187531959401</v>
      </c>
      <c r="AB102" s="16">
        <v>416.21977461502303</v>
      </c>
      <c r="AC102" s="16">
        <v>307.03599663584799</v>
      </c>
      <c r="AD102" s="72">
        <v>429.09538814348002</v>
      </c>
    </row>
    <row r="103" spans="14:30" x14ac:dyDescent="0.25">
      <c r="N103" s="26">
        <v>45473</v>
      </c>
      <c r="O103" s="69">
        <v>133.435848462645</v>
      </c>
      <c r="P103" s="16">
        <v>242.147184914609</v>
      </c>
      <c r="Q103" s="16">
        <v>182.00389365432599</v>
      </c>
      <c r="R103" s="72">
        <v>297.16735409793199</v>
      </c>
      <c r="S103" s="69">
        <v>216.351853067539</v>
      </c>
      <c r="T103" s="16">
        <v>457.279718344191</v>
      </c>
      <c r="U103" s="16">
        <v>348.07617432459199</v>
      </c>
      <c r="V103" s="72">
        <v>524.07648695597902</v>
      </c>
      <c r="W103" s="69">
        <v>246.197058646253</v>
      </c>
      <c r="X103" s="16">
        <v>478.574303766181</v>
      </c>
      <c r="Y103" s="16">
        <v>286.64213680584498</v>
      </c>
      <c r="Z103" s="72">
        <v>411.19687754788998</v>
      </c>
      <c r="AA103" s="69">
        <v>228.732848332065</v>
      </c>
      <c r="AB103" s="16">
        <v>414.99258059794897</v>
      </c>
      <c r="AC103" s="16">
        <v>304.74937727656902</v>
      </c>
      <c r="AD103" s="72">
        <v>408.25408921596602</v>
      </c>
    </row>
    <row r="104" spans="14:30" x14ac:dyDescent="0.25">
      <c r="N104" s="26">
        <v>45565</v>
      </c>
      <c r="O104" s="69">
        <v>125.644028186602</v>
      </c>
      <c r="P104" s="16">
        <v>238.88240909160501</v>
      </c>
      <c r="Q104" s="16">
        <v>183.14022924885799</v>
      </c>
      <c r="R104" s="72">
        <v>301.34142064910299</v>
      </c>
      <c r="S104" s="69">
        <v>212.66804902418599</v>
      </c>
      <c r="T104" s="16">
        <v>486.41726142038902</v>
      </c>
      <c r="U104" s="16">
        <v>374.08584317017801</v>
      </c>
      <c r="V104" s="72">
        <v>511.95899452569398</v>
      </c>
      <c r="W104" s="69">
        <v>241.82385331874099</v>
      </c>
      <c r="X104" s="16">
        <v>492.781007485835</v>
      </c>
      <c r="Y104" s="16">
        <v>285.78502930540998</v>
      </c>
      <c r="Z104" s="72">
        <v>406.54677323471299</v>
      </c>
      <c r="AA104" s="69">
        <v>225.95282453102399</v>
      </c>
      <c r="AB104" s="16">
        <v>417.48417822858499</v>
      </c>
      <c r="AC104" s="16">
        <v>298.10012914772699</v>
      </c>
      <c r="AD104" s="72">
        <v>406.94770328609502</v>
      </c>
    </row>
    <row r="105" spans="14:30" x14ac:dyDescent="0.25">
      <c r="N105" s="26">
        <v>45657</v>
      </c>
      <c r="O105" s="69">
        <v>119.711301853403</v>
      </c>
      <c r="P105" s="16">
        <v>245.09838447781399</v>
      </c>
      <c r="Q105" s="16">
        <v>186.06705274607501</v>
      </c>
      <c r="R105" s="72">
        <v>302.05931679911401</v>
      </c>
      <c r="S105" s="69">
        <v>216.18450379322701</v>
      </c>
      <c r="T105" s="16">
        <v>484.48626238516999</v>
      </c>
      <c r="U105" s="16">
        <v>376.35360220387599</v>
      </c>
      <c r="V105" s="72">
        <v>500.84967380138698</v>
      </c>
      <c r="W105" s="69">
        <v>239.47973005673001</v>
      </c>
      <c r="X105" s="16">
        <v>494.64779360801998</v>
      </c>
      <c r="Y105" s="16">
        <v>283.942325915325</v>
      </c>
      <c r="Z105" s="72">
        <v>403.58856140003599</v>
      </c>
      <c r="AA105" s="69">
        <v>230.07593208545799</v>
      </c>
      <c r="AB105" s="16">
        <v>420.38974411564601</v>
      </c>
      <c r="AC105" s="16">
        <v>299.06160136230898</v>
      </c>
      <c r="AD105" s="72">
        <v>410.37691689187102</v>
      </c>
    </row>
    <row r="106" spans="14:30" x14ac:dyDescent="0.25">
      <c r="N106" s="26">
        <v>45747</v>
      </c>
      <c r="O106" s="69">
        <v>122.04437983676</v>
      </c>
      <c r="P106" s="16">
        <v>249.68311125368001</v>
      </c>
      <c r="Q106" s="16">
        <v>189.88847356340801</v>
      </c>
      <c r="R106" s="72">
        <v>294.81189193553598</v>
      </c>
      <c r="S106" s="69">
        <v>221.39186593942</v>
      </c>
      <c r="T106" s="16">
        <v>477.78380619263203</v>
      </c>
      <c r="U106" s="16">
        <v>369.16647996634299</v>
      </c>
      <c r="V106" s="72">
        <v>498.05088749278701</v>
      </c>
      <c r="W106" s="69">
        <v>243.978706727988</v>
      </c>
      <c r="X106" s="16">
        <v>483.40135690897199</v>
      </c>
      <c r="Y106" s="16">
        <v>285.45654696518301</v>
      </c>
      <c r="Z106" s="72">
        <v>398.82035414565598</v>
      </c>
      <c r="AA106" s="69">
        <v>234.30460464474299</v>
      </c>
      <c r="AB106" s="16">
        <v>421.14203777957601</v>
      </c>
      <c r="AC106" s="16">
        <v>306.51884152704298</v>
      </c>
      <c r="AD106" s="72">
        <v>402.85643796694302</v>
      </c>
    </row>
    <row r="107" spans="14:30" ht="30" x14ac:dyDescent="0.25">
      <c r="N107" s="177" t="s">
        <v>0</v>
      </c>
      <c r="O107" s="168" t="s">
        <v>21</v>
      </c>
      <c r="P107" s="169" t="s">
        <v>22</v>
      </c>
      <c r="Q107" s="169" t="s">
        <v>23</v>
      </c>
      <c r="R107" s="170" t="s">
        <v>24</v>
      </c>
      <c r="S107" s="168" t="s">
        <v>25</v>
      </c>
      <c r="T107" s="169" t="s">
        <v>26</v>
      </c>
      <c r="U107" s="169" t="s">
        <v>27</v>
      </c>
      <c r="V107" s="170" t="s">
        <v>28</v>
      </c>
      <c r="W107" s="168" t="s">
        <v>29</v>
      </c>
      <c r="X107" s="169" t="s">
        <v>30</v>
      </c>
      <c r="Y107" s="169" t="s">
        <v>31</v>
      </c>
      <c r="Z107" s="170" t="s">
        <v>32</v>
      </c>
      <c r="AA107" s="168" t="s">
        <v>33</v>
      </c>
      <c r="AB107" s="169" t="s">
        <v>34</v>
      </c>
      <c r="AC107" s="169" t="s">
        <v>35</v>
      </c>
      <c r="AD107" s="170" t="s">
        <v>36</v>
      </c>
    </row>
    <row r="108" spans="14:30" x14ac:dyDescent="0.25">
      <c r="N108" s="140" t="s">
        <v>134</v>
      </c>
      <c r="O108" s="178">
        <f>O102/O101-1</f>
        <v>2.1487589061320644E-2</v>
      </c>
      <c r="P108" s="178">
        <f t="shared" ref="O108:AD112" si="0">P102/P101-1</f>
        <v>4.4316145456968492E-4</v>
      </c>
      <c r="Q108" s="178">
        <f t="shared" si="0"/>
        <v>-1.7539336570208897E-2</v>
      </c>
      <c r="R108" s="178">
        <f t="shared" si="0"/>
        <v>9.3043701401833712E-3</v>
      </c>
      <c r="S108" s="178">
        <f t="shared" si="0"/>
        <v>-1.6902005590565095E-2</v>
      </c>
      <c r="T108" s="178">
        <f t="shared" si="0"/>
        <v>6.7388381110675688E-3</v>
      </c>
      <c r="U108" s="178">
        <f t="shared" si="0"/>
        <v>-1.2070117647078216E-2</v>
      </c>
      <c r="V108" s="178">
        <f t="shared" si="0"/>
        <v>-2.2951343463148977E-3</v>
      </c>
      <c r="W108" s="178">
        <f t="shared" si="0"/>
        <v>1.5104442414529462E-2</v>
      </c>
      <c r="X108" s="178">
        <f t="shared" si="0"/>
        <v>2.1345180608639547E-2</v>
      </c>
      <c r="Y108" s="178">
        <f t="shared" si="0"/>
        <v>1.5135529656362445E-2</v>
      </c>
      <c r="Z108" s="178">
        <f t="shared" si="0"/>
        <v>-1.1236027428384365E-2</v>
      </c>
      <c r="AA108" s="178">
        <f t="shared" si="0"/>
        <v>-1.3439985248553166E-2</v>
      </c>
      <c r="AB108" s="178">
        <f t="shared" si="0"/>
        <v>-5.2705068405083377E-3</v>
      </c>
      <c r="AC108" s="178">
        <f t="shared" si="0"/>
        <v>7.619506075050575E-3</v>
      </c>
      <c r="AD108" s="179">
        <f t="shared" si="0"/>
        <v>-3.9113521947593433E-2</v>
      </c>
    </row>
    <row r="109" spans="14:30" x14ac:dyDescent="0.25">
      <c r="N109" s="140" t="s">
        <v>134</v>
      </c>
      <c r="O109" s="178">
        <f t="shared" si="0"/>
        <v>6.08474582955707E-2</v>
      </c>
      <c r="P109" s="178">
        <f t="shared" si="0"/>
        <v>-3.1953290365671183E-2</v>
      </c>
      <c r="Q109" s="178">
        <f t="shared" si="0"/>
        <v>-3.2845655641949856E-3</v>
      </c>
      <c r="R109" s="178">
        <f t="shared" si="0"/>
        <v>8.0327668535991048E-3</v>
      </c>
      <c r="S109" s="178">
        <f t="shared" si="0"/>
        <v>-1.8707592667101203E-2</v>
      </c>
      <c r="T109" s="178">
        <f t="shared" si="0"/>
        <v>7.3134561652615782E-2</v>
      </c>
      <c r="U109" s="178">
        <f t="shared" si="0"/>
        <v>3.3022167631205246E-2</v>
      </c>
      <c r="V109" s="178">
        <f t="shared" si="0"/>
        <v>4.2815339324757673E-3</v>
      </c>
      <c r="W109" s="178">
        <f t="shared" si="0"/>
        <v>3.3076512121572588E-2</v>
      </c>
      <c r="X109" s="178">
        <f t="shared" si="0"/>
        <v>3.3809252583598681E-2</v>
      </c>
      <c r="Y109" s="178">
        <f t="shared" si="0"/>
        <v>1.7496050290641607E-2</v>
      </c>
      <c r="Z109" s="178">
        <f t="shared" si="0"/>
        <v>-9.4337893205591605E-3</v>
      </c>
      <c r="AA109" s="178">
        <f t="shared" si="0"/>
        <v>-2.3268354906171074E-2</v>
      </c>
      <c r="AB109" s="178">
        <f t="shared" si="0"/>
        <v>-2.9484279506161171E-3</v>
      </c>
      <c r="AC109" s="178">
        <f t="shared" si="0"/>
        <v>-7.4473982996559052E-3</v>
      </c>
      <c r="AD109" s="179">
        <f t="shared" si="0"/>
        <v>-4.8570316771955446E-2</v>
      </c>
    </row>
    <row r="110" spans="14:30" x14ac:dyDescent="0.25">
      <c r="N110" s="140" t="s">
        <v>134</v>
      </c>
      <c r="O110" s="178">
        <f t="shared" si="0"/>
        <v>-5.8393755245047974E-2</v>
      </c>
      <c r="P110" s="178">
        <f t="shared" si="0"/>
        <v>-1.3482609034481619E-2</v>
      </c>
      <c r="Q110" s="178">
        <f t="shared" si="0"/>
        <v>6.2434685968324466E-3</v>
      </c>
      <c r="R110" s="178">
        <f t="shared" si="0"/>
        <v>1.4046181364173016E-2</v>
      </c>
      <c r="S110" s="178">
        <f t="shared" si="0"/>
        <v>-1.7026912370392444E-2</v>
      </c>
      <c r="T110" s="178">
        <f t="shared" si="0"/>
        <v>6.3719298948365921E-2</v>
      </c>
      <c r="U110" s="178">
        <f t="shared" si="0"/>
        <v>7.4724071235427791E-2</v>
      </c>
      <c r="V110" s="178">
        <f t="shared" si="0"/>
        <v>-2.3121610550909666E-2</v>
      </c>
      <c r="W110" s="178">
        <f t="shared" si="0"/>
        <v>-1.7763028330064823E-2</v>
      </c>
      <c r="X110" s="178">
        <f t="shared" si="0"/>
        <v>2.9685471217015147E-2</v>
      </c>
      <c r="Y110" s="178">
        <f t="shared" si="0"/>
        <v>-2.9901657515746249E-3</v>
      </c>
      <c r="Z110" s="178">
        <f t="shared" si="0"/>
        <v>-1.1308705311448786E-2</v>
      </c>
      <c r="AA110" s="178">
        <f t="shared" si="0"/>
        <v>-1.2154020820853373E-2</v>
      </c>
      <c r="AB110" s="178">
        <f t="shared" si="0"/>
        <v>6.0039570515837415E-3</v>
      </c>
      <c r="AC110" s="178">
        <f t="shared" si="0"/>
        <v>-2.1818742299865801E-2</v>
      </c>
      <c r="AD110" s="179">
        <f t="shared" si="0"/>
        <v>-3.1999334835318693E-3</v>
      </c>
    </row>
    <row r="111" spans="14:30" x14ac:dyDescent="0.25">
      <c r="N111" s="140" t="s">
        <v>134</v>
      </c>
      <c r="O111" s="178">
        <f t="shared" si="0"/>
        <v>-4.7218530150815674E-2</v>
      </c>
      <c r="P111" s="178">
        <f t="shared" si="0"/>
        <v>2.6021067896319305E-2</v>
      </c>
      <c r="Q111" s="178">
        <f t="shared" si="0"/>
        <v>1.5981324852662127E-2</v>
      </c>
      <c r="R111" s="178">
        <f t="shared" si="0"/>
        <v>2.3823347897697911E-3</v>
      </c>
      <c r="S111" s="178">
        <f t="shared" si="0"/>
        <v>1.6534946293888853E-2</v>
      </c>
      <c r="T111" s="178">
        <f t="shared" si="0"/>
        <v>-3.9698406869450586E-3</v>
      </c>
      <c r="U111" s="178">
        <f t="shared" si="0"/>
        <v>6.0621354031469288E-3</v>
      </c>
      <c r="V111" s="178">
        <f t="shared" si="0"/>
        <v>-2.1699629937353193E-2</v>
      </c>
      <c r="W111" s="178">
        <f t="shared" si="0"/>
        <v>-9.6935154652475486E-3</v>
      </c>
      <c r="X111" s="178">
        <f t="shared" si="0"/>
        <v>3.7882671893327835E-3</v>
      </c>
      <c r="Y111" s="178">
        <f t="shared" si="0"/>
        <v>-6.4478653572708211E-3</v>
      </c>
      <c r="Z111" s="178">
        <f t="shared" si="0"/>
        <v>-7.2764366351744103E-3</v>
      </c>
      <c r="AA111" s="178">
        <f t="shared" si="0"/>
        <v>1.8247647768916853E-2</v>
      </c>
      <c r="AB111" s="178">
        <f t="shared" si="0"/>
        <v>6.9597029985413172E-3</v>
      </c>
      <c r="AC111" s="178">
        <f t="shared" si="0"/>
        <v>3.2253331031115717E-3</v>
      </c>
      <c r="AD111" s="179">
        <f t="shared" si="0"/>
        <v>8.4266690242631448E-3</v>
      </c>
    </row>
    <row r="112" spans="14:30" x14ac:dyDescent="0.25">
      <c r="N112" s="140" t="str">
        <f>"QTR "&amp;YEAR(N106)&amp;"Q"&amp;(MONTH(N106)/3)</f>
        <v>QTR 2025Q1</v>
      </c>
      <c r="O112" s="178">
        <f>O106/O105-1</f>
        <v>1.9489204003595662E-2</v>
      </c>
      <c r="P112" s="178">
        <f t="shared" si="0"/>
        <v>1.8705658895442623E-2</v>
      </c>
      <c r="Q112" s="178">
        <f t="shared" si="0"/>
        <v>2.0537869337609704E-2</v>
      </c>
      <c r="R112" s="178">
        <f t="shared" si="0"/>
        <v>-2.399338295662623E-2</v>
      </c>
      <c r="S112" s="178">
        <f t="shared" si="0"/>
        <v>2.4087582850867317E-2</v>
      </c>
      <c r="T112" s="178">
        <f t="shared" si="0"/>
        <v>-1.3834151167756881E-2</v>
      </c>
      <c r="U112" s="178">
        <f t="shared" si="0"/>
        <v>-1.9096727639767996E-2</v>
      </c>
      <c r="V112" s="178">
        <f t="shared" si="0"/>
        <v>-5.5880765327399606E-3</v>
      </c>
      <c r="W112" s="178">
        <f t="shared" si="0"/>
        <v>1.8786461259966414E-2</v>
      </c>
      <c r="X112" s="178">
        <f t="shared" si="0"/>
        <v>-2.2736251620602888E-2</v>
      </c>
      <c r="Y112" s="178">
        <f t="shared" si="0"/>
        <v>5.332847242751626E-3</v>
      </c>
      <c r="Z112" s="178">
        <f t="shared" si="0"/>
        <v>-1.1814525262656694E-2</v>
      </c>
      <c r="AA112" s="178">
        <f t="shared" si="0"/>
        <v>1.8379465079008561E-2</v>
      </c>
      <c r="AB112" s="178">
        <f t="shared" si="0"/>
        <v>1.7895147882651674E-3</v>
      </c>
      <c r="AC112" s="178">
        <f t="shared" si="0"/>
        <v>2.4935465237811094E-2</v>
      </c>
      <c r="AD112" s="179">
        <f t="shared" si="0"/>
        <v>-1.8325784456608596E-2</v>
      </c>
    </row>
    <row r="113" spans="14:30" x14ac:dyDescent="0.25">
      <c r="N113" s="140" t="s">
        <v>138</v>
      </c>
      <c r="O113" s="180">
        <f>RANK(O112,$O112:$AD112)</f>
        <v>4</v>
      </c>
      <c r="P113" s="180">
        <f t="shared" ref="P113:AD113" si="1">RANK(P112,$O112:$AD112)</f>
        <v>6</v>
      </c>
      <c r="Q113" s="180">
        <f t="shared" si="1"/>
        <v>3</v>
      </c>
      <c r="R113" s="180">
        <f t="shared" si="1"/>
        <v>16</v>
      </c>
      <c r="S113" s="180">
        <f t="shared" si="1"/>
        <v>2</v>
      </c>
      <c r="T113" s="180">
        <f t="shared" si="1"/>
        <v>12</v>
      </c>
      <c r="U113" s="180">
        <f t="shared" si="1"/>
        <v>14</v>
      </c>
      <c r="V113" s="180">
        <f t="shared" si="1"/>
        <v>10</v>
      </c>
      <c r="W113" s="180">
        <f t="shared" si="1"/>
        <v>5</v>
      </c>
      <c r="X113" s="180">
        <f t="shared" si="1"/>
        <v>15</v>
      </c>
      <c r="Y113" s="180">
        <f t="shared" si="1"/>
        <v>8</v>
      </c>
      <c r="Z113" s="180">
        <f t="shared" si="1"/>
        <v>11</v>
      </c>
      <c r="AA113" s="180">
        <f t="shared" si="1"/>
        <v>7</v>
      </c>
      <c r="AB113" s="180">
        <f t="shared" si="1"/>
        <v>9</v>
      </c>
      <c r="AC113" s="180">
        <f t="shared" si="1"/>
        <v>1</v>
      </c>
      <c r="AD113" s="181">
        <f t="shared" si="1"/>
        <v>13</v>
      </c>
    </row>
    <row r="114" spans="14:30" x14ac:dyDescent="0.25">
      <c r="N114" s="140">
        <v>42825</v>
      </c>
      <c r="O114" s="182" t="s">
        <v>77</v>
      </c>
      <c r="P114" s="183" t="s">
        <v>77</v>
      </c>
      <c r="Q114" s="183" t="s">
        <v>77</v>
      </c>
      <c r="R114" s="184" t="s">
        <v>77</v>
      </c>
      <c r="S114" s="173" t="s">
        <v>77</v>
      </c>
      <c r="T114" s="174" t="s">
        <v>77</v>
      </c>
      <c r="U114" s="174" t="s">
        <v>77</v>
      </c>
      <c r="V114" s="176" t="s">
        <v>77</v>
      </c>
      <c r="W114" s="173" t="s">
        <v>77</v>
      </c>
      <c r="X114" s="174" t="s">
        <v>77</v>
      </c>
      <c r="Y114" s="174" t="s">
        <v>77</v>
      </c>
      <c r="Z114" s="176" t="s">
        <v>77</v>
      </c>
      <c r="AA114" s="173" t="s">
        <v>77</v>
      </c>
      <c r="AB114" s="174" t="s">
        <v>77</v>
      </c>
      <c r="AC114" s="174" t="s">
        <v>77</v>
      </c>
      <c r="AD114" s="176" t="s">
        <v>77</v>
      </c>
    </row>
    <row r="115" spans="14:30" x14ac:dyDescent="0.25">
      <c r="N115" s="140" t="s">
        <v>136</v>
      </c>
      <c r="O115" s="178">
        <f t="shared" ref="O115:AD119" si="2">O102/O98-1</f>
        <v>4.6914508429263257E-4</v>
      </c>
      <c r="P115" s="178">
        <f t="shared" si="2"/>
        <v>0.13029430649777796</v>
      </c>
      <c r="Q115" s="178">
        <f t="shared" si="2"/>
        <v>4.1164089162684991E-2</v>
      </c>
      <c r="R115" s="178">
        <f t="shared" si="2"/>
        <v>3.1239450094708854E-2</v>
      </c>
      <c r="S115" s="178">
        <f t="shared" si="2"/>
        <v>-2.7474298745832071E-3</v>
      </c>
      <c r="T115" s="178">
        <f t="shared" si="2"/>
        <v>7.9597270771563089E-3</v>
      </c>
      <c r="U115" s="178">
        <f t="shared" si="2"/>
        <v>1.0463948336094875E-2</v>
      </c>
      <c r="V115" s="178">
        <f t="shared" si="2"/>
        <v>7.6251137452158169E-2</v>
      </c>
      <c r="W115" s="178">
        <f t="shared" si="2"/>
        <v>-5.6405778912309579E-3</v>
      </c>
      <c r="X115" s="178">
        <f t="shared" si="2"/>
        <v>0.10264433123785488</v>
      </c>
      <c r="Y115" s="178">
        <f t="shared" si="2"/>
        <v>5.3327766652883302E-2</v>
      </c>
      <c r="Z115" s="178">
        <f t="shared" si="2"/>
        <v>-3.3210081072966413E-2</v>
      </c>
      <c r="AA115" s="178">
        <f t="shared" si="2"/>
        <v>-3.1921915055912797E-2</v>
      </c>
      <c r="AB115" s="178">
        <f t="shared" si="2"/>
        <v>2.2822272516302089E-2</v>
      </c>
      <c r="AC115" s="178">
        <f t="shared" si="2"/>
        <v>5.3461766873731387E-2</v>
      </c>
      <c r="AD115" s="179">
        <f t="shared" si="2"/>
        <v>-8.2342723032277187E-2</v>
      </c>
    </row>
    <row r="116" spans="14:30" x14ac:dyDescent="0.25">
      <c r="N116" s="140" t="s">
        <v>136</v>
      </c>
      <c r="O116" s="178">
        <f t="shared" si="2"/>
        <v>3.0386287164799963E-2</v>
      </c>
      <c r="P116" s="178">
        <f t="shared" si="2"/>
        <v>5.7266317157885993E-2</v>
      </c>
      <c r="Q116" s="178">
        <f t="shared" si="2"/>
        <v>4.773306141496958E-3</v>
      </c>
      <c r="R116" s="178">
        <f t="shared" si="2"/>
        <v>3.6603020410891141E-2</v>
      </c>
      <c r="S116" s="178">
        <f t="shared" si="2"/>
        <v>-5.9401355359299801E-3</v>
      </c>
      <c r="T116" s="178">
        <f t="shared" si="2"/>
        <v>5.6582962953186211E-2</v>
      </c>
      <c r="U116" s="178">
        <f t="shared" si="2"/>
        <v>3.5026362181906689E-2</v>
      </c>
      <c r="V116" s="178">
        <f t="shared" si="2"/>
        <v>3.5696048616585596E-2</v>
      </c>
      <c r="W116" s="178">
        <f t="shared" si="2"/>
        <v>8.6163215373669111E-3</v>
      </c>
      <c r="X116" s="178">
        <f t="shared" si="2"/>
        <v>6.9936041413668271E-2</v>
      </c>
      <c r="Y116" s="178">
        <f t="shared" si="2"/>
        <v>4.4696392434768306E-2</v>
      </c>
      <c r="Z116" s="178">
        <f t="shared" si="2"/>
        <v>-3.4084772951239239E-2</v>
      </c>
      <c r="AA116" s="178">
        <f>AA103/AA99-1</f>
        <v>-7.4704458375589033E-2</v>
      </c>
      <c r="AB116" s="178">
        <f t="shared" si="2"/>
        <v>-1.4043545158650694E-3</v>
      </c>
      <c r="AC116" s="178">
        <f t="shared" si="2"/>
        <v>4.793991398916253E-2</v>
      </c>
      <c r="AD116" s="179">
        <f t="shared" si="2"/>
        <v>-0.12207914124662711</v>
      </c>
    </row>
    <row r="117" spans="14:30" x14ac:dyDescent="0.25">
      <c r="N117" s="140" t="s">
        <v>136</v>
      </c>
      <c r="O117" s="178">
        <f t="shared" si="2"/>
        <v>-1.9321947911281057E-2</v>
      </c>
      <c r="P117" s="178">
        <f t="shared" si="2"/>
        <v>-7.0687049599740259E-3</v>
      </c>
      <c r="Q117" s="178">
        <f t="shared" si="2"/>
        <v>-2.4720058422779023E-2</v>
      </c>
      <c r="R117" s="178">
        <f t="shared" si="2"/>
        <v>4.2862716662384504E-2</v>
      </c>
      <c r="S117" s="178">
        <f t="shared" si="2"/>
        <v>-5.773419071607544E-2</v>
      </c>
      <c r="T117" s="178">
        <f t="shared" si="2"/>
        <v>0.12146095877736984</v>
      </c>
      <c r="U117" s="178">
        <f t="shared" si="2"/>
        <v>9.4199987247415518E-2</v>
      </c>
      <c r="V117" s="178">
        <f t="shared" si="2"/>
        <v>-2.6220134102936998E-2</v>
      </c>
      <c r="W117" s="178">
        <f t="shared" si="2"/>
        <v>2.2386916250813904E-3</v>
      </c>
      <c r="X117" s="178">
        <f t="shared" si="2"/>
        <v>8.5023790335552851E-2</v>
      </c>
      <c r="Y117" s="178">
        <f t="shared" si="2"/>
        <v>3.0211651887452673E-2</v>
      </c>
      <c r="Z117" s="178">
        <f t="shared" si="2"/>
        <v>-4.0798794275145212E-2</v>
      </c>
      <c r="AA117" s="178">
        <f t="shared" si="2"/>
        <v>-7.8236344648033085E-2</v>
      </c>
      <c r="AB117" s="178">
        <f t="shared" si="2"/>
        <v>-6.0052926594238443E-3</v>
      </c>
      <c r="AC117" s="178">
        <f t="shared" si="2"/>
        <v>-3.0524963976374941E-4</v>
      </c>
      <c r="AD117" s="179">
        <f t="shared" si="2"/>
        <v>-0.1118424314153017</v>
      </c>
    </row>
    <row r="118" spans="14:30" x14ac:dyDescent="0.25">
      <c r="N118" s="140" t="s">
        <v>136</v>
      </c>
      <c r="O118" s="178">
        <f t="shared" si="2"/>
        <v>-2.781555770813926E-2</v>
      </c>
      <c r="P118" s="178">
        <f t="shared" si="2"/>
        <v>-1.9720868680648596E-2</v>
      </c>
      <c r="Q118" s="178">
        <f t="shared" si="2"/>
        <v>1.094680704607498E-3</v>
      </c>
      <c r="R118" s="178">
        <f t="shared" si="2"/>
        <v>3.4160489638602298E-2</v>
      </c>
      <c r="S118" s="178">
        <f t="shared" si="2"/>
        <v>-3.6039607951099617E-2</v>
      </c>
      <c r="T118" s="178">
        <f t="shared" si="2"/>
        <v>0.14464425485697863</v>
      </c>
      <c r="U118" s="178">
        <f t="shared" si="2"/>
        <v>0.10346240983146027</v>
      </c>
      <c r="V118" s="178">
        <f t="shared" si="2"/>
        <v>-4.2430537947353963E-2</v>
      </c>
      <c r="W118" s="178">
        <f t="shared" si="2"/>
        <v>2.0067981482827513E-2</v>
      </c>
      <c r="X118" s="178">
        <f t="shared" si="2"/>
        <v>9.1338958208793342E-2</v>
      </c>
      <c r="Y118" s="178">
        <f t="shared" si="2"/>
        <v>2.3167798090472758E-2</v>
      </c>
      <c r="Z118" s="178">
        <f t="shared" si="2"/>
        <v>-3.8686183954357301E-2</v>
      </c>
      <c r="AA118" s="178">
        <f t="shared" si="2"/>
        <v>-3.0737478541360996E-2</v>
      </c>
      <c r="AB118" s="178">
        <f t="shared" si="2"/>
        <v>4.6953619164047389E-3</v>
      </c>
      <c r="AC118" s="178">
        <f t="shared" si="2"/>
        <v>-1.8550572726167336E-2</v>
      </c>
      <c r="AD118" s="179">
        <f t="shared" si="2"/>
        <v>-8.1030369372365962E-2</v>
      </c>
    </row>
    <row r="119" spans="14:30" x14ac:dyDescent="0.25">
      <c r="N119" s="140" t="str">
        <f>"Y/Y "&amp;RIGHT(N112,4)</f>
        <v>Y/Y 25Q1</v>
      </c>
      <c r="O119" s="178">
        <f>O106/O102-1</f>
        <v>-2.9717488660245928E-2</v>
      </c>
      <c r="P119" s="178">
        <f t="shared" si="2"/>
        <v>-1.826453668573369E-3</v>
      </c>
      <c r="Q119" s="178">
        <f t="shared" si="2"/>
        <v>3.9894084802210017E-2</v>
      </c>
      <c r="R119" s="178">
        <f t="shared" si="2"/>
        <v>4.2713410526307172E-5</v>
      </c>
      <c r="S119" s="178">
        <f t="shared" si="2"/>
        <v>4.1520514446271584E-3</v>
      </c>
      <c r="T119" s="178">
        <f t="shared" si="2"/>
        <v>0.12125312987820558</v>
      </c>
      <c r="U119" s="178">
        <f t="shared" si="2"/>
        <v>9.561407956634782E-2</v>
      </c>
      <c r="V119" s="178">
        <f t="shared" si="2"/>
        <v>-4.5591012539165865E-2</v>
      </c>
      <c r="W119" s="178">
        <f t="shared" si="2"/>
        <v>2.3768004233701179E-2</v>
      </c>
      <c r="X119" s="178">
        <f t="shared" si="2"/>
        <v>4.4236582597890983E-2</v>
      </c>
      <c r="Y119" s="178">
        <f t="shared" si="2"/>
        <v>1.3287551869645586E-2</v>
      </c>
      <c r="Z119" s="178">
        <f t="shared" si="2"/>
        <v>-3.9248621478443213E-2</v>
      </c>
      <c r="AA119" s="178">
        <f t="shared" si="2"/>
        <v>5.2407695933553988E-4</v>
      </c>
      <c r="AB119" s="178">
        <f t="shared" si="2"/>
        <v>1.1826115587866504E-2</v>
      </c>
      <c r="AC119" s="178">
        <f t="shared" si="2"/>
        <v>-1.684346833828676E-3</v>
      </c>
      <c r="AD119" s="179">
        <f t="shared" si="2"/>
        <v>-6.1149457443628541E-2</v>
      </c>
    </row>
    <row r="120" spans="14:30" x14ac:dyDescent="0.25">
      <c r="N120" s="140" t="s">
        <v>138</v>
      </c>
      <c r="O120" s="180">
        <f>RANK(O119,$O119:$AD119)</f>
        <v>13</v>
      </c>
      <c r="P120" s="180">
        <f t="shared" ref="P120:AD120" si="3">RANK(P119,$O119:$AD119)</f>
        <v>12</v>
      </c>
      <c r="Q120" s="180">
        <f t="shared" si="3"/>
        <v>4</v>
      </c>
      <c r="R120" s="180">
        <f t="shared" si="3"/>
        <v>10</v>
      </c>
      <c r="S120" s="180">
        <f t="shared" si="3"/>
        <v>8</v>
      </c>
      <c r="T120" s="180">
        <f t="shared" si="3"/>
        <v>1</v>
      </c>
      <c r="U120" s="180">
        <f t="shared" si="3"/>
        <v>2</v>
      </c>
      <c r="V120" s="180">
        <f t="shared" si="3"/>
        <v>15</v>
      </c>
      <c r="W120" s="180">
        <f t="shared" si="3"/>
        <v>5</v>
      </c>
      <c r="X120" s="180">
        <f t="shared" si="3"/>
        <v>3</v>
      </c>
      <c r="Y120" s="180">
        <f t="shared" si="3"/>
        <v>6</v>
      </c>
      <c r="Z120" s="180">
        <f t="shared" si="3"/>
        <v>14</v>
      </c>
      <c r="AA120" s="180">
        <f t="shared" si="3"/>
        <v>9</v>
      </c>
      <c r="AB120" s="180">
        <f t="shared" si="3"/>
        <v>7</v>
      </c>
      <c r="AC120" s="180">
        <f t="shared" si="3"/>
        <v>11</v>
      </c>
      <c r="AD120" s="181">
        <f t="shared" si="3"/>
        <v>16</v>
      </c>
    </row>
    <row r="121" spans="14:30" x14ac:dyDescent="0.25">
      <c r="N121" s="26">
        <v>47118</v>
      </c>
      <c r="O121" s="69" t="s">
        <v>77</v>
      </c>
      <c r="P121" s="16" t="s">
        <v>77</v>
      </c>
      <c r="Q121" s="16" t="s">
        <v>77</v>
      </c>
      <c r="R121" s="72" t="s">
        <v>77</v>
      </c>
      <c r="S121" s="69" t="s">
        <v>77</v>
      </c>
      <c r="T121" s="16" t="s">
        <v>77</v>
      </c>
      <c r="U121" s="16" t="s">
        <v>77</v>
      </c>
      <c r="V121" s="72" t="s">
        <v>77</v>
      </c>
      <c r="W121" s="69" t="s">
        <v>77</v>
      </c>
      <c r="X121" s="16" t="s">
        <v>77</v>
      </c>
      <c r="Y121" s="16" t="s">
        <v>77</v>
      </c>
      <c r="Z121" s="72" t="s">
        <v>77</v>
      </c>
      <c r="AA121" s="69" t="s">
        <v>77</v>
      </c>
      <c r="AB121" s="16" t="s">
        <v>77</v>
      </c>
      <c r="AC121" s="16" t="s">
        <v>77</v>
      </c>
      <c r="AD121" s="72" t="s">
        <v>77</v>
      </c>
    </row>
    <row r="122" spans="14:30" x14ac:dyDescent="0.25">
      <c r="N122" s="26">
        <v>47208</v>
      </c>
      <c r="O122" s="69" t="s">
        <v>77</v>
      </c>
      <c r="P122" s="16" t="s">
        <v>77</v>
      </c>
      <c r="Q122" s="16" t="s">
        <v>77</v>
      </c>
      <c r="R122" s="72" t="s">
        <v>77</v>
      </c>
      <c r="S122" s="69" t="s">
        <v>77</v>
      </c>
      <c r="T122" s="16" t="s">
        <v>77</v>
      </c>
      <c r="U122" s="16" t="s">
        <v>77</v>
      </c>
      <c r="V122" s="72" t="s">
        <v>77</v>
      </c>
      <c r="W122" s="69" t="s">
        <v>77</v>
      </c>
      <c r="X122" s="16" t="s">
        <v>77</v>
      </c>
      <c r="Y122" s="16" t="s">
        <v>77</v>
      </c>
      <c r="Z122" s="72" t="s">
        <v>77</v>
      </c>
      <c r="AA122" s="69" t="s">
        <v>77</v>
      </c>
      <c r="AB122" s="16" t="s">
        <v>77</v>
      </c>
      <c r="AC122" s="16" t="s">
        <v>77</v>
      </c>
      <c r="AD122" s="72" t="s">
        <v>77</v>
      </c>
    </row>
    <row r="123" spans="14:30" x14ac:dyDescent="0.25">
      <c r="N123" s="26">
        <v>47299</v>
      </c>
      <c r="O123" s="69" t="s">
        <v>77</v>
      </c>
      <c r="P123" s="16" t="s">
        <v>77</v>
      </c>
      <c r="Q123" s="16" t="s">
        <v>77</v>
      </c>
      <c r="R123" s="72" t="s">
        <v>77</v>
      </c>
      <c r="S123" s="69" t="s">
        <v>77</v>
      </c>
      <c r="T123" s="16" t="s">
        <v>77</v>
      </c>
      <c r="U123" s="16" t="s">
        <v>77</v>
      </c>
      <c r="V123" s="72" t="s">
        <v>77</v>
      </c>
      <c r="W123" s="69" t="s">
        <v>77</v>
      </c>
      <c r="X123" s="16" t="s">
        <v>77</v>
      </c>
      <c r="Y123" s="16" t="s">
        <v>77</v>
      </c>
      <c r="Z123" s="72" t="s">
        <v>77</v>
      </c>
      <c r="AA123" s="69" t="s">
        <v>77</v>
      </c>
      <c r="AB123" s="16" t="s">
        <v>77</v>
      </c>
      <c r="AC123" s="16" t="s">
        <v>77</v>
      </c>
      <c r="AD123" s="72" t="s">
        <v>77</v>
      </c>
    </row>
    <row r="124" spans="14:30" x14ac:dyDescent="0.25">
      <c r="N124" s="26">
        <v>47391</v>
      </c>
      <c r="O124" s="69" t="s">
        <v>77</v>
      </c>
      <c r="P124" s="16" t="s">
        <v>77</v>
      </c>
      <c r="Q124" s="16" t="s">
        <v>77</v>
      </c>
      <c r="R124" s="72" t="s">
        <v>77</v>
      </c>
      <c r="S124" s="69" t="s">
        <v>77</v>
      </c>
      <c r="T124" s="16" t="s">
        <v>77</v>
      </c>
      <c r="U124" s="16" t="s">
        <v>77</v>
      </c>
      <c r="V124" s="72" t="s">
        <v>77</v>
      </c>
      <c r="W124" s="69" t="s">
        <v>77</v>
      </c>
      <c r="X124" s="16" t="s">
        <v>77</v>
      </c>
      <c r="Y124" s="16" t="s">
        <v>77</v>
      </c>
      <c r="Z124" s="72" t="s">
        <v>77</v>
      </c>
      <c r="AA124" s="69" t="s">
        <v>77</v>
      </c>
      <c r="AB124" s="16" t="s">
        <v>77</v>
      </c>
      <c r="AC124" s="16" t="s">
        <v>77</v>
      </c>
      <c r="AD124" s="72" t="s">
        <v>77</v>
      </c>
    </row>
    <row r="125" spans="14:30" x14ac:dyDescent="0.25">
      <c r="N125" s="26">
        <v>47483</v>
      </c>
      <c r="O125" s="69" t="s">
        <v>77</v>
      </c>
      <c r="P125" s="16" t="s">
        <v>77</v>
      </c>
      <c r="Q125" s="16" t="s">
        <v>77</v>
      </c>
      <c r="R125" s="72" t="s">
        <v>77</v>
      </c>
      <c r="S125" s="69" t="s">
        <v>77</v>
      </c>
      <c r="T125" s="16" t="s">
        <v>77</v>
      </c>
      <c r="U125" s="16" t="s">
        <v>77</v>
      </c>
      <c r="V125" s="72" t="s">
        <v>77</v>
      </c>
      <c r="W125" s="69" t="s">
        <v>77</v>
      </c>
      <c r="X125" s="16" t="s">
        <v>77</v>
      </c>
      <c r="Y125" s="16" t="s">
        <v>77</v>
      </c>
      <c r="Z125" s="72" t="s">
        <v>77</v>
      </c>
      <c r="AA125" s="69" t="s">
        <v>77</v>
      </c>
      <c r="AB125" s="16" t="s">
        <v>77</v>
      </c>
      <c r="AC125" s="16" t="s">
        <v>77</v>
      </c>
      <c r="AD125" s="72" t="s">
        <v>77</v>
      </c>
    </row>
    <row r="126" spans="14:30" x14ac:dyDescent="0.25">
      <c r="N126" s="26">
        <v>47573</v>
      </c>
      <c r="O126" s="69" t="s">
        <v>77</v>
      </c>
      <c r="P126" s="16" t="s">
        <v>77</v>
      </c>
      <c r="Q126" s="16" t="s">
        <v>77</v>
      </c>
      <c r="R126" s="72" t="s">
        <v>77</v>
      </c>
      <c r="S126" s="69" t="s">
        <v>77</v>
      </c>
      <c r="T126" s="16" t="s">
        <v>77</v>
      </c>
      <c r="U126" s="16" t="s">
        <v>77</v>
      </c>
      <c r="V126" s="72" t="s">
        <v>77</v>
      </c>
      <c r="W126" s="69" t="s">
        <v>77</v>
      </c>
      <c r="X126" s="16" t="s">
        <v>77</v>
      </c>
      <c r="Y126" s="16" t="s">
        <v>77</v>
      </c>
      <c r="Z126" s="72" t="s">
        <v>77</v>
      </c>
      <c r="AA126" s="69" t="s">
        <v>77</v>
      </c>
      <c r="AB126" s="16" t="s">
        <v>77</v>
      </c>
      <c r="AC126" s="16" t="s">
        <v>77</v>
      </c>
      <c r="AD126" s="72" t="s">
        <v>77</v>
      </c>
    </row>
    <row r="127" spans="14:30" x14ac:dyDescent="0.25">
      <c r="N127" s="26">
        <v>47664</v>
      </c>
      <c r="O127" s="69" t="s">
        <v>77</v>
      </c>
      <c r="P127" s="16" t="s">
        <v>77</v>
      </c>
      <c r="Q127" s="16" t="s">
        <v>77</v>
      </c>
      <c r="R127" s="72" t="s">
        <v>77</v>
      </c>
      <c r="S127" s="69" t="s">
        <v>77</v>
      </c>
      <c r="T127" s="16" t="s">
        <v>77</v>
      </c>
      <c r="U127" s="16" t="s">
        <v>77</v>
      </c>
      <c r="V127" s="72" t="s">
        <v>77</v>
      </c>
      <c r="W127" s="69" t="s">
        <v>77</v>
      </c>
      <c r="X127" s="16" t="s">
        <v>77</v>
      </c>
      <c r="Y127" s="16" t="s">
        <v>77</v>
      </c>
      <c r="Z127" s="72" t="s">
        <v>77</v>
      </c>
      <c r="AA127" s="69" t="s">
        <v>77</v>
      </c>
      <c r="AB127" s="16" t="s">
        <v>77</v>
      </c>
      <c r="AC127" s="16" t="s">
        <v>77</v>
      </c>
      <c r="AD127" s="72" t="s">
        <v>77</v>
      </c>
    </row>
    <row r="128" spans="14:30" x14ac:dyDescent="0.25">
      <c r="N128" s="26">
        <v>47756</v>
      </c>
      <c r="O128" s="69" t="s">
        <v>77</v>
      </c>
      <c r="P128" s="16" t="s">
        <v>77</v>
      </c>
      <c r="Q128" s="16" t="s">
        <v>77</v>
      </c>
      <c r="R128" s="72" t="s">
        <v>77</v>
      </c>
      <c r="S128" s="69" t="s">
        <v>77</v>
      </c>
      <c r="T128" s="16" t="s">
        <v>77</v>
      </c>
      <c r="U128" s="16" t="s">
        <v>77</v>
      </c>
      <c r="V128" s="72" t="s">
        <v>77</v>
      </c>
      <c r="W128" s="69" t="s">
        <v>77</v>
      </c>
      <c r="X128" s="16" t="s">
        <v>77</v>
      </c>
      <c r="Y128" s="16" t="s">
        <v>77</v>
      </c>
      <c r="Z128" s="72" t="s">
        <v>77</v>
      </c>
      <c r="AA128" s="69" t="s">
        <v>77</v>
      </c>
      <c r="AB128" s="16" t="s">
        <v>77</v>
      </c>
      <c r="AC128" s="16" t="s">
        <v>77</v>
      </c>
      <c r="AD128" s="72" t="s">
        <v>77</v>
      </c>
    </row>
    <row r="129" spans="14:30" x14ac:dyDescent="0.25">
      <c r="N129" s="26">
        <v>47848</v>
      </c>
      <c r="O129" s="69" t="s">
        <v>77</v>
      </c>
      <c r="P129" s="16" t="s">
        <v>77</v>
      </c>
      <c r="Q129" s="16" t="s">
        <v>77</v>
      </c>
      <c r="R129" s="72" t="s">
        <v>77</v>
      </c>
      <c r="S129" s="69" t="s">
        <v>77</v>
      </c>
      <c r="T129" s="16" t="s">
        <v>77</v>
      </c>
      <c r="U129" s="16" t="s">
        <v>77</v>
      </c>
      <c r="V129" s="72" t="s">
        <v>77</v>
      </c>
      <c r="W129" s="69" t="s">
        <v>77</v>
      </c>
      <c r="X129" s="16" t="s">
        <v>77</v>
      </c>
      <c r="Y129" s="16" t="s">
        <v>77</v>
      </c>
      <c r="Z129" s="72" t="s">
        <v>77</v>
      </c>
      <c r="AA129" s="69" t="s">
        <v>77</v>
      </c>
      <c r="AB129" s="16" t="s">
        <v>77</v>
      </c>
      <c r="AC129" s="16" t="s">
        <v>77</v>
      </c>
      <c r="AD129" s="72" t="s">
        <v>77</v>
      </c>
    </row>
    <row r="130" spans="14:30" x14ac:dyDescent="0.25">
      <c r="N130" s="26">
        <v>47938</v>
      </c>
      <c r="O130" s="69" t="s">
        <v>77</v>
      </c>
      <c r="P130" s="16" t="s">
        <v>77</v>
      </c>
      <c r="Q130" s="16" t="s">
        <v>77</v>
      </c>
      <c r="R130" s="72" t="s">
        <v>77</v>
      </c>
      <c r="S130" s="69" t="s">
        <v>77</v>
      </c>
      <c r="T130" s="16" t="s">
        <v>77</v>
      </c>
      <c r="U130" s="16" t="s">
        <v>77</v>
      </c>
      <c r="V130" s="72" t="s">
        <v>77</v>
      </c>
      <c r="W130" s="69" t="s">
        <v>77</v>
      </c>
      <c r="X130" s="16" t="s">
        <v>77</v>
      </c>
      <c r="Y130" s="16" t="s">
        <v>77</v>
      </c>
      <c r="Z130" s="72" t="s">
        <v>77</v>
      </c>
      <c r="AA130" s="69" t="s">
        <v>77</v>
      </c>
      <c r="AB130" s="16" t="s">
        <v>77</v>
      </c>
      <c r="AC130" s="16" t="s">
        <v>77</v>
      </c>
      <c r="AD130" s="72" t="s">
        <v>77</v>
      </c>
    </row>
    <row r="131" spans="14:30" x14ac:dyDescent="0.25">
      <c r="N131" s="26">
        <v>48029</v>
      </c>
      <c r="O131" s="69" t="s">
        <v>77</v>
      </c>
      <c r="P131" s="16" t="s">
        <v>77</v>
      </c>
      <c r="Q131" s="16" t="s">
        <v>77</v>
      </c>
      <c r="R131" s="72" t="s">
        <v>77</v>
      </c>
      <c r="S131" s="69" t="s">
        <v>77</v>
      </c>
      <c r="T131" s="16" t="s">
        <v>77</v>
      </c>
      <c r="U131" s="16" t="s">
        <v>77</v>
      </c>
      <c r="V131" s="72" t="s">
        <v>77</v>
      </c>
      <c r="W131" s="69" t="s">
        <v>77</v>
      </c>
      <c r="X131" s="16" t="s">
        <v>77</v>
      </c>
      <c r="Y131" s="16" t="s">
        <v>77</v>
      </c>
      <c r="Z131" s="72" t="s">
        <v>77</v>
      </c>
      <c r="AA131" s="69" t="s">
        <v>77</v>
      </c>
      <c r="AB131" s="16" t="s">
        <v>77</v>
      </c>
      <c r="AC131" s="16" t="s">
        <v>77</v>
      </c>
      <c r="AD131" s="72" t="s">
        <v>77</v>
      </c>
    </row>
    <row r="132" spans="14:30" x14ac:dyDescent="0.25">
      <c r="N132" s="26">
        <v>48121</v>
      </c>
      <c r="O132" s="69" t="s">
        <v>77</v>
      </c>
      <c r="P132" s="16" t="s">
        <v>77</v>
      </c>
      <c r="Q132" s="16" t="s">
        <v>77</v>
      </c>
      <c r="R132" s="72" t="s">
        <v>77</v>
      </c>
      <c r="S132" s="69" t="s">
        <v>77</v>
      </c>
      <c r="T132" s="16" t="s">
        <v>77</v>
      </c>
      <c r="U132" s="16" t="s">
        <v>77</v>
      </c>
      <c r="V132" s="72" t="s">
        <v>77</v>
      </c>
      <c r="W132" s="69" t="s">
        <v>77</v>
      </c>
      <c r="X132" s="16" t="s">
        <v>77</v>
      </c>
      <c r="Y132" s="16" t="s">
        <v>77</v>
      </c>
      <c r="Z132" s="72" t="s">
        <v>77</v>
      </c>
      <c r="AA132" s="69" t="s">
        <v>77</v>
      </c>
      <c r="AB132" s="16" t="s">
        <v>77</v>
      </c>
      <c r="AC132" s="16" t="s">
        <v>77</v>
      </c>
      <c r="AD132" s="72" t="s">
        <v>77</v>
      </c>
    </row>
    <row r="133" spans="14:30" x14ac:dyDescent="0.25">
      <c r="N133" s="26">
        <v>48213</v>
      </c>
      <c r="O133" s="69" t="s">
        <v>77</v>
      </c>
      <c r="P133" s="16" t="s">
        <v>77</v>
      </c>
      <c r="Q133" s="16" t="s">
        <v>77</v>
      </c>
      <c r="R133" s="72" t="s">
        <v>77</v>
      </c>
      <c r="S133" s="69" t="s">
        <v>77</v>
      </c>
      <c r="T133" s="16" t="s">
        <v>77</v>
      </c>
      <c r="U133" s="16" t="s">
        <v>77</v>
      </c>
      <c r="V133" s="72" t="s">
        <v>77</v>
      </c>
      <c r="W133" s="69" t="s">
        <v>77</v>
      </c>
      <c r="X133" s="16" t="s">
        <v>77</v>
      </c>
      <c r="Y133" s="16" t="s">
        <v>77</v>
      </c>
      <c r="Z133" s="72" t="s">
        <v>77</v>
      </c>
      <c r="AA133" s="69" t="s">
        <v>77</v>
      </c>
      <c r="AB133" s="16" t="s">
        <v>77</v>
      </c>
      <c r="AC133" s="16" t="s">
        <v>77</v>
      </c>
      <c r="AD133" s="72" t="s">
        <v>77</v>
      </c>
    </row>
    <row r="134" spans="14:30" x14ac:dyDescent="0.25">
      <c r="N134" s="26">
        <v>48304</v>
      </c>
      <c r="O134" s="69" t="s">
        <v>77</v>
      </c>
      <c r="P134" s="16" t="s">
        <v>77</v>
      </c>
      <c r="Q134" s="16" t="s">
        <v>77</v>
      </c>
      <c r="R134" s="72" t="s">
        <v>77</v>
      </c>
      <c r="S134" s="69" t="s">
        <v>77</v>
      </c>
      <c r="T134" s="16" t="s">
        <v>77</v>
      </c>
      <c r="U134" s="16" t="s">
        <v>77</v>
      </c>
      <c r="V134" s="72" t="s">
        <v>77</v>
      </c>
      <c r="W134" s="69" t="s">
        <v>77</v>
      </c>
      <c r="X134" s="16" t="s">
        <v>77</v>
      </c>
      <c r="Y134" s="16" t="s">
        <v>77</v>
      </c>
      <c r="Z134" s="72" t="s">
        <v>77</v>
      </c>
      <c r="AA134" s="69" t="s">
        <v>77</v>
      </c>
      <c r="AB134" s="16" t="s">
        <v>77</v>
      </c>
      <c r="AC134" s="16" t="s">
        <v>77</v>
      </c>
      <c r="AD134" s="72" t="s">
        <v>77</v>
      </c>
    </row>
    <row r="135" spans="14:30" x14ac:dyDescent="0.25">
      <c r="N135" s="26">
        <v>48395</v>
      </c>
      <c r="O135" s="69" t="s">
        <v>77</v>
      </c>
      <c r="P135" s="16" t="s">
        <v>77</v>
      </c>
      <c r="Q135" s="16" t="s">
        <v>77</v>
      </c>
      <c r="R135" s="72" t="s">
        <v>77</v>
      </c>
      <c r="S135" s="69" t="s">
        <v>77</v>
      </c>
      <c r="T135" s="16" t="s">
        <v>77</v>
      </c>
      <c r="U135" s="16" t="s">
        <v>77</v>
      </c>
      <c r="V135" s="72" t="s">
        <v>77</v>
      </c>
      <c r="W135" s="69" t="s">
        <v>77</v>
      </c>
      <c r="X135" s="16" t="s">
        <v>77</v>
      </c>
      <c r="Y135" s="16" t="s">
        <v>77</v>
      </c>
      <c r="Z135" s="72" t="s">
        <v>77</v>
      </c>
      <c r="AA135" s="69" t="s">
        <v>77</v>
      </c>
      <c r="AB135" s="16" t="s">
        <v>77</v>
      </c>
      <c r="AC135" s="16" t="s">
        <v>77</v>
      </c>
      <c r="AD135" s="72" t="s">
        <v>77</v>
      </c>
    </row>
    <row r="136" spans="14:30" x14ac:dyDescent="0.25">
      <c r="N136" s="26">
        <v>48487</v>
      </c>
      <c r="O136" s="69" t="s">
        <v>77</v>
      </c>
      <c r="P136" s="16" t="s">
        <v>77</v>
      </c>
      <c r="Q136" s="16" t="s">
        <v>77</v>
      </c>
      <c r="R136" s="72" t="s">
        <v>77</v>
      </c>
      <c r="S136" s="69" t="s">
        <v>77</v>
      </c>
      <c r="T136" s="16" t="s">
        <v>77</v>
      </c>
      <c r="U136" s="16" t="s">
        <v>77</v>
      </c>
      <c r="V136" s="72" t="s">
        <v>77</v>
      </c>
      <c r="W136" s="69" t="s">
        <v>77</v>
      </c>
      <c r="X136" s="16" t="s">
        <v>77</v>
      </c>
      <c r="Y136" s="16" t="s">
        <v>77</v>
      </c>
      <c r="Z136" s="72" t="s">
        <v>77</v>
      </c>
      <c r="AA136" s="69" t="s">
        <v>77</v>
      </c>
      <c r="AB136" s="16" t="s">
        <v>77</v>
      </c>
      <c r="AC136" s="16" t="s">
        <v>77</v>
      </c>
      <c r="AD136" s="72" t="s">
        <v>77</v>
      </c>
    </row>
    <row r="137" spans="14:30" x14ac:dyDescent="0.25">
      <c r="N137" s="26">
        <v>48579</v>
      </c>
      <c r="O137" s="69" t="s">
        <v>77</v>
      </c>
      <c r="P137" s="16" t="s">
        <v>77</v>
      </c>
      <c r="Q137" s="16" t="s">
        <v>77</v>
      </c>
      <c r="R137" s="72" t="s">
        <v>77</v>
      </c>
      <c r="S137" s="69" t="s">
        <v>77</v>
      </c>
      <c r="T137" s="16" t="s">
        <v>77</v>
      </c>
      <c r="U137" s="16" t="s">
        <v>77</v>
      </c>
      <c r="V137" s="72" t="s">
        <v>77</v>
      </c>
      <c r="W137" s="69" t="s">
        <v>77</v>
      </c>
      <c r="X137" s="16" t="s">
        <v>77</v>
      </c>
      <c r="Y137" s="16" t="s">
        <v>77</v>
      </c>
      <c r="Z137" s="72" t="s">
        <v>77</v>
      </c>
      <c r="AA137" s="69" t="s">
        <v>77</v>
      </c>
      <c r="AB137" s="16" t="s">
        <v>77</v>
      </c>
      <c r="AC137" s="16" t="s">
        <v>77</v>
      </c>
      <c r="AD137" s="72" t="s">
        <v>77</v>
      </c>
    </row>
    <row r="138" spans="14:30" x14ac:dyDescent="0.25">
      <c r="N138" s="26">
        <v>48669</v>
      </c>
      <c r="O138" s="69" t="s">
        <v>77</v>
      </c>
      <c r="P138" s="16" t="s">
        <v>77</v>
      </c>
      <c r="Q138" s="16" t="s">
        <v>77</v>
      </c>
      <c r="R138" s="72" t="s">
        <v>77</v>
      </c>
      <c r="S138" s="69" t="s">
        <v>77</v>
      </c>
      <c r="T138" s="16" t="s">
        <v>77</v>
      </c>
      <c r="U138" s="16" t="s">
        <v>77</v>
      </c>
      <c r="V138" s="72" t="s">
        <v>77</v>
      </c>
      <c r="W138" s="69" t="s">
        <v>77</v>
      </c>
      <c r="X138" s="16" t="s">
        <v>77</v>
      </c>
      <c r="Y138" s="16" t="s">
        <v>77</v>
      </c>
      <c r="Z138" s="72" t="s">
        <v>77</v>
      </c>
      <c r="AA138" s="69" t="s">
        <v>77</v>
      </c>
      <c r="AB138" s="16" t="s">
        <v>77</v>
      </c>
      <c r="AC138" s="16" t="s">
        <v>77</v>
      </c>
      <c r="AD138" s="72" t="s">
        <v>77</v>
      </c>
    </row>
    <row r="139" spans="14:30" x14ac:dyDescent="0.25">
      <c r="N139" s="26">
        <v>48760</v>
      </c>
      <c r="O139" s="69" t="s">
        <v>77</v>
      </c>
      <c r="P139" s="16" t="s">
        <v>77</v>
      </c>
      <c r="Q139" s="16" t="s">
        <v>77</v>
      </c>
      <c r="R139" s="72" t="s">
        <v>77</v>
      </c>
      <c r="S139" s="69" t="s">
        <v>77</v>
      </c>
      <c r="T139" s="16" t="s">
        <v>77</v>
      </c>
      <c r="U139" s="16" t="s">
        <v>77</v>
      </c>
      <c r="V139" s="72" t="s">
        <v>77</v>
      </c>
      <c r="W139" s="69" t="s">
        <v>77</v>
      </c>
      <c r="X139" s="16" t="s">
        <v>77</v>
      </c>
      <c r="Y139" s="16" t="s">
        <v>77</v>
      </c>
      <c r="Z139" s="72" t="s">
        <v>77</v>
      </c>
      <c r="AA139" s="69" t="s">
        <v>77</v>
      </c>
      <c r="AB139" s="16" t="s">
        <v>77</v>
      </c>
      <c r="AC139" s="16" t="s">
        <v>77</v>
      </c>
      <c r="AD139" s="72" t="s">
        <v>77</v>
      </c>
    </row>
    <row r="140" spans="14:30" x14ac:dyDescent="0.25">
      <c r="N140" s="26">
        <v>48852</v>
      </c>
      <c r="O140" s="69" t="s">
        <v>77</v>
      </c>
      <c r="P140" s="16" t="s">
        <v>77</v>
      </c>
      <c r="Q140" s="16" t="s">
        <v>77</v>
      </c>
      <c r="R140" s="72" t="s">
        <v>77</v>
      </c>
      <c r="S140" s="69" t="s">
        <v>77</v>
      </c>
      <c r="T140" s="16" t="s">
        <v>77</v>
      </c>
      <c r="U140" s="16" t="s">
        <v>77</v>
      </c>
      <c r="V140" s="72" t="s">
        <v>77</v>
      </c>
      <c r="W140" s="69" t="s">
        <v>77</v>
      </c>
      <c r="X140" s="16" t="s">
        <v>77</v>
      </c>
      <c r="Y140" s="16" t="s">
        <v>77</v>
      </c>
      <c r="Z140" s="72" t="s">
        <v>77</v>
      </c>
      <c r="AA140" s="69" t="s">
        <v>77</v>
      </c>
      <c r="AB140" s="16" t="s">
        <v>77</v>
      </c>
      <c r="AC140" s="16" t="s">
        <v>77</v>
      </c>
      <c r="AD140" s="72" t="s">
        <v>77</v>
      </c>
    </row>
    <row r="141" spans="14:30" x14ac:dyDescent="0.25">
      <c r="N141" s="26">
        <v>48944</v>
      </c>
      <c r="O141" s="69" t="s">
        <v>77</v>
      </c>
      <c r="P141" s="16" t="s">
        <v>77</v>
      </c>
      <c r="Q141" s="16" t="s">
        <v>77</v>
      </c>
      <c r="R141" s="72" t="s">
        <v>77</v>
      </c>
      <c r="S141" s="69" t="s">
        <v>77</v>
      </c>
      <c r="T141" s="16" t="s">
        <v>77</v>
      </c>
      <c r="U141" s="16" t="s">
        <v>77</v>
      </c>
      <c r="V141" s="72" t="s">
        <v>77</v>
      </c>
      <c r="W141" s="69" t="s">
        <v>77</v>
      </c>
      <c r="X141" s="16" t="s">
        <v>77</v>
      </c>
      <c r="Y141" s="16" t="s">
        <v>77</v>
      </c>
      <c r="Z141" s="72" t="s">
        <v>77</v>
      </c>
      <c r="AA141" s="69" t="s">
        <v>77</v>
      </c>
      <c r="AB141" s="16" t="s">
        <v>77</v>
      </c>
      <c r="AC141" s="16" t="s">
        <v>77</v>
      </c>
      <c r="AD141" s="72" t="s">
        <v>77</v>
      </c>
    </row>
    <row r="142" spans="14:30" x14ac:dyDescent="0.25">
      <c r="N142" s="26">
        <v>49034</v>
      </c>
      <c r="O142" s="69" t="s">
        <v>77</v>
      </c>
      <c r="P142" s="16" t="s">
        <v>77</v>
      </c>
      <c r="Q142" s="16" t="s">
        <v>77</v>
      </c>
      <c r="R142" s="72" t="s">
        <v>77</v>
      </c>
      <c r="S142" s="69" t="s">
        <v>77</v>
      </c>
      <c r="T142" s="16" t="s">
        <v>77</v>
      </c>
      <c r="U142" s="16" t="s">
        <v>77</v>
      </c>
      <c r="V142" s="72" t="s">
        <v>77</v>
      </c>
      <c r="W142" s="69" t="s">
        <v>77</v>
      </c>
      <c r="X142" s="16" t="s">
        <v>77</v>
      </c>
      <c r="Y142" s="16" t="s">
        <v>77</v>
      </c>
      <c r="Z142" s="72" t="s">
        <v>77</v>
      </c>
      <c r="AA142" s="69" t="s">
        <v>77</v>
      </c>
      <c r="AB142" s="16" t="s">
        <v>77</v>
      </c>
      <c r="AC142" s="16" t="s">
        <v>77</v>
      </c>
      <c r="AD142" s="72" t="s">
        <v>77</v>
      </c>
    </row>
    <row r="143" spans="14:30" x14ac:dyDescent="0.25">
      <c r="N143" s="26">
        <v>49125</v>
      </c>
      <c r="O143" s="69" t="s">
        <v>77</v>
      </c>
      <c r="P143" s="16" t="s">
        <v>77</v>
      </c>
      <c r="Q143" s="16" t="s">
        <v>77</v>
      </c>
      <c r="R143" s="72" t="s">
        <v>77</v>
      </c>
      <c r="S143" s="69" t="s">
        <v>77</v>
      </c>
      <c r="T143" s="16" t="s">
        <v>77</v>
      </c>
      <c r="U143" s="16" t="s">
        <v>77</v>
      </c>
      <c r="V143" s="72" t="s">
        <v>77</v>
      </c>
      <c r="W143" s="69" t="s">
        <v>77</v>
      </c>
      <c r="X143" s="16" t="s">
        <v>77</v>
      </c>
      <c r="Y143" s="16" t="s">
        <v>77</v>
      </c>
      <c r="Z143" s="72" t="s">
        <v>77</v>
      </c>
      <c r="AA143" s="69" t="s">
        <v>77</v>
      </c>
      <c r="AB143" s="16" t="s">
        <v>77</v>
      </c>
      <c r="AC143" s="16" t="s">
        <v>77</v>
      </c>
      <c r="AD143" s="72" t="s">
        <v>77</v>
      </c>
    </row>
    <row r="144" spans="14:30" x14ac:dyDescent="0.25">
      <c r="N144" s="26">
        <v>49217</v>
      </c>
      <c r="O144" s="69" t="s">
        <v>77</v>
      </c>
      <c r="P144" s="16" t="s">
        <v>77</v>
      </c>
      <c r="Q144" s="16" t="s">
        <v>77</v>
      </c>
      <c r="R144" s="72" t="s">
        <v>77</v>
      </c>
      <c r="S144" s="69" t="s">
        <v>77</v>
      </c>
      <c r="T144" s="16" t="s">
        <v>77</v>
      </c>
      <c r="U144" s="16" t="s">
        <v>77</v>
      </c>
      <c r="V144" s="72" t="s">
        <v>77</v>
      </c>
      <c r="W144" s="69" t="s">
        <v>77</v>
      </c>
      <c r="X144" s="16" t="s">
        <v>77</v>
      </c>
      <c r="Y144" s="16" t="s">
        <v>77</v>
      </c>
      <c r="Z144" s="72" t="s">
        <v>77</v>
      </c>
      <c r="AA144" s="69" t="s">
        <v>77</v>
      </c>
      <c r="AB144" s="16" t="s">
        <v>77</v>
      </c>
      <c r="AC144" s="16" t="s">
        <v>77</v>
      </c>
      <c r="AD144" s="72" t="s">
        <v>77</v>
      </c>
    </row>
    <row r="145" spans="14:30" x14ac:dyDescent="0.25">
      <c r="N145" s="26">
        <v>49309</v>
      </c>
      <c r="O145" s="69" t="s">
        <v>77</v>
      </c>
      <c r="P145" s="16" t="s">
        <v>77</v>
      </c>
      <c r="Q145" s="16" t="s">
        <v>77</v>
      </c>
      <c r="R145" s="72" t="s">
        <v>77</v>
      </c>
      <c r="S145" s="69" t="s">
        <v>77</v>
      </c>
      <c r="T145" s="16" t="s">
        <v>77</v>
      </c>
      <c r="U145" s="16" t="s">
        <v>77</v>
      </c>
      <c r="V145" s="72" t="s">
        <v>77</v>
      </c>
      <c r="W145" s="69" t="s">
        <v>77</v>
      </c>
      <c r="X145" s="16" t="s">
        <v>77</v>
      </c>
      <c r="Y145" s="16" t="s">
        <v>77</v>
      </c>
      <c r="Z145" s="72" t="s">
        <v>77</v>
      </c>
      <c r="AA145" s="69" t="s">
        <v>77</v>
      </c>
      <c r="AB145" s="16" t="s">
        <v>77</v>
      </c>
      <c r="AC145" s="16" t="s">
        <v>77</v>
      </c>
      <c r="AD145" s="72" t="s">
        <v>77</v>
      </c>
    </row>
    <row r="146" spans="14:30" x14ac:dyDescent="0.25">
      <c r="N146" s="26">
        <v>49399</v>
      </c>
      <c r="O146" s="69" t="s">
        <v>77</v>
      </c>
      <c r="P146" s="16" t="s">
        <v>77</v>
      </c>
      <c r="Q146" s="16" t="s">
        <v>77</v>
      </c>
      <c r="R146" s="72" t="s">
        <v>77</v>
      </c>
      <c r="S146" s="69" t="s">
        <v>77</v>
      </c>
      <c r="T146" s="16" t="s">
        <v>77</v>
      </c>
      <c r="U146" s="16" t="s">
        <v>77</v>
      </c>
      <c r="V146" s="72" t="s">
        <v>77</v>
      </c>
      <c r="W146" s="69" t="s">
        <v>77</v>
      </c>
      <c r="X146" s="16" t="s">
        <v>77</v>
      </c>
      <c r="Y146" s="16" t="s">
        <v>77</v>
      </c>
      <c r="Z146" s="72" t="s">
        <v>77</v>
      </c>
      <c r="AA146" s="69" t="s">
        <v>77</v>
      </c>
      <c r="AB146" s="16" t="s">
        <v>77</v>
      </c>
      <c r="AC146" s="16" t="s">
        <v>77</v>
      </c>
      <c r="AD146" s="72" t="s">
        <v>77</v>
      </c>
    </row>
    <row r="147" spans="14:30" x14ac:dyDescent="0.25">
      <c r="N147" s="26">
        <v>49490</v>
      </c>
      <c r="O147" s="69" t="s">
        <v>77</v>
      </c>
      <c r="P147" s="16" t="s">
        <v>77</v>
      </c>
      <c r="Q147" s="16" t="s">
        <v>77</v>
      </c>
      <c r="R147" s="72" t="s">
        <v>77</v>
      </c>
      <c r="S147" s="69" t="s">
        <v>77</v>
      </c>
      <c r="T147" s="16" t="s">
        <v>77</v>
      </c>
      <c r="U147" s="16" t="s">
        <v>77</v>
      </c>
      <c r="V147" s="72" t="s">
        <v>77</v>
      </c>
      <c r="W147" s="69" t="s">
        <v>77</v>
      </c>
      <c r="X147" s="16" t="s">
        <v>77</v>
      </c>
      <c r="Y147" s="16" t="s">
        <v>77</v>
      </c>
      <c r="Z147" s="72" t="s">
        <v>77</v>
      </c>
      <c r="AA147" s="69" t="s">
        <v>77</v>
      </c>
      <c r="AB147" s="16" t="s">
        <v>77</v>
      </c>
      <c r="AC147" s="16" t="s">
        <v>77</v>
      </c>
      <c r="AD147" s="72" t="s">
        <v>77</v>
      </c>
    </row>
    <row r="148" spans="14:30" x14ac:dyDescent="0.25">
      <c r="N148" s="26">
        <v>49582</v>
      </c>
      <c r="O148" s="69" t="s">
        <v>77</v>
      </c>
      <c r="P148" s="16" t="s">
        <v>77</v>
      </c>
      <c r="Q148" s="16" t="s">
        <v>77</v>
      </c>
      <c r="R148" s="72" t="s">
        <v>77</v>
      </c>
      <c r="S148" s="69" t="s">
        <v>77</v>
      </c>
      <c r="T148" s="16" t="s">
        <v>77</v>
      </c>
      <c r="U148" s="16" t="s">
        <v>77</v>
      </c>
      <c r="V148" s="72" t="s">
        <v>77</v>
      </c>
      <c r="W148" s="69" t="s">
        <v>77</v>
      </c>
      <c r="X148" s="16" t="s">
        <v>77</v>
      </c>
      <c r="Y148" s="16" t="s">
        <v>77</v>
      </c>
      <c r="Z148" s="72" t="s">
        <v>77</v>
      </c>
      <c r="AA148" s="69" t="s">
        <v>77</v>
      </c>
      <c r="AB148" s="16" t="s">
        <v>77</v>
      </c>
      <c r="AC148" s="16" t="s">
        <v>77</v>
      </c>
      <c r="AD148" s="72" t="s">
        <v>77</v>
      </c>
    </row>
    <row r="149" spans="14:30" x14ac:dyDescent="0.25">
      <c r="N149" s="26">
        <v>49674</v>
      </c>
      <c r="O149" s="69" t="s">
        <v>77</v>
      </c>
      <c r="P149" s="16" t="s">
        <v>77</v>
      </c>
      <c r="Q149" s="16" t="s">
        <v>77</v>
      </c>
      <c r="R149" s="72" t="s">
        <v>77</v>
      </c>
      <c r="S149" s="69" t="s">
        <v>77</v>
      </c>
      <c r="T149" s="16" t="s">
        <v>77</v>
      </c>
      <c r="U149" s="16" t="s">
        <v>77</v>
      </c>
      <c r="V149" s="72" t="s">
        <v>77</v>
      </c>
      <c r="W149" s="69" t="s">
        <v>77</v>
      </c>
      <c r="X149" s="16" t="s">
        <v>77</v>
      </c>
      <c r="Y149" s="16" t="s">
        <v>77</v>
      </c>
      <c r="Z149" s="72" t="s">
        <v>77</v>
      </c>
      <c r="AA149" s="69" t="s">
        <v>77</v>
      </c>
      <c r="AB149" s="16" t="s">
        <v>77</v>
      </c>
      <c r="AC149" s="16" t="s">
        <v>77</v>
      </c>
      <c r="AD149" s="72" t="s">
        <v>77</v>
      </c>
    </row>
    <row r="150" spans="14:30" x14ac:dyDescent="0.25">
      <c r="N150" s="26">
        <v>49765</v>
      </c>
      <c r="O150" s="69" t="s">
        <v>77</v>
      </c>
      <c r="P150" s="16" t="s">
        <v>77</v>
      </c>
      <c r="Q150" s="16" t="s">
        <v>77</v>
      </c>
      <c r="R150" s="72" t="s">
        <v>77</v>
      </c>
      <c r="S150" s="69" t="s">
        <v>77</v>
      </c>
      <c r="T150" s="16" t="s">
        <v>77</v>
      </c>
      <c r="U150" s="16" t="s">
        <v>77</v>
      </c>
      <c r="V150" s="72" t="s">
        <v>77</v>
      </c>
      <c r="W150" s="69" t="s">
        <v>77</v>
      </c>
      <c r="X150" s="16" t="s">
        <v>77</v>
      </c>
      <c r="Y150" s="16" t="s">
        <v>77</v>
      </c>
      <c r="Z150" s="72" t="s">
        <v>77</v>
      </c>
      <c r="AA150" s="69" t="s">
        <v>77</v>
      </c>
      <c r="AB150" s="16" t="s">
        <v>77</v>
      </c>
      <c r="AC150" s="16" t="s">
        <v>77</v>
      </c>
      <c r="AD150" s="72" t="s">
        <v>77</v>
      </c>
    </row>
    <row r="151" spans="14:30" x14ac:dyDescent="0.25">
      <c r="N151" s="26">
        <v>49856</v>
      </c>
      <c r="O151" s="69" t="s">
        <v>77</v>
      </c>
      <c r="P151" s="16" t="s">
        <v>77</v>
      </c>
      <c r="Q151" s="16" t="s">
        <v>77</v>
      </c>
      <c r="R151" s="72" t="s">
        <v>77</v>
      </c>
      <c r="S151" s="69" t="s">
        <v>77</v>
      </c>
      <c r="T151" s="16" t="s">
        <v>77</v>
      </c>
      <c r="U151" s="16" t="s">
        <v>77</v>
      </c>
      <c r="V151" s="72" t="s">
        <v>77</v>
      </c>
      <c r="W151" s="69" t="s">
        <v>77</v>
      </c>
      <c r="X151" s="16" t="s">
        <v>77</v>
      </c>
      <c r="Y151" s="16" t="s">
        <v>77</v>
      </c>
      <c r="Z151" s="72" t="s">
        <v>77</v>
      </c>
      <c r="AA151" s="69" t="s">
        <v>77</v>
      </c>
      <c r="AB151" s="16" t="s">
        <v>77</v>
      </c>
      <c r="AC151" s="16" t="s">
        <v>77</v>
      </c>
      <c r="AD151" s="72" t="s">
        <v>77</v>
      </c>
    </row>
    <row r="152" spans="14:30" x14ac:dyDescent="0.25">
      <c r="N152" s="26">
        <v>49948</v>
      </c>
      <c r="O152" s="69" t="s">
        <v>77</v>
      </c>
      <c r="P152" s="16" t="s">
        <v>77</v>
      </c>
      <c r="Q152" s="16" t="s">
        <v>77</v>
      </c>
      <c r="R152" s="72" t="s">
        <v>77</v>
      </c>
      <c r="S152" s="69" t="s">
        <v>77</v>
      </c>
      <c r="T152" s="16" t="s">
        <v>77</v>
      </c>
      <c r="U152" s="16" t="s">
        <v>77</v>
      </c>
      <c r="V152" s="72" t="s">
        <v>77</v>
      </c>
      <c r="W152" s="69" t="s">
        <v>77</v>
      </c>
      <c r="X152" s="16" t="s">
        <v>77</v>
      </c>
      <c r="Y152" s="16" t="s">
        <v>77</v>
      </c>
      <c r="Z152" s="72" t="s">
        <v>77</v>
      </c>
      <c r="AA152" s="69" t="s">
        <v>77</v>
      </c>
      <c r="AB152" s="16" t="s">
        <v>77</v>
      </c>
      <c r="AC152" s="16" t="s">
        <v>77</v>
      </c>
      <c r="AD152" s="72" t="s">
        <v>77</v>
      </c>
    </row>
    <row r="153" spans="14:30" x14ac:dyDescent="0.25">
      <c r="N153" s="26">
        <v>50040</v>
      </c>
      <c r="O153" s="69" t="s">
        <v>77</v>
      </c>
      <c r="P153" s="16" t="s">
        <v>77</v>
      </c>
      <c r="Q153" s="16" t="s">
        <v>77</v>
      </c>
      <c r="R153" s="72" t="s">
        <v>77</v>
      </c>
      <c r="S153" s="69" t="s">
        <v>77</v>
      </c>
      <c r="T153" s="16" t="s">
        <v>77</v>
      </c>
      <c r="U153" s="16" t="s">
        <v>77</v>
      </c>
      <c r="V153" s="72" t="s">
        <v>77</v>
      </c>
      <c r="W153" s="69" t="s">
        <v>77</v>
      </c>
      <c r="X153" s="16" t="s">
        <v>77</v>
      </c>
      <c r="Y153" s="16" t="s">
        <v>77</v>
      </c>
      <c r="Z153" s="72" t="s">
        <v>77</v>
      </c>
      <c r="AA153" s="69" t="s">
        <v>77</v>
      </c>
      <c r="AB153" s="16" t="s">
        <v>77</v>
      </c>
      <c r="AC153" s="16" t="s">
        <v>77</v>
      </c>
      <c r="AD153" s="72" t="s">
        <v>77</v>
      </c>
    </row>
    <row r="154" spans="14:30" x14ac:dyDescent="0.25">
      <c r="N154" s="26">
        <v>50130</v>
      </c>
      <c r="O154" s="69" t="s">
        <v>77</v>
      </c>
      <c r="P154" s="16" t="s">
        <v>77</v>
      </c>
      <c r="Q154" s="16" t="s">
        <v>77</v>
      </c>
      <c r="R154" s="72" t="s">
        <v>77</v>
      </c>
      <c r="S154" s="69" t="s">
        <v>77</v>
      </c>
      <c r="T154" s="16" t="s">
        <v>77</v>
      </c>
      <c r="U154" s="16" t="s">
        <v>77</v>
      </c>
      <c r="V154" s="72" t="s">
        <v>77</v>
      </c>
      <c r="W154" s="69" t="s">
        <v>77</v>
      </c>
      <c r="X154" s="16" t="s">
        <v>77</v>
      </c>
      <c r="Y154" s="16" t="s">
        <v>77</v>
      </c>
      <c r="Z154" s="72" t="s">
        <v>77</v>
      </c>
      <c r="AA154" s="69" t="s">
        <v>77</v>
      </c>
      <c r="AB154" s="16" t="s">
        <v>77</v>
      </c>
      <c r="AC154" s="16" t="s">
        <v>77</v>
      </c>
      <c r="AD154" s="72" t="s">
        <v>77</v>
      </c>
    </row>
    <row r="155" spans="14:30" x14ac:dyDescent="0.25">
      <c r="N155" s="26">
        <v>50221</v>
      </c>
      <c r="O155" s="69" t="s">
        <v>77</v>
      </c>
      <c r="P155" s="16" t="s">
        <v>77</v>
      </c>
      <c r="Q155" s="16" t="s">
        <v>77</v>
      </c>
      <c r="R155" s="72" t="s">
        <v>77</v>
      </c>
      <c r="S155" s="69" t="s">
        <v>77</v>
      </c>
      <c r="T155" s="16" t="s">
        <v>77</v>
      </c>
      <c r="U155" s="16" t="s">
        <v>77</v>
      </c>
      <c r="V155" s="72" t="s">
        <v>77</v>
      </c>
      <c r="W155" s="69" t="s">
        <v>77</v>
      </c>
      <c r="X155" s="16" t="s">
        <v>77</v>
      </c>
      <c r="Y155" s="16" t="s">
        <v>77</v>
      </c>
      <c r="Z155" s="72" t="s">
        <v>77</v>
      </c>
      <c r="AA155" s="69" t="s">
        <v>77</v>
      </c>
      <c r="AB155" s="16" t="s">
        <v>77</v>
      </c>
      <c r="AC155" s="16" t="s">
        <v>77</v>
      </c>
      <c r="AD155" s="72" t="s">
        <v>77</v>
      </c>
    </row>
    <row r="156" spans="14:30" x14ac:dyDescent="0.25">
      <c r="N156" s="26">
        <v>50313</v>
      </c>
      <c r="O156" s="69" t="s">
        <v>77</v>
      </c>
      <c r="P156" s="16" t="s">
        <v>77</v>
      </c>
      <c r="Q156" s="16" t="s">
        <v>77</v>
      </c>
      <c r="R156" s="72" t="s">
        <v>77</v>
      </c>
      <c r="S156" s="69" t="s">
        <v>77</v>
      </c>
      <c r="T156" s="16" t="s">
        <v>77</v>
      </c>
      <c r="U156" s="16" t="s">
        <v>77</v>
      </c>
      <c r="V156" s="72" t="s">
        <v>77</v>
      </c>
      <c r="W156" s="69" t="s">
        <v>77</v>
      </c>
      <c r="X156" s="16" t="s">
        <v>77</v>
      </c>
      <c r="Y156" s="16" t="s">
        <v>77</v>
      </c>
      <c r="Z156" s="72" t="s">
        <v>77</v>
      </c>
      <c r="AA156" s="69" t="s">
        <v>77</v>
      </c>
      <c r="AB156" s="16" t="s">
        <v>77</v>
      </c>
      <c r="AC156" s="16" t="s">
        <v>77</v>
      </c>
      <c r="AD156" s="72" t="s">
        <v>77</v>
      </c>
    </row>
    <row r="157" spans="14:30" x14ac:dyDescent="0.25">
      <c r="N157" s="26">
        <v>50405</v>
      </c>
      <c r="O157" s="69" t="s">
        <v>77</v>
      </c>
      <c r="P157" s="16" t="s">
        <v>77</v>
      </c>
      <c r="Q157" s="16" t="s">
        <v>77</v>
      </c>
      <c r="R157" s="72" t="s">
        <v>77</v>
      </c>
      <c r="S157" s="69" t="s">
        <v>77</v>
      </c>
      <c r="T157" s="16" t="s">
        <v>77</v>
      </c>
      <c r="U157" s="16" t="s">
        <v>77</v>
      </c>
      <c r="V157" s="72" t="s">
        <v>77</v>
      </c>
      <c r="W157" s="69" t="s">
        <v>77</v>
      </c>
      <c r="X157" s="16" t="s">
        <v>77</v>
      </c>
      <c r="Y157" s="16" t="s">
        <v>77</v>
      </c>
      <c r="Z157" s="72" t="s">
        <v>77</v>
      </c>
      <c r="AA157" s="69" t="s">
        <v>77</v>
      </c>
      <c r="AB157" s="16" t="s">
        <v>77</v>
      </c>
      <c r="AC157" s="16" t="s">
        <v>77</v>
      </c>
      <c r="AD157" s="72" t="s">
        <v>77</v>
      </c>
    </row>
    <row r="158" spans="14:30" x14ac:dyDescent="0.25">
      <c r="N158" s="26">
        <v>50495</v>
      </c>
      <c r="O158" s="69" t="s">
        <v>77</v>
      </c>
      <c r="P158" s="16" t="s">
        <v>77</v>
      </c>
      <c r="Q158" s="16" t="s">
        <v>77</v>
      </c>
      <c r="R158" s="72" t="s">
        <v>77</v>
      </c>
      <c r="S158" s="69" t="s">
        <v>77</v>
      </c>
      <c r="T158" s="16" t="s">
        <v>77</v>
      </c>
      <c r="U158" s="16" t="s">
        <v>77</v>
      </c>
      <c r="V158" s="72" t="s">
        <v>77</v>
      </c>
      <c r="W158" s="69" t="s">
        <v>77</v>
      </c>
      <c r="X158" s="16" t="s">
        <v>77</v>
      </c>
      <c r="Y158" s="16" t="s">
        <v>77</v>
      </c>
      <c r="Z158" s="72" t="s">
        <v>77</v>
      </c>
      <c r="AA158" s="69" t="s">
        <v>77</v>
      </c>
      <c r="AB158" s="16" t="s">
        <v>77</v>
      </c>
      <c r="AC158" s="16" t="s">
        <v>77</v>
      </c>
      <c r="AD158" s="72" t="s">
        <v>77</v>
      </c>
    </row>
    <row r="159" spans="14:30" x14ac:dyDescent="0.25">
      <c r="N159" s="26">
        <v>50586</v>
      </c>
      <c r="O159" s="69" t="s">
        <v>77</v>
      </c>
      <c r="P159" s="16" t="s">
        <v>77</v>
      </c>
      <c r="Q159" s="16" t="s">
        <v>77</v>
      </c>
      <c r="R159" s="72" t="s">
        <v>77</v>
      </c>
      <c r="S159" s="69" t="s">
        <v>77</v>
      </c>
      <c r="T159" s="16" t="s">
        <v>77</v>
      </c>
      <c r="U159" s="16" t="s">
        <v>77</v>
      </c>
      <c r="V159" s="72" t="s">
        <v>77</v>
      </c>
      <c r="W159" s="69" t="s">
        <v>77</v>
      </c>
      <c r="X159" s="16" t="s">
        <v>77</v>
      </c>
      <c r="Y159" s="16" t="s">
        <v>77</v>
      </c>
      <c r="Z159" s="72" t="s">
        <v>77</v>
      </c>
      <c r="AA159" s="69" t="s">
        <v>77</v>
      </c>
      <c r="AB159" s="16" t="s">
        <v>77</v>
      </c>
      <c r="AC159" s="16" t="s">
        <v>77</v>
      </c>
      <c r="AD159" s="72" t="s">
        <v>77</v>
      </c>
    </row>
    <row r="160" spans="14:30" x14ac:dyDescent="0.25">
      <c r="N160" s="26">
        <v>50678</v>
      </c>
      <c r="O160" s="69" t="s">
        <v>77</v>
      </c>
      <c r="P160" s="16" t="s">
        <v>77</v>
      </c>
      <c r="Q160" s="16" t="s">
        <v>77</v>
      </c>
      <c r="R160" s="72" t="s">
        <v>77</v>
      </c>
      <c r="S160" s="69" t="s">
        <v>77</v>
      </c>
      <c r="T160" s="16" t="s">
        <v>77</v>
      </c>
      <c r="U160" s="16" t="s">
        <v>77</v>
      </c>
      <c r="V160" s="72" t="s">
        <v>77</v>
      </c>
      <c r="W160" s="69" t="s">
        <v>77</v>
      </c>
      <c r="X160" s="16" t="s">
        <v>77</v>
      </c>
      <c r="Y160" s="16" t="s">
        <v>77</v>
      </c>
      <c r="Z160" s="72" t="s">
        <v>77</v>
      </c>
      <c r="AA160" s="69" t="s">
        <v>77</v>
      </c>
      <c r="AB160" s="16" t="s">
        <v>77</v>
      </c>
      <c r="AC160" s="16" t="s">
        <v>77</v>
      </c>
      <c r="AD160" s="72" t="s">
        <v>77</v>
      </c>
    </row>
    <row r="161" spans="14:30" x14ac:dyDescent="0.25">
      <c r="N161" s="26">
        <v>50770</v>
      </c>
      <c r="O161" s="69" t="s">
        <v>77</v>
      </c>
      <c r="P161" s="16" t="s">
        <v>77</v>
      </c>
      <c r="Q161" s="16" t="s">
        <v>77</v>
      </c>
      <c r="R161" s="72" t="s">
        <v>77</v>
      </c>
      <c r="S161" s="69" t="s">
        <v>77</v>
      </c>
      <c r="T161" s="16" t="s">
        <v>77</v>
      </c>
      <c r="U161" s="16" t="s">
        <v>77</v>
      </c>
      <c r="V161" s="72" t="s">
        <v>77</v>
      </c>
      <c r="W161" s="69" t="s">
        <v>77</v>
      </c>
      <c r="X161" s="16" t="s">
        <v>77</v>
      </c>
      <c r="Y161" s="16" t="s">
        <v>77</v>
      </c>
      <c r="Z161" s="72" t="s">
        <v>77</v>
      </c>
      <c r="AA161" s="69" t="s">
        <v>77</v>
      </c>
      <c r="AB161" s="16" t="s">
        <v>77</v>
      </c>
      <c r="AC161" s="16" t="s">
        <v>77</v>
      </c>
      <c r="AD161" s="72" t="s">
        <v>77</v>
      </c>
    </row>
    <row r="162" spans="14:30" x14ac:dyDescent="0.25">
      <c r="N162" s="26">
        <v>50860</v>
      </c>
      <c r="O162" s="69" t="s">
        <v>77</v>
      </c>
      <c r="P162" s="16" t="s">
        <v>77</v>
      </c>
      <c r="Q162" s="16" t="s">
        <v>77</v>
      </c>
      <c r="R162" s="72" t="s">
        <v>77</v>
      </c>
      <c r="S162" s="69" t="s">
        <v>77</v>
      </c>
      <c r="T162" s="16" t="s">
        <v>77</v>
      </c>
      <c r="U162" s="16" t="s">
        <v>77</v>
      </c>
      <c r="V162" s="72" t="s">
        <v>77</v>
      </c>
      <c r="W162" s="69" t="s">
        <v>77</v>
      </c>
      <c r="X162" s="16" t="s">
        <v>77</v>
      </c>
      <c r="Y162" s="16" t="s">
        <v>77</v>
      </c>
      <c r="Z162" s="72" t="s">
        <v>77</v>
      </c>
      <c r="AA162" s="69" t="s">
        <v>77</v>
      </c>
      <c r="AB162" s="16" t="s">
        <v>77</v>
      </c>
      <c r="AC162" s="16" t="s">
        <v>77</v>
      </c>
      <c r="AD162" s="72" t="s">
        <v>77</v>
      </c>
    </row>
    <row r="163" spans="14:30" x14ac:dyDescent="0.25">
      <c r="N163" s="26">
        <v>50951</v>
      </c>
      <c r="O163" s="69" t="s">
        <v>77</v>
      </c>
      <c r="P163" s="16" t="s">
        <v>77</v>
      </c>
      <c r="Q163" s="16" t="s">
        <v>77</v>
      </c>
      <c r="R163" s="72" t="s">
        <v>77</v>
      </c>
      <c r="S163" s="69" t="s">
        <v>77</v>
      </c>
      <c r="T163" s="16" t="s">
        <v>77</v>
      </c>
      <c r="U163" s="16" t="s">
        <v>77</v>
      </c>
      <c r="V163" s="72" t="s">
        <v>77</v>
      </c>
      <c r="W163" s="69" t="s">
        <v>77</v>
      </c>
      <c r="X163" s="16" t="s">
        <v>77</v>
      </c>
      <c r="Y163" s="16" t="s">
        <v>77</v>
      </c>
      <c r="Z163" s="72" t="s">
        <v>77</v>
      </c>
      <c r="AA163" s="69" t="s">
        <v>77</v>
      </c>
      <c r="AB163" s="16" t="s">
        <v>77</v>
      </c>
      <c r="AC163" s="16" t="s">
        <v>77</v>
      </c>
      <c r="AD163" s="72" t="s">
        <v>77</v>
      </c>
    </row>
    <row r="164" spans="14:30" x14ac:dyDescent="0.25">
      <c r="N164" s="26">
        <v>51043</v>
      </c>
      <c r="O164" s="69" t="s">
        <v>77</v>
      </c>
      <c r="P164" s="16" t="s">
        <v>77</v>
      </c>
      <c r="Q164" s="16" t="s">
        <v>77</v>
      </c>
      <c r="R164" s="72" t="s">
        <v>77</v>
      </c>
      <c r="S164" s="69" t="s">
        <v>77</v>
      </c>
      <c r="T164" s="16" t="s">
        <v>77</v>
      </c>
      <c r="U164" s="16" t="s">
        <v>77</v>
      </c>
      <c r="V164" s="72" t="s">
        <v>77</v>
      </c>
      <c r="W164" s="69" t="s">
        <v>77</v>
      </c>
      <c r="X164" s="16" t="s">
        <v>77</v>
      </c>
      <c r="Y164" s="16" t="s">
        <v>77</v>
      </c>
      <c r="Z164" s="72" t="s">
        <v>77</v>
      </c>
      <c r="AA164" s="69" t="s">
        <v>77</v>
      </c>
      <c r="AB164" s="16" t="s">
        <v>77</v>
      </c>
      <c r="AC164" s="16" t="s">
        <v>77</v>
      </c>
      <c r="AD164" s="72" t="s">
        <v>77</v>
      </c>
    </row>
    <row r="165" spans="14:30" x14ac:dyDescent="0.25">
      <c r="N165" s="26">
        <v>51135</v>
      </c>
      <c r="O165" s="69" t="s">
        <v>77</v>
      </c>
      <c r="P165" s="16" t="s">
        <v>77</v>
      </c>
      <c r="Q165" s="16" t="s">
        <v>77</v>
      </c>
      <c r="R165" s="72" t="s">
        <v>77</v>
      </c>
      <c r="S165" s="69" t="s">
        <v>77</v>
      </c>
      <c r="T165" s="16" t="s">
        <v>77</v>
      </c>
      <c r="U165" s="16" t="s">
        <v>77</v>
      </c>
      <c r="V165" s="72" t="s">
        <v>77</v>
      </c>
      <c r="W165" s="69" t="s">
        <v>77</v>
      </c>
      <c r="X165" s="16" t="s">
        <v>77</v>
      </c>
      <c r="Y165" s="16" t="s">
        <v>77</v>
      </c>
      <c r="Z165" s="72" t="s">
        <v>77</v>
      </c>
      <c r="AA165" s="69" t="s">
        <v>77</v>
      </c>
      <c r="AB165" s="16" t="s">
        <v>77</v>
      </c>
      <c r="AC165" s="16" t="s">
        <v>77</v>
      </c>
      <c r="AD165" s="72" t="s">
        <v>77</v>
      </c>
    </row>
    <row r="166" spans="14:30" x14ac:dyDescent="0.25">
      <c r="N166" s="26">
        <v>51226</v>
      </c>
      <c r="O166" s="69" t="s">
        <v>77</v>
      </c>
      <c r="P166" s="16" t="s">
        <v>77</v>
      </c>
      <c r="Q166" s="16" t="s">
        <v>77</v>
      </c>
      <c r="R166" s="72" t="s">
        <v>77</v>
      </c>
      <c r="S166" s="69" t="s">
        <v>77</v>
      </c>
      <c r="T166" s="16" t="s">
        <v>77</v>
      </c>
      <c r="U166" s="16" t="s">
        <v>77</v>
      </c>
      <c r="V166" s="72" t="s">
        <v>77</v>
      </c>
      <c r="W166" s="69" t="s">
        <v>77</v>
      </c>
      <c r="X166" s="16" t="s">
        <v>77</v>
      </c>
      <c r="Y166" s="16" t="s">
        <v>77</v>
      </c>
      <c r="Z166" s="72" t="s">
        <v>77</v>
      </c>
      <c r="AA166" s="69" t="s">
        <v>77</v>
      </c>
      <c r="AB166" s="16" t="s">
        <v>77</v>
      </c>
      <c r="AC166" s="16" t="s">
        <v>77</v>
      </c>
      <c r="AD166" s="72" t="s">
        <v>77</v>
      </c>
    </row>
    <row r="167" spans="14:30" x14ac:dyDescent="0.25">
      <c r="N167" s="26">
        <v>51317</v>
      </c>
      <c r="O167" s="69" t="s">
        <v>77</v>
      </c>
      <c r="P167" s="16" t="s">
        <v>77</v>
      </c>
      <c r="Q167" s="16" t="s">
        <v>77</v>
      </c>
      <c r="R167" s="72" t="s">
        <v>77</v>
      </c>
      <c r="S167" s="69" t="s">
        <v>77</v>
      </c>
      <c r="T167" s="16" t="s">
        <v>77</v>
      </c>
      <c r="U167" s="16" t="s">
        <v>77</v>
      </c>
      <c r="V167" s="72" t="s">
        <v>77</v>
      </c>
      <c r="W167" s="69" t="s">
        <v>77</v>
      </c>
      <c r="X167" s="16" t="s">
        <v>77</v>
      </c>
      <c r="Y167" s="16" t="s">
        <v>77</v>
      </c>
      <c r="Z167" s="72" t="s">
        <v>77</v>
      </c>
      <c r="AA167" s="69" t="s">
        <v>77</v>
      </c>
      <c r="AB167" s="16" t="s">
        <v>77</v>
      </c>
      <c r="AC167" s="16" t="s">
        <v>77</v>
      </c>
      <c r="AD167" s="72" t="s">
        <v>77</v>
      </c>
    </row>
    <row r="168" spans="14:30" x14ac:dyDescent="0.25">
      <c r="N168" s="26">
        <v>51409</v>
      </c>
      <c r="O168" s="69" t="s">
        <v>77</v>
      </c>
      <c r="P168" s="16" t="s">
        <v>77</v>
      </c>
      <c r="Q168" s="16" t="s">
        <v>77</v>
      </c>
      <c r="R168" s="72" t="s">
        <v>77</v>
      </c>
      <c r="S168" s="69" t="s">
        <v>77</v>
      </c>
      <c r="T168" s="16" t="s">
        <v>77</v>
      </c>
      <c r="U168" s="16" t="s">
        <v>77</v>
      </c>
      <c r="V168" s="72" t="s">
        <v>77</v>
      </c>
      <c r="W168" s="69" t="s">
        <v>77</v>
      </c>
      <c r="X168" s="16" t="s">
        <v>77</v>
      </c>
      <c r="Y168" s="16" t="s">
        <v>77</v>
      </c>
      <c r="Z168" s="72" t="s">
        <v>77</v>
      </c>
      <c r="AA168" s="69" t="s">
        <v>77</v>
      </c>
      <c r="AB168" s="16" t="s">
        <v>77</v>
      </c>
      <c r="AC168" s="16" t="s">
        <v>77</v>
      </c>
      <c r="AD168" s="72" t="s">
        <v>77</v>
      </c>
    </row>
    <row r="169" spans="14:30" x14ac:dyDescent="0.25">
      <c r="N169" s="26">
        <v>51501</v>
      </c>
      <c r="O169" s="69" t="s">
        <v>77</v>
      </c>
      <c r="P169" s="16" t="s">
        <v>77</v>
      </c>
      <c r="Q169" s="16" t="s">
        <v>77</v>
      </c>
      <c r="R169" s="72" t="s">
        <v>77</v>
      </c>
      <c r="S169" s="69" t="s">
        <v>77</v>
      </c>
      <c r="T169" s="16" t="s">
        <v>77</v>
      </c>
      <c r="U169" s="16" t="s">
        <v>77</v>
      </c>
      <c r="V169" s="72" t="s">
        <v>77</v>
      </c>
      <c r="W169" s="69" t="s">
        <v>77</v>
      </c>
      <c r="X169" s="16" t="s">
        <v>77</v>
      </c>
      <c r="Y169" s="16" t="s">
        <v>77</v>
      </c>
      <c r="Z169" s="72" t="s">
        <v>77</v>
      </c>
      <c r="AA169" s="69" t="s">
        <v>77</v>
      </c>
      <c r="AB169" s="16" t="s">
        <v>77</v>
      </c>
      <c r="AC169" s="16" t="s">
        <v>77</v>
      </c>
      <c r="AD169" s="72" t="s">
        <v>77</v>
      </c>
    </row>
    <row r="170" spans="14:30" x14ac:dyDescent="0.25">
      <c r="N170" s="26">
        <v>51591</v>
      </c>
      <c r="O170" s="69" t="s">
        <v>77</v>
      </c>
      <c r="P170" s="16" t="s">
        <v>77</v>
      </c>
      <c r="Q170" s="16" t="s">
        <v>77</v>
      </c>
      <c r="R170" s="72" t="s">
        <v>77</v>
      </c>
      <c r="S170" s="69" t="s">
        <v>77</v>
      </c>
      <c r="T170" s="16" t="s">
        <v>77</v>
      </c>
      <c r="U170" s="16" t="s">
        <v>77</v>
      </c>
      <c r="V170" s="72" t="s">
        <v>77</v>
      </c>
      <c r="W170" s="69" t="s">
        <v>77</v>
      </c>
      <c r="X170" s="16" t="s">
        <v>77</v>
      </c>
      <c r="Y170" s="16" t="s">
        <v>77</v>
      </c>
      <c r="Z170" s="72" t="s">
        <v>77</v>
      </c>
      <c r="AA170" s="69" t="s">
        <v>77</v>
      </c>
      <c r="AB170" s="16" t="s">
        <v>77</v>
      </c>
      <c r="AC170" s="16" t="s">
        <v>77</v>
      </c>
      <c r="AD170" s="72" t="s">
        <v>77</v>
      </c>
    </row>
    <row r="171" spans="14:30" x14ac:dyDescent="0.25">
      <c r="N171" s="26">
        <v>51682</v>
      </c>
      <c r="O171" s="69" t="s">
        <v>77</v>
      </c>
      <c r="P171" s="16" t="s">
        <v>77</v>
      </c>
      <c r="Q171" s="16" t="s">
        <v>77</v>
      </c>
      <c r="R171" s="72" t="s">
        <v>77</v>
      </c>
      <c r="S171" s="69" t="s">
        <v>77</v>
      </c>
      <c r="T171" s="16" t="s">
        <v>77</v>
      </c>
      <c r="U171" s="16" t="s">
        <v>77</v>
      </c>
      <c r="V171" s="72" t="s">
        <v>77</v>
      </c>
      <c r="W171" s="69" t="s">
        <v>77</v>
      </c>
      <c r="X171" s="16" t="s">
        <v>77</v>
      </c>
      <c r="Y171" s="16" t="s">
        <v>77</v>
      </c>
      <c r="Z171" s="72" t="s">
        <v>77</v>
      </c>
      <c r="AA171" s="69" t="s">
        <v>77</v>
      </c>
      <c r="AB171" s="16" t="s">
        <v>77</v>
      </c>
      <c r="AC171" s="16" t="s">
        <v>77</v>
      </c>
      <c r="AD171" s="72" t="s">
        <v>77</v>
      </c>
    </row>
    <row r="172" spans="14:30" x14ac:dyDescent="0.25">
      <c r="N172" s="26">
        <v>51774</v>
      </c>
      <c r="O172" s="69" t="s">
        <v>77</v>
      </c>
      <c r="P172" s="16" t="s">
        <v>77</v>
      </c>
      <c r="Q172" s="16" t="s">
        <v>77</v>
      </c>
      <c r="R172" s="72" t="s">
        <v>77</v>
      </c>
      <c r="S172" s="69" t="s">
        <v>77</v>
      </c>
      <c r="T172" s="16" t="s">
        <v>77</v>
      </c>
      <c r="U172" s="16" t="s">
        <v>77</v>
      </c>
      <c r="V172" s="72" t="s">
        <v>77</v>
      </c>
      <c r="W172" s="69" t="s">
        <v>77</v>
      </c>
      <c r="X172" s="16" t="s">
        <v>77</v>
      </c>
      <c r="Y172" s="16" t="s">
        <v>77</v>
      </c>
      <c r="Z172" s="72" t="s">
        <v>77</v>
      </c>
      <c r="AA172" s="69" t="s">
        <v>77</v>
      </c>
      <c r="AB172" s="16" t="s">
        <v>77</v>
      </c>
      <c r="AC172" s="16" t="s">
        <v>77</v>
      </c>
      <c r="AD172" s="72" t="s">
        <v>77</v>
      </c>
    </row>
    <row r="173" spans="14:30" x14ac:dyDescent="0.25">
      <c r="N173" s="26">
        <v>51866</v>
      </c>
      <c r="O173" s="69" t="s">
        <v>77</v>
      </c>
      <c r="P173" s="16" t="s">
        <v>77</v>
      </c>
      <c r="Q173" s="16" t="s">
        <v>77</v>
      </c>
      <c r="R173" s="72" t="s">
        <v>77</v>
      </c>
      <c r="S173" s="69" t="s">
        <v>77</v>
      </c>
      <c r="T173" s="16" t="s">
        <v>77</v>
      </c>
      <c r="U173" s="16" t="s">
        <v>77</v>
      </c>
      <c r="V173" s="72" t="s">
        <v>77</v>
      </c>
      <c r="W173" s="69" t="s">
        <v>77</v>
      </c>
      <c r="X173" s="16" t="s">
        <v>77</v>
      </c>
      <c r="Y173" s="16" t="s">
        <v>77</v>
      </c>
      <c r="Z173" s="72" t="s">
        <v>77</v>
      </c>
      <c r="AA173" s="69" t="s">
        <v>77</v>
      </c>
      <c r="AB173" s="16" t="s">
        <v>77</v>
      </c>
      <c r="AC173" s="16" t="s">
        <v>77</v>
      </c>
      <c r="AD173" s="72" t="s">
        <v>77</v>
      </c>
    </row>
    <row r="174" spans="14:30" x14ac:dyDescent="0.25">
      <c r="N174" s="26">
        <v>51956</v>
      </c>
      <c r="O174" s="69" t="s">
        <v>77</v>
      </c>
      <c r="P174" s="16" t="s">
        <v>77</v>
      </c>
      <c r="Q174" s="16" t="s">
        <v>77</v>
      </c>
      <c r="R174" s="72" t="s">
        <v>77</v>
      </c>
      <c r="S174" s="69" t="s">
        <v>77</v>
      </c>
      <c r="T174" s="16" t="s">
        <v>77</v>
      </c>
      <c r="U174" s="16" t="s">
        <v>77</v>
      </c>
      <c r="V174" s="72" t="s">
        <v>77</v>
      </c>
      <c r="W174" s="69" t="s">
        <v>77</v>
      </c>
      <c r="X174" s="16" t="s">
        <v>77</v>
      </c>
      <c r="Y174" s="16" t="s">
        <v>77</v>
      </c>
      <c r="Z174" s="72" t="s">
        <v>77</v>
      </c>
      <c r="AA174" s="69" t="s">
        <v>77</v>
      </c>
      <c r="AB174" s="16" t="s">
        <v>77</v>
      </c>
      <c r="AC174" s="16" t="s">
        <v>77</v>
      </c>
      <c r="AD174" s="72" t="s">
        <v>77</v>
      </c>
    </row>
    <row r="175" spans="14:30" x14ac:dyDescent="0.25">
      <c r="N175" s="26">
        <v>52047</v>
      </c>
      <c r="O175" s="69" t="s">
        <v>77</v>
      </c>
      <c r="P175" s="16" t="s">
        <v>77</v>
      </c>
      <c r="Q175" s="16" t="s">
        <v>77</v>
      </c>
      <c r="R175" s="72" t="s">
        <v>77</v>
      </c>
      <c r="S175" s="69" t="s">
        <v>77</v>
      </c>
      <c r="T175" s="16" t="s">
        <v>77</v>
      </c>
      <c r="U175" s="16" t="s">
        <v>77</v>
      </c>
      <c r="V175" s="72" t="s">
        <v>77</v>
      </c>
      <c r="W175" s="69" t="s">
        <v>77</v>
      </c>
      <c r="X175" s="16" t="s">
        <v>77</v>
      </c>
      <c r="Y175" s="16" t="s">
        <v>77</v>
      </c>
      <c r="Z175" s="72" t="s">
        <v>77</v>
      </c>
      <c r="AA175" s="69" t="s">
        <v>77</v>
      </c>
      <c r="AB175" s="16" t="s">
        <v>77</v>
      </c>
      <c r="AC175" s="16" t="s">
        <v>77</v>
      </c>
      <c r="AD175" s="72" t="s">
        <v>77</v>
      </c>
    </row>
    <row r="176" spans="14:30" x14ac:dyDescent="0.25">
      <c r="N176" s="26">
        <v>52139</v>
      </c>
      <c r="O176" s="69" t="s">
        <v>77</v>
      </c>
      <c r="P176" s="16" t="s">
        <v>77</v>
      </c>
      <c r="Q176" s="16" t="s">
        <v>77</v>
      </c>
      <c r="R176" s="72" t="s">
        <v>77</v>
      </c>
      <c r="S176" s="69" t="s">
        <v>77</v>
      </c>
      <c r="T176" s="16" t="s">
        <v>77</v>
      </c>
      <c r="U176" s="16" t="s">
        <v>77</v>
      </c>
      <c r="V176" s="72" t="s">
        <v>77</v>
      </c>
      <c r="W176" s="69" t="s">
        <v>77</v>
      </c>
      <c r="X176" s="16" t="s">
        <v>77</v>
      </c>
      <c r="Y176" s="16" t="s">
        <v>77</v>
      </c>
      <c r="Z176" s="72" t="s">
        <v>77</v>
      </c>
      <c r="AA176" s="69" t="s">
        <v>77</v>
      </c>
      <c r="AB176" s="16" t="s">
        <v>77</v>
      </c>
      <c r="AC176" s="16" t="s">
        <v>77</v>
      </c>
      <c r="AD176" s="72" t="s">
        <v>77</v>
      </c>
    </row>
    <row r="177" spans="14:30" x14ac:dyDescent="0.25">
      <c r="N177" s="26">
        <v>52231</v>
      </c>
      <c r="O177" s="69" t="s">
        <v>77</v>
      </c>
      <c r="P177" s="16" t="s">
        <v>77</v>
      </c>
      <c r="Q177" s="16" t="s">
        <v>77</v>
      </c>
      <c r="R177" s="72" t="s">
        <v>77</v>
      </c>
      <c r="S177" s="69" t="s">
        <v>77</v>
      </c>
      <c r="T177" s="16" t="s">
        <v>77</v>
      </c>
      <c r="U177" s="16" t="s">
        <v>77</v>
      </c>
      <c r="V177" s="72" t="s">
        <v>77</v>
      </c>
      <c r="W177" s="69" t="s">
        <v>77</v>
      </c>
      <c r="X177" s="16" t="s">
        <v>77</v>
      </c>
      <c r="Y177" s="16" t="s">
        <v>77</v>
      </c>
      <c r="Z177" s="72" t="s">
        <v>77</v>
      </c>
      <c r="AA177" s="69" t="s">
        <v>77</v>
      </c>
      <c r="AB177" s="16" t="s">
        <v>77</v>
      </c>
      <c r="AC177" s="16" t="s">
        <v>77</v>
      </c>
      <c r="AD177" s="72" t="s">
        <v>77</v>
      </c>
    </row>
    <row r="178" spans="14:30" x14ac:dyDescent="0.25">
      <c r="N178" s="26">
        <v>52321</v>
      </c>
      <c r="O178" s="69" t="s">
        <v>77</v>
      </c>
      <c r="P178" s="16" t="s">
        <v>77</v>
      </c>
      <c r="Q178" s="16" t="s">
        <v>77</v>
      </c>
      <c r="R178" s="72" t="s">
        <v>77</v>
      </c>
      <c r="S178" s="69" t="s">
        <v>77</v>
      </c>
      <c r="T178" s="16" t="s">
        <v>77</v>
      </c>
      <c r="U178" s="16" t="s">
        <v>77</v>
      </c>
      <c r="V178" s="72" t="s">
        <v>77</v>
      </c>
      <c r="W178" s="69" t="s">
        <v>77</v>
      </c>
      <c r="X178" s="16" t="s">
        <v>77</v>
      </c>
      <c r="Y178" s="16" t="s">
        <v>77</v>
      </c>
      <c r="Z178" s="72" t="s">
        <v>77</v>
      </c>
      <c r="AA178" s="69" t="s">
        <v>77</v>
      </c>
      <c r="AB178" s="16" t="s">
        <v>77</v>
      </c>
      <c r="AC178" s="16" t="s">
        <v>77</v>
      </c>
      <c r="AD178" s="72" t="s">
        <v>77</v>
      </c>
    </row>
    <row r="179" spans="14:30" x14ac:dyDescent="0.25">
      <c r="N179" s="26">
        <v>52412</v>
      </c>
      <c r="O179" s="69" t="s">
        <v>77</v>
      </c>
      <c r="P179" s="16" t="s">
        <v>77</v>
      </c>
      <c r="Q179" s="16" t="s">
        <v>77</v>
      </c>
      <c r="R179" s="72" t="s">
        <v>77</v>
      </c>
      <c r="S179" s="69" t="s">
        <v>77</v>
      </c>
      <c r="T179" s="16" t="s">
        <v>77</v>
      </c>
      <c r="U179" s="16" t="s">
        <v>77</v>
      </c>
      <c r="V179" s="72" t="s">
        <v>77</v>
      </c>
      <c r="W179" s="69" t="s">
        <v>77</v>
      </c>
      <c r="X179" s="16" t="s">
        <v>77</v>
      </c>
      <c r="Y179" s="16" t="s">
        <v>77</v>
      </c>
      <c r="Z179" s="72" t="s">
        <v>77</v>
      </c>
      <c r="AA179" s="69" t="s">
        <v>77</v>
      </c>
      <c r="AB179" s="16" t="s">
        <v>77</v>
      </c>
      <c r="AC179" s="16" t="s">
        <v>77</v>
      </c>
      <c r="AD179" s="72" t="s">
        <v>77</v>
      </c>
    </row>
    <row r="180" spans="14:30" x14ac:dyDescent="0.25">
      <c r="N180" s="26">
        <v>52504</v>
      </c>
      <c r="O180" s="69" t="s">
        <v>77</v>
      </c>
      <c r="P180" s="16" t="s">
        <v>77</v>
      </c>
      <c r="Q180" s="16" t="s">
        <v>77</v>
      </c>
      <c r="R180" s="72" t="s">
        <v>77</v>
      </c>
      <c r="S180" s="69" t="s">
        <v>77</v>
      </c>
      <c r="T180" s="16" t="s">
        <v>77</v>
      </c>
      <c r="U180" s="16" t="s">
        <v>77</v>
      </c>
      <c r="V180" s="72" t="s">
        <v>77</v>
      </c>
      <c r="W180" s="69" t="s">
        <v>77</v>
      </c>
      <c r="X180" s="16" t="s">
        <v>77</v>
      </c>
      <c r="Y180" s="16" t="s">
        <v>77</v>
      </c>
      <c r="Z180" s="72" t="s">
        <v>77</v>
      </c>
      <c r="AA180" s="69" t="s">
        <v>77</v>
      </c>
      <c r="AB180" s="16" t="s">
        <v>77</v>
      </c>
      <c r="AC180" s="16" t="s">
        <v>77</v>
      </c>
      <c r="AD180" s="72" t="s">
        <v>77</v>
      </c>
    </row>
    <row r="181" spans="14:30" x14ac:dyDescent="0.25">
      <c r="N181" s="26">
        <v>52596</v>
      </c>
      <c r="O181" s="69" t="s">
        <v>77</v>
      </c>
      <c r="P181" s="16" t="s">
        <v>77</v>
      </c>
      <c r="Q181" s="16" t="s">
        <v>77</v>
      </c>
      <c r="R181" s="72" t="s">
        <v>77</v>
      </c>
      <c r="S181" s="69" t="s">
        <v>77</v>
      </c>
      <c r="T181" s="16" t="s">
        <v>77</v>
      </c>
      <c r="U181" s="16" t="s">
        <v>77</v>
      </c>
      <c r="V181" s="72" t="s">
        <v>77</v>
      </c>
      <c r="W181" s="69" t="s">
        <v>77</v>
      </c>
      <c r="X181" s="16" t="s">
        <v>77</v>
      </c>
      <c r="Y181" s="16" t="s">
        <v>77</v>
      </c>
      <c r="Z181" s="72" t="s">
        <v>77</v>
      </c>
      <c r="AA181" s="69" t="s">
        <v>77</v>
      </c>
      <c r="AB181" s="16" t="s">
        <v>77</v>
      </c>
      <c r="AC181" s="16" t="s">
        <v>77</v>
      </c>
      <c r="AD181" s="72" t="s">
        <v>77</v>
      </c>
    </row>
    <row r="182" spans="14:30" x14ac:dyDescent="0.25">
      <c r="N182" s="26">
        <v>52687</v>
      </c>
      <c r="O182" s="69" t="s">
        <v>77</v>
      </c>
      <c r="P182" s="16" t="s">
        <v>77</v>
      </c>
      <c r="Q182" s="16" t="s">
        <v>77</v>
      </c>
      <c r="R182" s="72" t="s">
        <v>77</v>
      </c>
      <c r="S182" s="69" t="s">
        <v>77</v>
      </c>
      <c r="T182" s="16" t="s">
        <v>77</v>
      </c>
      <c r="U182" s="16" t="s">
        <v>77</v>
      </c>
      <c r="V182" s="72" t="s">
        <v>77</v>
      </c>
      <c r="W182" s="69" t="s">
        <v>77</v>
      </c>
      <c r="X182" s="16" t="s">
        <v>77</v>
      </c>
      <c r="Y182" s="16" t="s">
        <v>77</v>
      </c>
      <c r="Z182" s="72" t="s">
        <v>77</v>
      </c>
      <c r="AA182" s="69" t="s">
        <v>77</v>
      </c>
      <c r="AB182" s="16" t="s">
        <v>77</v>
      </c>
      <c r="AC182" s="16" t="s">
        <v>77</v>
      </c>
      <c r="AD182" s="72" t="s">
        <v>77</v>
      </c>
    </row>
    <row r="183" spans="14:30" x14ac:dyDescent="0.25">
      <c r="N183" s="26">
        <v>52778</v>
      </c>
      <c r="O183" s="69" t="s">
        <v>77</v>
      </c>
      <c r="P183" s="16" t="s">
        <v>77</v>
      </c>
      <c r="Q183" s="16" t="s">
        <v>77</v>
      </c>
      <c r="R183" s="72" t="s">
        <v>77</v>
      </c>
      <c r="S183" s="69" t="s">
        <v>77</v>
      </c>
      <c r="T183" s="16" t="s">
        <v>77</v>
      </c>
      <c r="U183" s="16" t="s">
        <v>77</v>
      </c>
      <c r="V183" s="72" t="s">
        <v>77</v>
      </c>
      <c r="W183" s="69" t="s">
        <v>77</v>
      </c>
      <c r="X183" s="16" t="s">
        <v>77</v>
      </c>
      <c r="Y183" s="16" t="s">
        <v>77</v>
      </c>
      <c r="Z183" s="72" t="s">
        <v>77</v>
      </c>
      <c r="AA183" s="69" t="s">
        <v>77</v>
      </c>
      <c r="AB183" s="16" t="s">
        <v>77</v>
      </c>
      <c r="AC183" s="16" t="s">
        <v>77</v>
      </c>
      <c r="AD183" s="72" t="s">
        <v>77</v>
      </c>
    </row>
    <row r="184" spans="14:30" x14ac:dyDescent="0.25">
      <c r="N184" s="26">
        <v>52870</v>
      </c>
      <c r="O184" s="69" t="s">
        <v>77</v>
      </c>
      <c r="P184" s="16" t="s">
        <v>77</v>
      </c>
      <c r="Q184" s="16" t="s">
        <v>77</v>
      </c>
      <c r="R184" s="72" t="s">
        <v>77</v>
      </c>
      <c r="S184" s="69" t="s">
        <v>77</v>
      </c>
      <c r="T184" s="16" t="s">
        <v>77</v>
      </c>
      <c r="U184" s="16" t="s">
        <v>77</v>
      </c>
      <c r="V184" s="72" t="s">
        <v>77</v>
      </c>
      <c r="W184" s="69" t="s">
        <v>77</v>
      </c>
      <c r="X184" s="16" t="s">
        <v>77</v>
      </c>
      <c r="Y184" s="16" t="s">
        <v>77</v>
      </c>
      <c r="Z184" s="72" t="s">
        <v>77</v>
      </c>
      <c r="AA184" s="69" t="s">
        <v>77</v>
      </c>
      <c r="AB184" s="16" t="s">
        <v>77</v>
      </c>
      <c r="AC184" s="16" t="s">
        <v>77</v>
      </c>
      <c r="AD184" s="72" t="s">
        <v>77</v>
      </c>
    </row>
    <row r="185" spans="14:30" x14ac:dyDescent="0.25">
      <c r="N185" s="26">
        <v>52962</v>
      </c>
      <c r="O185" s="69" t="s">
        <v>77</v>
      </c>
      <c r="P185" s="16" t="s">
        <v>77</v>
      </c>
      <c r="Q185" s="16" t="s">
        <v>77</v>
      </c>
      <c r="R185" s="72" t="s">
        <v>77</v>
      </c>
      <c r="S185" s="69" t="s">
        <v>77</v>
      </c>
      <c r="T185" s="16" t="s">
        <v>77</v>
      </c>
      <c r="U185" s="16" t="s">
        <v>77</v>
      </c>
      <c r="V185" s="72" t="s">
        <v>77</v>
      </c>
      <c r="W185" s="69" t="s">
        <v>77</v>
      </c>
      <c r="X185" s="16" t="s">
        <v>77</v>
      </c>
      <c r="Y185" s="16" t="s">
        <v>77</v>
      </c>
      <c r="Z185" s="72" t="s">
        <v>77</v>
      </c>
      <c r="AA185" s="69" t="s">
        <v>77</v>
      </c>
      <c r="AB185" s="16" t="s">
        <v>77</v>
      </c>
      <c r="AC185" s="16" t="s">
        <v>77</v>
      </c>
      <c r="AD185" s="72" t="s">
        <v>77</v>
      </c>
    </row>
    <row r="186" spans="14:30" x14ac:dyDescent="0.25">
      <c r="N186" s="26">
        <v>53052</v>
      </c>
      <c r="O186" s="69" t="s">
        <v>77</v>
      </c>
      <c r="P186" s="16" t="s">
        <v>77</v>
      </c>
      <c r="Q186" s="16" t="s">
        <v>77</v>
      </c>
      <c r="R186" s="72" t="s">
        <v>77</v>
      </c>
      <c r="S186" s="69" t="s">
        <v>77</v>
      </c>
      <c r="T186" s="16" t="s">
        <v>77</v>
      </c>
      <c r="U186" s="16" t="s">
        <v>77</v>
      </c>
      <c r="V186" s="72" t="s">
        <v>77</v>
      </c>
      <c r="W186" s="69" t="s">
        <v>77</v>
      </c>
      <c r="X186" s="16" t="s">
        <v>77</v>
      </c>
      <c r="Y186" s="16" t="s">
        <v>77</v>
      </c>
      <c r="Z186" s="72" t="s">
        <v>77</v>
      </c>
      <c r="AA186" s="69" t="s">
        <v>77</v>
      </c>
      <c r="AB186" s="16" t="s">
        <v>77</v>
      </c>
      <c r="AC186" s="16" t="s">
        <v>77</v>
      </c>
      <c r="AD186" s="72" t="s">
        <v>77</v>
      </c>
    </row>
    <row r="187" spans="14:30" x14ac:dyDescent="0.25">
      <c r="N187" s="26">
        <v>53143</v>
      </c>
      <c r="O187" s="69" t="s">
        <v>77</v>
      </c>
      <c r="P187" s="16" t="s">
        <v>77</v>
      </c>
      <c r="Q187" s="16" t="s">
        <v>77</v>
      </c>
      <c r="R187" s="72" t="s">
        <v>77</v>
      </c>
      <c r="S187" s="69" t="s">
        <v>77</v>
      </c>
      <c r="T187" s="16" t="s">
        <v>77</v>
      </c>
      <c r="U187" s="16" t="s">
        <v>77</v>
      </c>
      <c r="V187" s="72" t="s">
        <v>77</v>
      </c>
      <c r="W187" s="69" t="s">
        <v>77</v>
      </c>
      <c r="X187" s="16" t="s">
        <v>77</v>
      </c>
      <c r="Y187" s="16" t="s">
        <v>77</v>
      </c>
      <c r="Z187" s="72" t="s">
        <v>77</v>
      </c>
      <c r="AA187" s="69" t="s">
        <v>77</v>
      </c>
      <c r="AB187" s="16" t="s">
        <v>77</v>
      </c>
      <c r="AC187" s="16" t="s">
        <v>77</v>
      </c>
      <c r="AD187" s="72" t="s">
        <v>77</v>
      </c>
    </row>
    <row r="188" spans="14:30" x14ac:dyDescent="0.25">
      <c r="N188" s="26">
        <v>53235</v>
      </c>
      <c r="O188" s="69" t="s">
        <v>77</v>
      </c>
      <c r="P188" s="16" t="s">
        <v>77</v>
      </c>
      <c r="Q188" s="16" t="s">
        <v>77</v>
      </c>
      <c r="R188" s="72" t="s">
        <v>77</v>
      </c>
      <c r="S188" s="69" t="s">
        <v>77</v>
      </c>
      <c r="T188" s="16" t="s">
        <v>77</v>
      </c>
      <c r="U188" s="16" t="s">
        <v>77</v>
      </c>
      <c r="V188" s="72" t="s">
        <v>77</v>
      </c>
      <c r="W188" s="69" t="s">
        <v>77</v>
      </c>
      <c r="X188" s="16" t="s">
        <v>77</v>
      </c>
      <c r="Y188" s="16" t="s">
        <v>77</v>
      </c>
      <c r="Z188" s="72" t="s">
        <v>77</v>
      </c>
      <c r="AA188" s="69" t="s">
        <v>77</v>
      </c>
      <c r="AB188" s="16" t="s">
        <v>77</v>
      </c>
      <c r="AC188" s="16" t="s">
        <v>77</v>
      </c>
      <c r="AD188" s="72" t="s">
        <v>77</v>
      </c>
    </row>
    <row r="189" spans="14:30" x14ac:dyDescent="0.25">
      <c r="N189" s="26">
        <v>53327</v>
      </c>
      <c r="O189" s="69" t="s">
        <v>77</v>
      </c>
      <c r="P189" s="16" t="s">
        <v>77</v>
      </c>
      <c r="Q189" s="16" t="s">
        <v>77</v>
      </c>
      <c r="R189" s="72" t="s">
        <v>77</v>
      </c>
      <c r="S189" s="69" t="s">
        <v>77</v>
      </c>
      <c r="T189" s="16" t="s">
        <v>77</v>
      </c>
      <c r="U189" s="16" t="s">
        <v>77</v>
      </c>
      <c r="V189" s="72" t="s">
        <v>77</v>
      </c>
      <c r="W189" s="69" t="s">
        <v>77</v>
      </c>
      <c r="X189" s="16" t="s">
        <v>77</v>
      </c>
      <c r="Y189" s="16" t="s">
        <v>77</v>
      </c>
      <c r="Z189" s="72" t="s">
        <v>77</v>
      </c>
      <c r="AA189" s="69" t="s">
        <v>77</v>
      </c>
      <c r="AB189" s="16" t="s">
        <v>77</v>
      </c>
      <c r="AC189" s="16" t="s">
        <v>77</v>
      </c>
      <c r="AD189" s="72" t="s">
        <v>77</v>
      </c>
    </row>
    <row r="190" spans="14:30" x14ac:dyDescent="0.25">
      <c r="N190" s="26">
        <v>53417</v>
      </c>
      <c r="O190" s="69" t="s">
        <v>77</v>
      </c>
      <c r="P190" s="16" t="s">
        <v>77</v>
      </c>
      <c r="Q190" s="16" t="s">
        <v>77</v>
      </c>
      <c r="R190" s="72" t="s">
        <v>77</v>
      </c>
      <c r="S190" s="69" t="s">
        <v>77</v>
      </c>
      <c r="T190" s="16" t="s">
        <v>77</v>
      </c>
      <c r="U190" s="16" t="s">
        <v>77</v>
      </c>
      <c r="V190" s="72" t="s">
        <v>77</v>
      </c>
      <c r="W190" s="69" t="s">
        <v>77</v>
      </c>
      <c r="X190" s="16" t="s">
        <v>77</v>
      </c>
      <c r="Y190" s="16" t="s">
        <v>77</v>
      </c>
      <c r="Z190" s="72" t="s">
        <v>77</v>
      </c>
      <c r="AA190" s="69" t="s">
        <v>77</v>
      </c>
      <c r="AB190" s="16" t="s">
        <v>77</v>
      </c>
      <c r="AC190" s="16" t="s">
        <v>77</v>
      </c>
      <c r="AD190" s="72" t="s">
        <v>77</v>
      </c>
    </row>
    <row r="191" spans="14:30" x14ac:dyDescent="0.25">
      <c r="N191" s="26">
        <v>53508</v>
      </c>
      <c r="O191" s="69" t="s">
        <v>77</v>
      </c>
      <c r="P191" s="16" t="s">
        <v>77</v>
      </c>
      <c r="Q191" s="16" t="s">
        <v>77</v>
      </c>
      <c r="R191" s="72" t="s">
        <v>77</v>
      </c>
      <c r="S191" s="69" t="s">
        <v>77</v>
      </c>
      <c r="T191" s="16" t="s">
        <v>77</v>
      </c>
      <c r="U191" s="16" t="s">
        <v>77</v>
      </c>
      <c r="V191" s="72" t="s">
        <v>77</v>
      </c>
      <c r="W191" s="69" t="s">
        <v>77</v>
      </c>
      <c r="X191" s="16" t="s">
        <v>77</v>
      </c>
      <c r="Y191" s="16" t="s">
        <v>77</v>
      </c>
      <c r="Z191" s="72" t="s">
        <v>77</v>
      </c>
      <c r="AA191" s="69" t="s">
        <v>77</v>
      </c>
      <c r="AB191" s="16" t="s">
        <v>77</v>
      </c>
      <c r="AC191" s="16" t="s">
        <v>77</v>
      </c>
      <c r="AD191" s="72" t="s">
        <v>77</v>
      </c>
    </row>
    <row r="192" spans="14:30" x14ac:dyDescent="0.25">
      <c r="N192" s="26">
        <v>53600</v>
      </c>
      <c r="O192" s="69" t="s">
        <v>77</v>
      </c>
      <c r="P192" s="16" t="s">
        <v>77</v>
      </c>
      <c r="Q192" s="16" t="s">
        <v>77</v>
      </c>
      <c r="R192" s="72" t="s">
        <v>77</v>
      </c>
      <c r="S192" s="69" t="s">
        <v>77</v>
      </c>
      <c r="T192" s="16" t="s">
        <v>77</v>
      </c>
      <c r="U192" s="16" t="s">
        <v>77</v>
      </c>
      <c r="V192" s="72" t="s">
        <v>77</v>
      </c>
      <c r="W192" s="69" t="s">
        <v>77</v>
      </c>
      <c r="X192" s="16" t="s">
        <v>77</v>
      </c>
      <c r="Y192" s="16" t="s">
        <v>77</v>
      </c>
      <c r="Z192" s="72" t="s">
        <v>77</v>
      </c>
      <c r="AA192" s="69" t="s">
        <v>77</v>
      </c>
      <c r="AB192" s="16" t="s">
        <v>77</v>
      </c>
      <c r="AC192" s="16" t="s">
        <v>77</v>
      </c>
      <c r="AD192" s="72" t="s">
        <v>77</v>
      </c>
    </row>
    <row r="193" spans="14:30" x14ac:dyDescent="0.25">
      <c r="N193" s="26">
        <v>53692</v>
      </c>
      <c r="O193" s="69" t="s">
        <v>77</v>
      </c>
      <c r="P193" s="16" t="s">
        <v>77</v>
      </c>
      <c r="Q193" s="16" t="s">
        <v>77</v>
      </c>
      <c r="R193" s="72" t="s">
        <v>77</v>
      </c>
      <c r="S193" s="69" t="s">
        <v>77</v>
      </c>
      <c r="T193" s="16" t="s">
        <v>77</v>
      </c>
      <c r="U193" s="16" t="s">
        <v>77</v>
      </c>
      <c r="V193" s="72" t="s">
        <v>77</v>
      </c>
      <c r="W193" s="69" t="s">
        <v>77</v>
      </c>
      <c r="X193" s="16" t="s">
        <v>77</v>
      </c>
      <c r="Y193" s="16" t="s">
        <v>77</v>
      </c>
      <c r="Z193" s="72" t="s">
        <v>77</v>
      </c>
      <c r="AA193" s="69" t="s">
        <v>77</v>
      </c>
      <c r="AB193" s="16" t="s">
        <v>77</v>
      </c>
      <c r="AC193" s="16" t="s">
        <v>77</v>
      </c>
      <c r="AD193" s="72" t="s">
        <v>77</v>
      </c>
    </row>
    <row r="194" spans="14:30" x14ac:dyDescent="0.25">
      <c r="N194" s="26">
        <v>53782</v>
      </c>
      <c r="O194" s="69" t="s">
        <v>77</v>
      </c>
      <c r="P194" s="16" t="s">
        <v>77</v>
      </c>
      <c r="Q194" s="16" t="s">
        <v>77</v>
      </c>
      <c r="R194" s="72" t="s">
        <v>77</v>
      </c>
      <c r="S194" s="69" t="s">
        <v>77</v>
      </c>
      <c r="T194" s="16" t="s">
        <v>77</v>
      </c>
      <c r="U194" s="16" t="s">
        <v>77</v>
      </c>
      <c r="V194" s="72" t="s">
        <v>77</v>
      </c>
      <c r="W194" s="69" t="s">
        <v>77</v>
      </c>
      <c r="X194" s="16" t="s">
        <v>77</v>
      </c>
      <c r="Y194" s="16" t="s">
        <v>77</v>
      </c>
      <c r="Z194" s="72" t="s">
        <v>77</v>
      </c>
      <c r="AA194" s="69" t="s">
        <v>77</v>
      </c>
      <c r="AB194" s="16" t="s">
        <v>77</v>
      </c>
      <c r="AC194" s="16" t="s">
        <v>77</v>
      </c>
      <c r="AD194" s="72" t="s">
        <v>77</v>
      </c>
    </row>
    <row r="195" spans="14:30" x14ac:dyDescent="0.25">
      <c r="N195" s="26">
        <v>53873</v>
      </c>
      <c r="O195" s="69" t="s">
        <v>77</v>
      </c>
      <c r="P195" s="16" t="s">
        <v>77</v>
      </c>
      <c r="Q195" s="16" t="s">
        <v>77</v>
      </c>
      <c r="R195" s="72" t="s">
        <v>77</v>
      </c>
      <c r="S195" s="69" t="s">
        <v>77</v>
      </c>
      <c r="T195" s="16" t="s">
        <v>77</v>
      </c>
      <c r="U195" s="16" t="s">
        <v>77</v>
      </c>
      <c r="V195" s="72" t="s">
        <v>77</v>
      </c>
      <c r="W195" s="69" t="s">
        <v>77</v>
      </c>
      <c r="X195" s="16" t="s">
        <v>77</v>
      </c>
      <c r="Y195" s="16" t="s">
        <v>77</v>
      </c>
      <c r="Z195" s="72" t="s">
        <v>77</v>
      </c>
      <c r="AA195" s="69" t="s">
        <v>77</v>
      </c>
      <c r="AB195" s="16" t="s">
        <v>77</v>
      </c>
      <c r="AC195" s="16" t="s">
        <v>77</v>
      </c>
      <c r="AD195" s="72" t="s">
        <v>77</v>
      </c>
    </row>
    <row r="196" spans="14:30" x14ac:dyDescent="0.25">
      <c r="N196" s="26">
        <v>53965</v>
      </c>
      <c r="O196" s="69" t="s">
        <v>77</v>
      </c>
      <c r="P196" s="16" t="s">
        <v>77</v>
      </c>
      <c r="Q196" s="16" t="s">
        <v>77</v>
      </c>
      <c r="R196" s="72" t="s">
        <v>77</v>
      </c>
      <c r="S196" s="69" t="s">
        <v>77</v>
      </c>
      <c r="T196" s="16" t="s">
        <v>77</v>
      </c>
      <c r="U196" s="16" t="s">
        <v>77</v>
      </c>
      <c r="V196" s="72" t="s">
        <v>77</v>
      </c>
      <c r="W196" s="69" t="s">
        <v>77</v>
      </c>
      <c r="X196" s="16" t="s">
        <v>77</v>
      </c>
      <c r="Y196" s="16" t="s">
        <v>77</v>
      </c>
      <c r="Z196" s="72" t="s">
        <v>77</v>
      </c>
      <c r="AA196" s="69" t="s">
        <v>77</v>
      </c>
      <c r="AB196" s="16" t="s">
        <v>77</v>
      </c>
      <c r="AC196" s="16" t="s">
        <v>77</v>
      </c>
      <c r="AD196" s="72" t="s">
        <v>77</v>
      </c>
    </row>
    <row r="197" spans="14:30" x14ac:dyDescent="0.25">
      <c r="N197" s="26">
        <v>54057</v>
      </c>
      <c r="O197" s="69" t="s">
        <v>77</v>
      </c>
      <c r="P197" s="16" t="s">
        <v>77</v>
      </c>
      <c r="Q197" s="16" t="s">
        <v>77</v>
      </c>
      <c r="R197" s="72" t="s">
        <v>77</v>
      </c>
      <c r="S197" s="69" t="s">
        <v>77</v>
      </c>
      <c r="T197" s="16" t="s">
        <v>77</v>
      </c>
      <c r="U197" s="16" t="s">
        <v>77</v>
      </c>
      <c r="V197" s="72" t="s">
        <v>77</v>
      </c>
      <c r="W197" s="69" t="s">
        <v>77</v>
      </c>
      <c r="X197" s="16" t="s">
        <v>77</v>
      </c>
      <c r="Y197" s="16" t="s">
        <v>77</v>
      </c>
      <c r="Z197" s="72" t="s">
        <v>77</v>
      </c>
      <c r="AA197" s="69" t="s">
        <v>77</v>
      </c>
      <c r="AB197" s="16" t="s">
        <v>77</v>
      </c>
      <c r="AC197" s="16" t="s">
        <v>77</v>
      </c>
      <c r="AD197" s="72" t="s">
        <v>77</v>
      </c>
    </row>
    <row r="198" spans="14:30" x14ac:dyDescent="0.25">
      <c r="N198" s="26">
        <v>54148</v>
      </c>
      <c r="O198" s="69" t="s">
        <v>77</v>
      </c>
      <c r="P198" s="16" t="s">
        <v>77</v>
      </c>
      <c r="Q198" s="16" t="s">
        <v>77</v>
      </c>
      <c r="R198" s="72" t="s">
        <v>77</v>
      </c>
      <c r="S198" s="69" t="s">
        <v>77</v>
      </c>
      <c r="T198" s="16" t="s">
        <v>77</v>
      </c>
      <c r="U198" s="16" t="s">
        <v>77</v>
      </c>
      <c r="V198" s="72" t="s">
        <v>77</v>
      </c>
      <c r="W198" s="69" t="s">
        <v>77</v>
      </c>
      <c r="X198" s="16" t="s">
        <v>77</v>
      </c>
      <c r="Y198" s="16" t="s">
        <v>77</v>
      </c>
      <c r="Z198" s="72" t="s">
        <v>77</v>
      </c>
      <c r="AA198" s="69" t="s">
        <v>77</v>
      </c>
      <c r="AB198" s="16" t="s">
        <v>77</v>
      </c>
      <c r="AC198" s="16" t="s">
        <v>77</v>
      </c>
      <c r="AD198" s="72" t="s">
        <v>77</v>
      </c>
    </row>
    <row r="199" spans="14:30" x14ac:dyDescent="0.25">
      <c r="N199" s="26">
        <v>54239</v>
      </c>
      <c r="O199" s="69" t="s">
        <v>77</v>
      </c>
      <c r="P199" s="16" t="s">
        <v>77</v>
      </c>
      <c r="Q199" s="16" t="s">
        <v>77</v>
      </c>
      <c r="R199" s="72" t="s">
        <v>77</v>
      </c>
      <c r="S199" s="69" t="s">
        <v>77</v>
      </c>
      <c r="T199" s="16" t="s">
        <v>77</v>
      </c>
      <c r="U199" s="16" t="s">
        <v>77</v>
      </c>
      <c r="V199" s="72" t="s">
        <v>77</v>
      </c>
      <c r="W199" s="69" t="s">
        <v>77</v>
      </c>
      <c r="X199" s="16" t="s">
        <v>77</v>
      </c>
      <c r="Y199" s="16" t="s">
        <v>77</v>
      </c>
      <c r="Z199" s="72" t="s">
        <v>77</v>
      </c>
      <c r="AA199" s="69" t="s">
        <v>77</v>
      </c>
      <c r="AB199" s="16" t="s">
        <v>77</v>
      </c>
      <c r="AC199" s="16" t="s">
        <v>77</v>
      </c>
      <c r="AD199" s="72" t="s">
        <v>77</v>
      </c>
    </row>
    <row r="200" spans="14:30" x14ac:dyDescent="0.25">
      <c r="N200" s="26">
        <v>54331</v>
      </c>
      <c r="O200" s="69" t="s">
        <v>77</v>
      </c>
      <c r="P200" s="16" t="s">
        <v>77</v>
      </c>
      <c r="Q200" s="16" t="s">
        <v>77</v>
      </c>
      <c r="R200" s="72" t="s">
        <v>77</v>
      </c>
      <c r="S200" s="69" t="s">
        <v>77</v>
      </c>
      <c r="T200" s="16" t="s">
        <v>77</v>
      </c>
      <c r="U200" s="16" t="s">
        <v>77</v>
      </c>
      <c r="V200" s="72" t="s">
        <v>77</v>
      </c>
      <c r="W200" s="69" t="s">
        <v>77</v>
      </c>
      <c r="X200" s="16" t="s">
        <v>77</v>
      </c>
      <c r="Y200" s="16" t="s">
        <v>77</v>
      </c>
      <c r="Z200" s="72" t="s">
        <v>77</v>
      </c>
      <c r="AA200" s="69" t="s">
        <v>77</v>
      </c>
      <c r="AB200" s="16" t="s">
        <v>77</v>
      </c>
      <c r="AC200" s="16" t="s">
        <v>77</v>
      </c>
      <c r="AD200" s="72" t="s">
        <v>77</v>
      </c>
    </row>
    <row r="201" spans="14:30" x14ac:dyDescent="0.25">
      <c r="N201" s="26">
        <v>54423</v>
      </c>
      <c r="O201" s="69" t="s">
        <v>77</v>
      </c>
      <c r="P201" s="16" t="s">
        <v>77</v>
      </c>
      <c r="Q201" s="16" t="s">
        <v>77</v>
      </c>
      <c r="R201" s="72" t="s">
        <v>77</v>
      </c>
      <c r="S201" s="69" t="s">
        <v>77</v>
      </c>
      <c r="T201" s="16" t="s">
        <v>77</v>
      </c>
      <c r="U201" s="16" t="s">
        <v>77</v>
      </c>
      <c r="V201" s="72" t="s">
        <v>77</v>
      </c>
      <c r="W201" s="69" t="s">
        <v>77</v>
      </c>
      <c r="X201" s="16" t="s">
        <v>77</v>
      </c>
      <c r="Y201" s="16" t="s">
        <v>77</v>
      </c>
      <c r="Z201" s="72" t="s">
        <v>77</v>
      </c>
      <c r="AA201" s="69" t="s">
        <v>77</v>
      </c>
      <c r="AB201" s="16" t="s">
        <v>77</v>
      </c>
      <c r="AC201" s="16" t="s">
        <v>77</v>
      </c>
      <c r="AD201" s="72" t="s">
        <v>77</v>
      </c>
    </row>
    <row r="202" spans="14:30" x14ac:dyDescent="0.25">
      <c r="N202" s="26">
        <v>54513</v>
      </c>
      <c r="O202" s="69" t="s">
        <v>77</v>
      </c>
      <c r="P202" s="16" t="s">
        <v>77</v>
      </c>
      <c r="Q202" s="16" t="s">
        <v>77</v>
      </c>
      <c r="R202" s="72" t="s">
        <v>77</v>
      </c>
      <c r="S202" s="69" t="s">
        <v>77</v>
      </c>
      <c r="T202" s="16" t="s">
        <v>77</v>
      </c>
      <c r="U202" s="16" t="s">
        <v>77</v>
      </c>
      <c r="V202" s="72" t="s">
        <v>77</v>
      </c>
      <c r="W202" s="69" t="s">
        <v>77</v>
      </c>
      <c r="X202" s="16" t="s">
        <v>77</v>
      </c>
      <c r="Y202" s="16" t="s">
        <v>77</v>
      </c>
      <c r="Z202" s="72" t="s">
        <v>77</v>
      </c>
      <c r="AA202" s="69" t="s">
        <v>77</v>
      </c>
      <c r="AB202" s="16" t="s">
        <v>77</v>
      </c>
      <c r="AC202" s="16" t="s">
        <v>77</v>
      </c>
      <c r="AD202" s="72" t="s">
        <v>77</v>
      </c>
    </row>
    <row r="203" spans="14:30" x14ac:dyDescent="0.25">
      <c r="N203" s="26">
        <v>54604</v>
      </c>
      <c r="O203" s="69" t="s">
        <v>77</v>
      </c>
      <c r="P203" s="16" t="s">
        <v>77</v>
      </c>
      <c r="Q203" s="16" t="s">
        <v>77</v>
      </c>
      <c r="R203" s="72" t="s">
        <v>77</v>
      </c>
      <c r="S203" s="69" t="s">
        <v>77</v>
      </c>
      <c r="T203" s="16" t="s">
        <v>77</v>
      </c>
      <c r="U203" s="16" t="s">
        <v>77</v>
      </c>
      <c r="V203" s="72" t="s">
        <v>77</v>
      </c>
      <c r="W203" s="69" t="s">
        <v>77</v>
      </c>
      <c r="X203" s="16" t="s">
        <v>77</v>
      </c>
      <c r="Y203" s="16" t="s">
        <v>77</v>
      </c>
      <c r="Z203" s="72" t="s">
        <v>77</v>
      </c>
      <c r="AA203" s="69" t="s">
        <v>77</v>
      </c>
      <c r="AB203" s="16" t="s">
        <v>77</v>
      </c>
      <c r="AC203" s="16" t="s">
        <v>77</v>
      </c>
      <c r="AD203" s="72" t="s">
        <v>77</v>
      </c>
    </row>
    <row r="204" spans="14:30" x14ac:dyDescent="0.25">
      <c r="N204" s="26">
        <v>54696</v>
      </c>
      <c r="O204" s="69" t="s">
        <v>77</v>
      </c>
      <c r="P204" s="16" t="s">
        <v>77</v>
      </c>
      <c r="Q204" s="16" t="s">
        <v>77</v>
      </c>
      <c r="R204" s="72" t="s">
        <v>77</v>
      </c>
      <c r="S204" s="69" t="s">
        <v>77</v>
      </c>
      <c r="T204" s="16" t="s">
        <v>77</v>
      </c>
      <c r="U204" s="16" t="s">
        <v>77</v>
      </c>
      <c r="V204" s="72" t="s">
        <v>77</v>
      </c>
      <c r="W204" s="69" t="s">
        <v>77</v>
      </c>
      <c r="X204" s="16" t="s">
        <v>77</v>
      </c>
      <c r="Y204" s="16" t="s">
        <v>77</v>
      </c>
      <c r="Z204" s="72" t="s">
        <v>77</v>
      </c>
      <c r="AA204" s="69" t="s">
        <v>77</v>
      </c>
      <c r="AB204" s="16" t="s">
        <v>77</v>
      </c>
      <c r="AC204" s="16" t="s">
        <v>77</v>
      </c>
      <c r="AD204" s="72" t="s">
        <v>77</v>
      </c>
    </row>
    <row r="205" spans="14:30" x14ac:dyDescent="0.25">
      <c r="N205" s="26">
        <v>54788</v>
      </c>
      <c r="O205" s="69" t="s">
        <v>77</v>
      </c>
      <c r="P205" s="16" t="s">
        <v>77</v>
      </c>
      <c r="Q205" s="16" t="s">
        <v>77</v>
      </c>
      <c r="R205" s="72" t="s">
        <v>77</v>
      </c>
      <c r="S205" s="69" t="s">
        <v>77</v>
      </c>
      <c r="T205" s="16" t="s">
        <v>77</v>
      </c>
      <c r="U205" s="16" t="s">
        <v>77</v>
      </c>
      <c r="V205" s="72" t="s">
        <v>77</v>
      </c>
      <c r="W205" s="69" t="s">
        <v>77</v>
      </c>
      <c r="X205" s="16" t="s">
        <v>77</v>
      </c>
      <c r="Y205" s="16" t="s">
        <v>77</v>
      </c>
      <c r="Z205" s="72" t="s">
        <v>77</v>
      </c>
      <c r="AA205" s="69" t="s">
        <v>77</v>
      </c>
      <c r="AB205" s="16" t="s">
        <v>77</v>
      </c>
      <c r="AC205" s="16" t="s">
        <v>77</v>
      </c>
      <c r="AD205" s="72" t="s">
        <v>77</v>
      </c>
    </row>
    <row r="206" spans="14:30" x14ac:dyDescent="0.25">
      <c r="N206" s="26">
        <v>54878</v>
      </c>
      <c r="O206" s="69" t="s">
        <v>77</v>
      </c>
      <c r="P206" s="16" t="s">
        <v>77</v>
      </c>
      <c r="Q206" s="16" t="s">
        <v>77</v>
      </c>
      <c r="R206" s="72" t="s">
        <v>77</v>
      </c>
      <c r="S206" s="69" t="s">
        <v>77</v>
      </c>
      <c r="T206" s="16" t="s">
        <v>77</v>
      </c>
      <c r="U206" s="16" t="s">
        <v>77</v>
      </c>
      <c r="V206" s="72" t="s">
        <v>77</v>
      </c>
      <c r="W206" s="69" t="s">
        <v>77</v>
      </c>
      <c r="X206" s="16" t="s">
        <v>77</v>
      </c>
      <c r="Y206" s="16" t="s">
        <v>77</v>
      </c>
      <c r="Z206" s="72" t="s">
        <v>77</v>
      </c>
      <c r="AA206" s="69" t="s">
        <v>77</v>
      </c>
      <c r="AB206" s="16" t="s">
        <v>77</v>
      </c>
      <c r="AC206" s="16" t="s">
        <v>77</v>
      </c>
      <c r="AD206" s="72" t="s">
        <v>77</v>
      </c>
    </row>
    <row r="207" spans="14:30" x14ac:dyDescent="0.25">
      <c r="N207" s="26">
        <v>54969</v>
      </c>
      <c r="O207" s="69" t="s">
        <v>77</v>
      </c>
      <c r="P207" s="16" t="s">
        <v>77</v>
      </c>
      <c r="Q207" s="16" t="s">
        <v>77</v>
      </c>
      <c r="R207" s="72" t="s">
        <v>77</v>
      </c>
      <c r="S207" s="69" t="s">
        <v>77</v>
      </c>
      <c r="T207" s="16" t="s">
        <v>77</v>
      </c>
      <c r="U207" s="16" t="s">
        <v>77</v>
      </c>
      <c r="V207" s="72" t="s">
        <v>77</v>
      </c>
      <c r="W207" s="69" t="s">
        <v>77</v>
      </c>
      <c r="X207" s="16" t="s">
        <v>77</v>
      </c>
      <c r="Y207" s="16" t="s">
        <v>77</v>
      </c>
      <c r="Z207" s="72" t="s">
        <v>77</v>
      </c>
      <c r="AA207" s="69" t="s">
        <v>77</v>
      </c>
      <c r="AB207" s="16" t="s">
        <v>77</v>
      </c>
      <c r="AC207" s="16" t="s">
        <v>77</v>
      </c>
      <c r="AD207" s="72" t="s">
        <v>77</v>
      </c>
    </row>
    <row r="208" spans="14:30" x14ac:dyDescent="0.25">
      <c r="N208" s="26">
        <v>55061</v>
      </c>
      <c r="O208" s="69" t="s">
        <v>77</v>
      </c>
      <c r="P208" s="16" t="s">
        <v>77</v>
      </c>
      <c r="Q208" s="16" t="s">
        <v>77</v>
      </c>
      <c r="R208" s="72" t="s">
        <v>77</v>
      </c>
      <c r="S208" s="69" t="s">
        <v>77</v>
      </c>
      <c r="T208" s="16" t="s">
        <v>77</v>
      </c>
      <c r="U208" s="16" t="s">
        <v>77</v>
      </c>
      <c r="V208" s="72" t="s">
        <v>77</v>
      </c>
      <c r="W208" s="69" t="s">
        <v>77</v>
      </c>
      <c r="X208" s="16" t="s">
        <v>77</v>
      </c>
      <c r="Y208" s="16" t="s">
        <v>77</v>
      </c>
      <c r="Z208" s="72" t="s">
        <v>77</v>
      </c>
      <c r="AA208" s="69" t="s">
        <v>77</v>
      </c>
      <c r="AB208" s="16" t="s">
        <v>77</v>
      </c>
      <c r="AC208" s="16" t="s">
        <v>77</v>
      </c>
      <c r="AD208" s="72" t="s">
        <v>77</v>
      </c>
    </row>
    <row r="209" spans="14:14" x14ac:dyDescent="0.25">
      <c r="N209" s="26"/>
    </row>
    <row r="210" spans="14:14" x14ac:dyDescent="0.25">
      <c r="N210" s="26"/>
    </row>
    <row r="211" spans="14:14" x14ac:dyDescent="0.25">
      <c r="N211" s="26"/>
    </row>
    <row r="212" spans="14:14" x14ac:dyDescent="0.25">
      <c r="N212" s="26"/>
    </row>
    <row r="213" spans="14:14" x14ac:dyDescent="0.25">
      <c r="N213" s="26"/>
    </row>
    <row r="214" spans="14:14" x14ac:dyDescent="0.25">
      <c r="N214" s="26"/>
    </row>
    <row r="215" spans="14:14" x14ac:dyDescent="0.25">
      <c r="N215" s="26"/>
    </row>
    <row r="216" spans="14:14" x14ac:dyDescent="0.25">
      <c r="N216" s="26"/>
    </row>
    <row r="217" spans="14:14" x14ac:dyDescent="0.25">
      <c r="N217" s="26"/>
    </row>
    <row r="218" spans="14:14" x14ac:dyDescent="0.25">
      <c r="N218" s="26"/>
    </row>
    <row r="219" spans="14:14" x14ac:dyDescent="0.25">
      <c r="N219" s="26"/>
    </row>
    <row r="220" spans="14:14" x14ac:dyDescent="0.25">
      <c r="N220" s="26"/>
    </row>
    <row r="221" spans="14:14" x14ac:dyDescent="0.25">
      <c r="N221" s="26"/>
    </row>
    <row r="222" spans="14:14" x14ac:dyDescent="0.25">
      <c r="N222" s="26"/>
    </row>
    <row r="223" spans="14:14" x14ac:dyDescent="0.25">
      <c r="N223" s="26"/>
    </row>
    <row r="224" spans="14:14" x14ac:dyDescent="0.25">
      <c r="N224" s="26"/>
    </row>
    <row r="225" spans="14:14" x14ac:dyDescent="0.25">
      <c r="N225" s="26"/>
    </row>
    <row r="226" spans="14:14" x14ac:dyDescent="0.25">
      <c r="N226" s="26"/>
    </row>
    <row r="227" spans="14:14" x14ac:dyDescent="0.25">
      <c r="N227" s="26"/>
    </row>
    <row r="228" spans="14:14" x14ac:dyDescent="0.25">
      <c r="N228" s="26"/>
    </row>
    <row r="229" spans="14:14" x14ac:dyDescent="0.25">
      <c r="N229" s="26"/>
    </row>
    <row r="230" spans="14:14" x14ac:dyDescent="0.25">
      <c r="N230" s="26"/>
    </row>
    <row r="231" spans="14:14" x14ac:dyDescent="0.25">
      <c r="N231" s="26"/>
    </row>
    <row r="232" spans="14:14" x14ac:dyDescent="0.25">
      <c r="N232" s="26"/>
    </row>
    <row r="233" spans="14:14" x14ac:dyDescent="0.25">
      <c r="N233" s="26"/>
    </row>
    <row r="234" spans="14:14" x14ac:dyDescent="0.25">
      <c r="N234" s="26"/>
    </row>
    <row r="235" spans="14:14" x14ac:dyDescent="0.25">
      <c r="N235" s="26"/>
    </row>
    <row r="236" spans="14:14" x14ac:dyDescent="0.25">
      <c r="N236" s="26"/>
    </row>
    <row r="237" spans="14:14" x14ac:dyDescent="0.25">
      <c r="N237" s="26"/>
    </row>
    <row r="238" spans="14:14" x14ac:dyDescent="0.25">
      <c r="N238" s="26"/>
    </row>
    <row r="239" spans="14:14" x14ac:dyDescent="0.25">
      <c r="N239" s="26"/>
    </row>
    <row r="240" spans="14:14" x14ac:dyDescent="0.25">
      <c r="N240" s="26"/>
    </row>
    <row r="241" spans="14:14" x14ac:dyDescent="0.25">
      <c r="N241" s="26"/>
    </row>
    <row r="242" spans="14:14" x14ac:dyDescent="0.25">
      <c r="N242" s="26"/>
    </row>
    <row r="243" spans="14:14" x14ac:dyDescent="0.25">
      <c r="N243" s="26"/>
    </row>
    <row r="244" spans="14:14" x14ac:dyDescent="0.25">
      <c r="N244" s="26"/>
    </row>
    <row r="245" spans="14:14" x14ac:dyDescent="0.25">
      <c r="N245" s="26"/>
    </row>
    <row r="246" spans="14:14" x14ac:dyDescent="0.25">
      <c r="N246" s="26"/>
    </row>
    <row r="247" spans="14:14" x14ac:dyDescent="0.25">
      <c r="N247" s="26"/>
    </row>
    <row r="248" spans="14:14" x14ac:dyDescent="0.25">
      <c r="N248" s="26"/>
    </row>
    <row r="249" spans="14:14" x14ac:dyDescent="0.25">
      <c r="N249" s="26"/>
    </row>
    <row r="250" spans="14:14" x14ac:dyDescent="0.25">
      <c r="N250" s="26"/>
    </row>
    <row r="251" spans="14:14" x14ac:dyDescent="0.25">
      <c r="N251" s="26"/>
    </row>
    <row r="252" spans="14:14" x14ac:dyDescent="0.25">
      <c r="N252" s="26"/>
    </row>
    <row r="253" spans="14:14" x14ac:dyDescent="0.25">
      <c r="N253" s="26"/>
    </row>
    <row r="254" spans="14:14" x14ac:dyDescent="0.25">
      <c r="N254" s="26"/>
    </row>
    <row r="255" spans="14:14" x14ac:dyDescent="0.25">
      <c r="N255" s="26"/>
    </row>
    <row r="256" spans="14:14" x14ac:dyDescent="0.25">
      <c r="N256" s="26"/>
    </row>
    <row r="257" spans="14:14" x14ac:dyDescent="0.25">
      <c r="N257" s="26"/>
    </row>
    <row r="258" spans="14:14" x14ac:dyDescent="0.25">
      <c r="N258" s="26"/>
    </row>
    <row r="259" spans="14:14" x14ac:dyDescent="0.25">
      <c r="N259" s="26"/>
    </row>
    <row r="260" spans="14:14" x14ac:dyDescent="0.25">
      <c r="N260" s="26"/>
    </row>
    <row r="261" spans="14:14" x14ac:dyDescent="0.25">
      <c r="N261" s="26"/>
    </row>
    <row r="262" spans="14:14" x14ac:dyDescent="0.25">
      <c r="N262" s="26"/>
    </row>
    <row r="263" spans="14:14" x14ac:dyDescent="0.25">
      <c r="N263" s="26"/>
    </row>
    <row r="264" spans="14:14" x14ac:dyDescent="0.25">
      <c r="N264" s="26"/>
    </row>
    <row r="265" spans="14:14" x14ac:dyDescent="0.25">
      <c r="N265" s="26"/>
    </row>
    <row r="266" spans="14:14" x14ac:dyDescent="0.25">
      <c r="N266" s="26"/>
    </row>
    <row r="267" spans="14:14" x14ac:dyDescent="0.25">
      <c r="N267" s="26"/>
    </row>
    <row r="268" spans="14:14" x14ac:dyDescent="0.25">
      <c r="N268" s="26"/>
    </row>
    <row r="269" spans="14:14" x14ac:dyDescent="0.25">
      <c r="N269" s="26"/>
    </row>
    <row r="270" spans="14:14" x14ac:dyDescent="0.25">
      <c r="N270" s="26"/>
    </row>
    <row r="271" spans="14:14" x14ac:dyDescent="0.25">
      <c r="N271" s="26"/>
    </row>
    <row r="272" spans="14:14" x14ac:dyDescent="0.25">
      <c r="N272" s="26"/>
    </row>
    <row r="273" spans="14:14" x14ac:dyDescent="0.25">
      <c r="N273" s="26"/>
    </row>
    <row r="274" spans="14:14" x14ac:dyDescent="0.25">
      <c r="N274" s="26"/>
    </row>
    <row r="275" spans="14:14" x14ac:dyDescent="0.25">
      <c r="N275" s="26"/>
    </row>
    <row r="276" spans="14:14" x14ac:dyDescent="0.25">
      <c r="N276" s="26"/>
    </row>
    <row r="277" spans="14:14" x14ac:dyDescent="0.25">
      <c r="N277" s="26"/>
    </row>
    <row r="278" spans="14:14" x14ac:dyDescent="0.25">
      <c r="N278" s="26"/>
    </row>
    <row r="279" spans="14:14" x14ac:dyDescent="0.25">
      <c r="N279" s="26"/>
    </row>
    <row r="280" spans="14:14" x14ac:dyDescent="0.25">
      <c r="N280" s="26"/>
    </row>
    <row r="281" spans="14:14" x14ac:dyDescent="0.25">
      <c r="N281" s="26"/>
    </row>
    <row r="282" spans="14:14" x14ac:dyDescent="0.25">
      <c r="N282" s="26"/>
    </row>
    <row r="283" spans="14:14" x14ac:dyDescent="0.25">
      <c r="N283" s="26"/>
    </row>
    <row r="284" spans="14:14" x14ac:dyDescent="0.25">
      <c r="N284" s="26"/>
    </row>
    <row r="285" spans="14:14" x14ac:dyDescent="0.25">
      <c r="N285" s="26"/>
    </row>
    <row r="286" spans="14:14" x14ac:dyDescent="0.25">
      <c r="N286" s="26"/>
    </row>
    <row r="287" spans="14:14" x14ac:dyDescent="0.25">
      <c r="N287" s="26"/>
    </row>
    <row r="288" spans="14:14" x14ac:dyDescent="0.25">
      <c r="N288" s="26"/>
    </row>
    <row r="289" spans="14:14" x14ac:dyDescent="0.25">
      <c r="N289" s="26"/>
    </row>
    <row r="290" spans="14:14" x14ac:dyDescent="0.25">
      <c r="N290" s="26"/>
    </row>
    <row r="291" spans="14:14" x14ac:dyDescent="0.25">
      <c r="N291" s="26"/>
    </row>
    <row r="292" spans="14:14" x14ac:dyDescent="0.25">
      <c r="N292" s="26"/>
    </row>
    <row r="293" spans="14:14" x14ac:dyDescent="0.25">
      <c r="N293" s="26"/>
    </row>
    <row r="294" spans="14:14" x14ac:dyDescent="0.25">
      <c r="N294" s="26"/>
    </row>
    <row r="295" spans="14:14" x14ac:dyDescent="0.25">
      <c r="N295" s="26"/>
    </row>
    <row r="296" spans="14:14" x14ac:dyDescent="0.25">
      <c r="N296" s="26"/>
    </row>
    <row r="297" spans="14:14" x14ac:dyDescent="0.25">
      <c r="N297" s="26"/>
    </row>
    <row r="298" spans="14:14" x14ac:dyDescent="0.25">
      <c r="N298" s="26"/>
    </row>
    <row r="299" spans="14:14" x14ac:dyDescent="0.25">
      <c r="N299" s="26"/>
    </row>
    <row r="300" spans="14:14" x14ac:dyDescent="0.25">
      <c r="N300" s="26"/>
    </row>
    <row r="301" spans="14:14" x14ac:dyDescent="0.25">
      <c r="N301" s="26"/>
    </row>
    <row r="302" spans="14:14" x14ac:dyDescent="0.25">
      <c r="N302" s="26"/>
    </row>
    <row r="303" spans="14:14" x14ac:dyDescent="0.25">
      <c r="N303" s="26"/>
    </row>
    <row r="304" spans="14:14" x14ac:dyDescent="0.25">
      <c r="N304" s="26"/>
    </row>
    <row r="305" spans="14:14" x14ac:dyDescent="0.25">
      <c r="N305" s="26"/>
    </row>
    <row r="306" spans="14:14" x14ac:dyDescent="0.25">
      <c r="N306" s="26"/>
    </row>
    <row r="307" spans="14:14" x14ac:dyDescent="0.25">
      <c r="N307" s="26"/>
    </row>
    <row r="308" spans="14:14" x14ac:dyDescent="0.25">
      <c r="N308" s="26"/>
    </row>
    <row r="309" spans="14:14" x14ac:dyDescent="0.25">
      <c r="N309" s="26"/>
    </row>
    <row r="310" spans="14:14" x14ac:dyDescent="0.25">
      <c r="N310" s="26"/>
    </row>
    <row r="311" spans="14:14" x14ac:dyDescent="0.25">
      <c r="N311" s="26"/>
    </row>
    <row r="312" spans="14:14" x14ac:dyDescent="0.25">
      <c r="N312" s="26"/>
    </row>
    <row r="313" spans="14:14" x14ac:dyDescent="0.25">
      <c r="N313" s="26"/>
    </row>
    <row r="314" spans="14:14" x14ac:dyDescent="0.25">
      <c r="N314" s="26"/>
    </row>
    <row r="315" spans="14:14" x14ac:dyDescent="0.25">
      <c r="N315" s="26"/>
    </row>
    <row r="316" spans="14:14" x14ac:dyDescent="0.25">
      <c r="N316" s="26"/>
    </row>
    <row r="317" spans="14:14" x14ac:dyDescent="0.25">
      <c r="N317" s="26"/>
    </row>
    <row r="318" spans="14:14" x14ac:dyDescent="0.25">
      <c r="N318" s="26"/>
    </row>
    <row r="319" spans="14:14" x14ac:dyDescent="0.25">
      <c r="N319" s="26"/>
    </row>
    <row r="320" spans="14:14" x14ac:dyDescent="0.25">
      <c r="N320" s="26"/>
    </row>
    <row r="321" spans="14:14" x14ac:dyDescent="0.25">
      <c r="N321" s="26"/>
    </row>
    <row r="322" spans="14:14" x14ac:dyDescent="0.25">
      <c r="N322" s="26"/>
    </row>
    <row r="323" spans="14:14" x14ac:dyDescent="0.25">
      <c r="N323" s="26"/>
    </row>
    <row r="324" spans="14:14" x14ac:dyDescent="0.25">
      <c r="N324" s="26"/>
    </row>
    <row r="325" spans="14:14" x14ac:dyDescent="0.25">
      <c r="N325" s="26"/>
    </row>
    <row r="326" spans="14:14" x14ac:dyDescent="0.25">
      <c r="N326" s="26"/>
    </row>
    <row r="327" spans="14:14" x14ac:dyDescent="0.25">
      <c r="N327" s="26"/>
    </row>
    <row r="328" spans="14:14" x14ac:dyDescent="0.25">
      <c r="N328" s="26"/>
    </row>
    <row r="329" spans="14:14" x14ac:dyDescent="0.25">
      <c r="N329" s="26"/>
    </row>
    <row r="330" spans="14:14" x14ac:dyDescent="0.25">
      <c r="N330" s="26"/>
    </row>
    <row r="331" spans="14:14" x14ac:dyDescent="0.25">
      <c r="N331" s="26"/>
    </row>
    <row r="332" spans="14:14" x14ac:dyDescent="0.25">
      <c r="N332" s="26"/>
    </row>
    <row r="333" spans="14:14" x14ac:dyDescent="0.25">
      <c r="N333" s="26"/>
    </row>
    <row r="334" spans="14:14" x14ac:dyDescent="0.25">
      <c r="N334" s="26"/>
    </row>
    <row r="335" spans="14:14" x14ac:dyDescent="0.25">
      <c r="N335" s="26"/>
    </row>
    <row r="336" spans="14:14" x14ac:dyDescent="0.25">
      <c r="N336" s="26"/>
    </row>
    <row r="337" spans="14:14" x14ac:dyDescent="0.25">
      <c r="N337" s="26"/>
    </row>
    <row r="338" spans="14:14" x14ac:dyDescent="0.25">
      <c r="N338" s="26"/>
    </row>
    <row r="339" spans="14:14" x14ac:dyDescent="0.25">
      <c r="N339" s="26"/>
    </row>
    <row r="340" spans="14:14" x14ac:dyDescent="0.25">
      <c r="N340" s="26"/>
    </row>
    <row r="341" spans="14:14" x14ac:dyDescent="0.25">
      <c r="N341" s="26"/>
    </row>
    <row r="342" spans="14:14" x14ac:dyDescent="0.25">
      <c r="N342" s="26"/>
    </row>
    <row r="343" spans="14:14" x14ac:dyDescent="0.25">
      <c r="N343" s="26"/>
    </row>
    <row r="344" spans="14:14" x14ac:dyDescent="0.25">
      <c r="N344" s="26"/>
    </row>
    <row r="345" spans="14:14" x14ac:dyDescent="0.25">
      <c r="N345" s="26"/>
    </row>
    <row r="346" spans="14:14" x14ac:dyDescent="0.25">
      <c r="N346" s="26"/>
    </row>
    <row r="347" spans="14:14" x14ac:dyDescent="0.25">
      <c r="N347" s="26"/>
    </row>
    <row r="348" spans="14:14" x14ac:dyDescent="0.25">
      <c r="N348" s="26"/>
    </row>
    <row r="349" spans="14:14" x14ac:dyDescent="0.25">
      <c r="N349" s="26"/>
    </row>
    <row r="350" spans="14:14" x14ac:dyDescent="0.25">
      <c r="N350" s="26"/>
    </row>
    <row r="351" spans="14:14" x14ac:dyDescent="0.25">
      <c r="N351" s="26"/>
    </row>
    <row r="352" spans="14:14" x14ac:dyDescent="0.25">
      <c r="N352" s="26"/>
    </row>
    <row r="353" spans="14:14" x14ac:dyDescent="0.25">
      <c r="N353" s="26"/>
    </row>
    <row r="354" spans="14:14" x14ac:dyDescent="0.25">
      <c r="N354" s="26"/>
    </row>
    <row r="355" spans="14:14" x14ac:dyDescent="0.25">
      <c r="N355" s="26"/>
    </row>
    <row r="356" spans="14:14" x14ac:dyDescent="0.25">
      <c r="N356" s="26"/>
    </row>
    <row r="357" spans="14:14" x14ac:dyDescent="0.25">
      <c r="N357" s="26"/>
    </row>
    <row r="358" spans="14:14" x14ac:dyDescent="0.25">
      <c r="N358" s="26"/>
    </row>
    <row r="359" spans="14:14" x14ac:dyDescent="0.25">
      <c r="N359" s="26"/>
    </row>
    <row r="360" spans="14:14" x14ac:dyDescent="0.25">
      <c r="N360" s="26"/>
    </row>
    <row r="361" spans="14:14" x14ac:dyDescent="0.25">
      <c r="N361" s="26"/>
    </row>
    <row r="362" spans="14:14" x14ac:dyDescent="0.25">
      <c r="N362" s="26"/>
    </row>
    <row r="363" spans="14:14" x14ac:dyDescent="0.25">
      <c r="N363" s="26"/>
    </row>
    <row r="364" spans="14:14" x14ac:dyDescent="0.25">
      <c r="N364" s="26"/>
    </row>
    <row r="365" spans="14:14" x14ac:dyDescent="0.25">
      <c r="N365" s="26"/>
    </row>
    <row r="366" spans="14:14" x14ac:dyDescent="0.25">
      <c r="N366" s="26"/>
    </row>
    <row r="367" spans="14:14" x14ac:dyDescent="0.25">
      <c r="N367" s="26"/>
    </row>
    <row r="368" spans="14:14" x14ac:dyDescent="0.25">
      <c r="N368" s="26"/>
    </row>
    <row r="369" spans="14:14" x14ac:dyDescent="0.25">
      <c r="N369" s="26"/>
    </row>
    <row r="370" spans="14:14" x14ac:dyDescent="0.25">
      <c r="N370" s="26"/>
    </row>
    <row r="371" spans="14:14" x14ac:dyDescent="0.25">
      <c r="N371" s="26"/>
    </row>
    <row r="372" spans="14:14" x14ac:dyDescent="0.25">
      <c r="N372" s="26"/>
    </row>
    <row r="373" spans="14:14" x14ac:dyDescent="0.25">
      <c r="N373" s="26"/>
    </row>
    <row r="374" spans="14:14" x14ac:dyDescent="0.25">
      <c r="N374" s="26"/>
    </row>
    <row r="375" spans="14:14" x14ac:dyDescent="0.25">
      <c r="N375" s="26"/>
    </row>
    <row r="376" spans="14:14" x14ac:dyDescent="0.25">
      <c r="N376" s="26"/>
    </row>
    <row r="377" spans="14:14" x14ac:dyDescent="0.25">
      <c r="N377" s="26"/>
    </row>
    <row r="378" spans="14:14" x14ac:dyDescent="0.25">
      <c r="N378" s="26"/>
    </row>
    <row r="379" spans="14:14" x14ac:dyDescent="0.25">
      <c r="N379" s="26"/>
    </row>
    <row r="380" spans="14:14" x14ac:dyDescent="0.25">
      <c r="N380" s="26"/>
    </row>
    <row r="381" spans="14:14" x14ac:dyDescent="0.25">
      <c r="N381" s="26"/>
    </row>
    <row r="382" spans="14:14" x14ac:dyDescent="0.25">
      <c r="N382" s="26"/>
    </row>
    <row r="383" spans="14:14" x14ac:dyDescent="0.25">
      <c r="N383" s="26"/>
    </row>
    <row r="384" spans="14:14" x14ac:dyDescent="0.25">
      <c r="N384" s="26"/>
    </row>
    <row r="385" spans="14:14" x14ac:dyDescent="0.25">
      <c r="N385" s="26"/>
    </row>
    <row r="386" spans="14:14" x14ac:dyDescent="0.25">
      <c r="N386" s="26"/>
    </row>
    <row r="387" spans="14:14" x14ac:dyDescent="0.25">
      <c r="N387" s="26"/>
    </row>
    <row r="388" spans="14:14" x14ac:dyDescent="0.25">
      <c r="N388" s="26"/>
    </row>
    <row r="389" spans="14:14" x14ac:dyDescent="0.25">
      <c r="N389" s="26"/>
    </row>
    <row r="390" spans="14:14" x14ac:dyDescent="0.25">
      <c r="N390" s="26"/>
    </row>
    <row r="391" spans="14:14" x14ac:dyDescent="0.25">
      <c r="N391" s="26"/>
    </row>
    <row r="392" spans="14:14" x14ac:dyDescent="0.25">
      <c r="N392" s="26"/>
    </row>
    <row r="393" spans="14:14" x14ac:dyDescent="0.25">
      <c r="N393" s="26"/>
    </row>
    <row r="394" spans="14:14" x14ac:dyDescent="0.25">
      <c r="N394" s="26"/>
    </row>
    <row r="395" spans="14:14" x14ac:dyDescent="0.25">
      <c r="N395" s="26"/>
    </row>
    <row r="396" spans="14:14" x14ac:dyDescent="0.25">
      <c r="N396" s="26"/>
    </row>
    <row r="397" spans="14:14" x14ac:dyDescent="0.25">
      <c r="N397" s="26"/>
    </row>
    <row r="398" spans="14:14" x14ac:dyDescent="0.25">
      <c r="N398" s="26"/>
    </row>
    <row r="399" spans="14:14" x14ac:dyDescent="0.25">
      <c r="N399" s="26"/>
    </row>
    <row r="400" spans="14:14" x14ac:dyDescent="0.25">
      <c r="N400" s="26"/>
    </row>
    <row r="401" spans="14:14" x14ac:dyDescent="0.25">
      <c r="N401" s="26"/>
    </row>
    <row r="402" spans="14:14" x14ac:dyDescent="0.25">
      <c r="N402" s="26"/>
    </row>
    <row r="403" spans="14:14" x14ac:dyDescent="0.25">
      <c r="N403" s="26"/>
    </row>
    <row r="404" spans="14:14" x14ac:dyDescent="0.25">
      <c r="N404" s="26"/>
    </row>
    <row r="405" spans="14:14" x14ac:dyDescent="0.25">
      <c r="N405" s="26"/>
    </row>
    <row r="406" spans="14:14" x14ac:dyDescent="0.25">
      <c r="N406" s="26"/>
    </row>
    <row r="407" spans="14:14" x14ac:dyDescent="0.25">
      <c r="N407" s="26"/>
    </row>
    <row r="408" spans="14:14" x14ac:dyDescent="0.25">
      <c r="N408" s="26"/>
    </row>
    <row r="409" spans="14:14" x14ac:dyDescent="0.25">
      <c r="N409" s="26"/>
    </row>
    <row r="410" spans="14:14" x14ac:dyDescent="0.25">
      <c r="N410" s="26"/>
    </row>
    <row r="411" spans="14:14" x14ac:dyDescent="0.25">
      <c r="N411" s="26"/>
    </row>
    <row r="412" spans="14:14" x14ac:dyDescent="0.25">
      <c r="N412" s="26"/>
    </row>
    <row r="413" spans="14:14" x14ac:dyDescent="0.25">
      <c r="N413" s="26"/>
    </row>
    <row r="414" spans="14:14" x14ac:dyDescent="0.25">
      <c r="N414" s="26"/>
    </row>
    <row r="415" spans="14:14" x14ac:dyDescent="0.25">
      <c r="N415" s="26"/>
    </row>
    <row r="416" spans="14:14" x14ac:dyDescent="0.25">
      <c r="N416" s="26"/>
    </row>
    <row r="417" spans="14:14" x14ac:dyDescent="0.25">
      <c r="N417" s="26"/>
    </row>
    <row r="418" spans="14:14" x14ac:dyDescent="0.25">
      <c r="N418" s="26"/>
    </row>
    <row r="419" spans="14:14" x14ac:dyDescent="0.25">
      <c r="N419" s="26"/>
    </row>
    <row r="420" spans="14:14" x14ac:dyDescent="0.25">
      <c r="N420" s="26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6 N121:N208">
    <cfRule type="expression" dxfId="15" priority="2">
      <formula>$O6=""</formula>
    </cfRule>
  </conditionalFormatting>
  <conditionalFormatting sqref="N108:N120">
    <cfRule type="expression" dxfId="3" priority="1">
      <formula>$O108=""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09F9-1134-4CE5-9BC6-F06FB4AAEF6B}">
  <sheetPr codeName="Sheet6"/>
  <dimension ref="A1:V167"/>
  <sheetViews>
    <sheetView workbookViewId="0">
      <selection activeCell="AG146" sqref="AG146"/>
    </sheetView>
  </sheetViews>
  <sheetFormatPr defaultColWidth="9.140625" defaultRowHeight="15" x14ac:dyDescent="0.25"/>
  <cols>
    <col min="1" max="13" width="13.7109375" style="25" customWidth="1"/>
    <col min="14" max="14" width="23.85546875" style="30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5"/>
  </cols>
  <sheetData>
    <row r="1" spans="1:22" s="2" customFormat="1" ht="15.95" customHeight="1" x14ac:dyDescent="0.25">
      <c r="N1" s="19"/>
      <c r="O1" s="44"/>
      <c r="P1" s="45"/>
      <c r="Q1" s="45"/>
      <c r="R1" s="46"/>
      <c r="S1" s="44"/>
      <c r="T1" s="47"/>
      <c r="U1" s="45"/>
      <c r="V1" s="46"/>
    </row>
    <row r="2" spans="1:22" s="5" customFormat="1" ht="15.95" customHeight="1" x14ac:dyDescent="0.25">
      <c r="O2" s="48"/>
      <c r="P2" s="49"/>
      <c r="Q2" s="49"/>
      <c r="R2" s="50"/>
      <c r="S2" s="48"/>
      <c r="T2" s="49"/>
      <c r="U2" s="49"/>
      <c r="V2" s="50"/>
    </row>
    <row r="3" spans="1:22" s="5" customFormat="1" ht="15.95" customHeight="1" x14ac:dyDescent="0.25">
      <c r="O3" s="48"/>
      <c r="P3" s="49"/>
      <c r="Q3" s="49"/>
      <c r="R3" s="50"/>
      <c r="S3" s="49"/>
      <c r="T3" s="49"/>
      <c r="U3" s="49"/>
      <c r="V3" s="49"/>
    </row>
    <row r="4" spans="1:22" s="54" customFormat="1" ht="15.95" customHeight="1" x14ac:dyDescent="0.25">
      <c r="O4" s="48"/>
      <c r="P4" s="49"/>
      <c r="Q4" s="49"/>
      <c r="R4" s="50"/>
      <c r="S4" s="49"/>
      <c r="T4" s="49"/>
      <c r="U4" s="49"/>
      <c r="V4" s="49"/>
    </row>
    <row r="5" spans="1:22" s="62" customFormat="1" ht="35.1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N5" s="63" t="s">
        <v>0</v>
      </c>
      <c r="O5" s="64" t="s">
        <v>37</v>
      </c>
      <c r="P5" s="24" t="s">
        <v>38</v>
      </c>
      <c r="Q5" s="24" t="s">
        <v>39</v>
      </c>
      <c r="R5" s="65" t="s">
        <v>40</v>
      </c>
      <c r="S5" s="64" t="s">
        <v>9</v>
      </c>
      <c r="T5" s="24" t="s">
        <v>10</v>
      </c>
      <c r="U5" s="24" t="s">
        <v>11</v>
      </c>
      <c r="V5" s="65" t="s">
        <v>12</v>
      </c>
    </row>
    <row r="6" spans="1:22" ht="1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N6" s="15">
        <v>35155</v>
      </c>
      <c r="O6" s="89" t="s">
        <v>15</v>
      </c>
      <c r="P6" s="70" t="s">
        <v>15</v>
      </c>
      <c r="Q6" s="70" t="s">
        <v>15</v>
      </c>
      <c r="R6" s="71" t="s">
        <v>15</v>
      </c>
      <c r="S6" s="69">
        <v>58.486964986627797</v>
      </c>
      <c r="T6" s="16">
        <v>68.053394145329804</v>
      </c>
      <c r="U6" s="16">
        <v>68.816541928164199</v>
      </c>
      <c r="V6" s="72">
        <v>62.3202921266871</v>
      </c>
    </row>
    <row r="7" spans="1:22" x14ac:dyDescent="0.25">
      <c r="A7" s="87" t="s">
        <v>87</v>
      </c>
      <c r="B7" s="87"/>
      <c r="C7" s="87"/>
      <c r="D7" s="87"/>
      <c r="E7" s="87"/>
      <c r="F7" s="87"/>
      <c r="G7" s="88"/>
      <c r="H7" s="87" t="s">
        <v>88</v>
      </c>
      <c r="I7" s="87"/>
      <c r="J7" s="87"/>
      <c r="K7" s="87"/>
      <c r="L7" s="87"/>
      <c r="M7" s="87"/>
      <c r="N7" s="15">
        <v>35246</v>
      </c>
      <c r="O7" s="89" t="s">
        <v>15</v>
      </c>
      <c r="P7" s="70" t="s">
        <v>15</v>
      </c>
      <c r="Q7" s="70" t="s">
        <v>15</v>
      </c>
      <c r="R7" s="71" t="s">
        <v>15</v>
      </c>
      <c r="S7" s="69">
        <v>62.217241857271603</v>
      </c>
      <c r="T7" s="16">
        <v>70.265943307680402</v>
      </c>
      <c r="U7" s="16">
        <v>67.8283659675119</v>
      </c>
      <c r="V7" s="72">
        <v>63.156956839588098</v>
      </c>
    </row>
    <row r="8" spans="1:22" x14ac:dyDescent="0.25">
      <c r="A8" s="87" t="s">
        <v>74</v>
      </c>
      <c r="B8" s="87"/>
      <c r="C8" s="87"/>
      <c r="D8" s="87"/>
      <c r="E8" s="87"/>
      <c r="F8" s="87"/>
      <c r="H8" s="87" t="s">
        <v>74</v>
      </c>
      <c r="I8" s="87"/>
      <c r="J8" s="87"/>
      <c r="K8" s="87"/>
      <c r="L8" s="87"/>
      <c r="M8" s="87"/>
      <c r="N8" s="15">
        <v>35338</v>
      </c>
      <c r="O8" s="89" t="s">
        <v>15</v>
      </c>
      <c r="P8" s="70" t="s">
        <v>15</v>
      </c>
      <c r="Q8" s="70" t="s">
        <v>15</v>
      </c>
      <c r="R8" s="71" t="s">
        <v>15</v>
      </c>
      <c r="S8" s="69">
        <v>65.776826781700194</v>
      </c>
      <c r="T8" s="16">
        <v>71.847953512812694</v>
      </c>
      <c r="U8" s="16">
        <v>69.671212468602803</v>
      </c>
      <c r="V8" s="72">
        <v>64.228342780113394</v>
      </c>
    </row>
    <row r="9" spans="1:22" x14ac:dyDescent="0.25">
      <c r="N9" s="15">
        <v>35430</v>
      </c>
      <c r="O9" s="89" t="s">
        <v>15</v>
      </c>
      <c r="P9" s="70" t="s">
        <v>15</v>
      </c>
      <c r="Q9" s="70" t="s">
        <v>15</v>
      </c>
      <c r="R9" s="71" t="s">
        <v>15</v>
      </c>
      <c r="S9" s="69">
        <v>65.403627800139304</v>
      </c>
      <c r="T9" s="16">
        <v>70.635869679404294</v>
      </c>
      <c r="U9" s="16">
        <v>73.979670369758196</v>
      </c>
      <c r="V9" s="72">
        <v>65.107692445914097</v>
      </c>
    </row>
    <row r="10" spans="1:22" x14ac:dyDescent="0.25">
      <c r="N10" s="15">
        <v>35520</v>
      </c>
      <c r="O10" s="89" t="s">
        <v>15</v>
      </c>
      <c r="P10" s="70" t="s">
        <v>15</v>
      </c>
      <c r="Q10" s="70" t="s">
        <v>15</v>
      </c>
      <c r="R10" s="71" t="s">
        <v>15</v>
      </c>
      <c r="S10" s="69">
        <v>65.803907923571799</v>
      </c>
      <c r="T10" s="16">
        <v>70.408923879653202</v>
      </c>
      <c r="U10" s="16">
        <v>76.237211943987205</v>
      </c>
      <c r="V10" s="72">
        <v>67.627596944368193</v>
      </c>
    </row>
    <row r="11" spans="1:22" x14ac:dyDescent="0.25">
      <c r="N11" s="15">
        <v>35611</v>
      </c>
      <c r="O11" s="89" t="s">
        <v>15</v>
      </c>
      <c r="P11" s="70" t="s">
        <v>15</v>
      </c>
      <c r="Q11" s="70" t="s">
        <v>15</v>
      </c>
      <c r="R11" s="71" t="s">
        <v>15</v>
      </c>
      <c r="S11" s="69">
        <v>69.624778824099906</v>
      </c>
      <c r="T11" s="16">
        <v>73.024797248981997</v>
      </c>
      <c r="U11" s="16">
        <v>77.104159421743603</v>
      </c>
      <c r="V11" s="72">
        <v>70.971820634740496</v>
      </c>
    </row>
    <row r="12" spans="1:22" x14ac:dyDescent="0.25">
      <c r="N12" s="15">
        <v>35703</v>
      </c>
      <c r="O12" s="89" t="s">
        <v>15</v>
      </c>
      <c r="P12" s="70" t="s">
        <v>15</v>
      </c>
      <c r="Q12" s="70" t="s">
        <v>15</v>
      </c>
      <c r="R12" s="71" t="s">
        <v>15</v>
      </c>
      <c r="S12" s="69">
        <v>74.680018447042499</v>
      </c>
      <c r="T12" s="16">
        <v>77.118772842522503</v>
      </c>
      <c r="U12" s="16">
        <v>79.304056515358297</v>
      </c>
      <c r="V12" s="72">
        <v>72.544652478750095</v>
      </c>
    </row>
    <row r="13" spans="1:22" x14ac:dyDescent="0.25">
      <c r="N13" s="15">
        <v>35795</v>
      </c>
      <c r="O13" s="89" t="s">
        <v>15</v>
      </c>
      <c r="P13" s="70" t="s">
        <v>15</v>
      </c>
      <c r="Q13" s="70" t="s">
        <v>15</v>
      </c>
      <c r="R13" s="71" t="s">
        <v>15</v>
      </c>
      <c r="S13" s="69">
        <v>77.231936169366605</v>
      </c>
      <c r="T13" s="16">
        <v>79.341196427759698</v>
      </c>
      <c r="U13" s="16">
        <v>81.869277158796194</v>
      </c>
      <c r="V13" s="72">
        <v>73.303101305883601</v>
      </c>
    </row>
    <row r="14" spans="1:22" x14ac:dyDescent="0.25">
      <c r="N14" s="15">
        <v>35885</v>
      </c>
      <c r="O14" s="89" t="s">
        <v>15</v>
      </c>
      <c r="P14" s="70" t="s">
        <v>15</v>
      </c>
      <c r="Q14" s="70" t="s">
        <v>15</v>
      </c>
      <c r="R14" s="71" t="s">
        <v>15</v>
      </c>
      <c r="S14" s="69">
        <v>77.702574001264097</v>
      </c>
      <c r="T14" s="16">
        <v>79.479881641333805</v>
      </c>
      <c r="U14" s="16">
        <v>83.242766991482398</v>
      </c>
      <c r="V14" s="72">
        <v>75.007643607681899</v>
      </c>
    </row>
    <row r="15" spans="1:22" x14ac:dyDescent="0.25">
      <c r="N15" s="15">
        <v>35976</v>
      </c>
      <c r="O15" s="89" t="s">
        <v>15</v>
      </c>
      <c r="P15" s="70" t="s">
        <v>15</v>
      </c>
      <c r="Q15" s="70" t="s">
        <v>15</v>
      </c>
      <c r="R15" s="71" t="s">
        <v>15</v>
      </c>
      <c r="S15" s="69">
        <v>78.458745746592001</v>
      </c>
      <c r="T15" s="16">
        <v>79.629715052597206</v>
      </c>
      <c r="U15" s="16">
        <v>84.4061845804776</v>
      </c>
      <c r="V15" s="72">
        <v>77.609434993294798</v>
      </c>
    </row>
    <row r="16" spans="1:22" x14ac:dyDescent="0.25">
      <c r="N16" s="15">
        <v>36068</v>
      </c>
      <c r="O16" s="89" t="s">
        <v>15</v>
      </c>
      <c r="P16" s="70" t="s">
        <v>15</v>
      </c>
      <c r="Q16" s="70" t="s">
        <v>15</v>
      </c>
      <c r="R16" s="71" t="s">
        <v>15</v>
      </c>
      <c r="S16" s="69">
        <v>80.355416120503193</v>
      </c>
      <c r="T16" s="16">
        <v>81.335661981876299</v>
      </c>
      <c r="U16" s="16">
        <v>84.705971618887602</v>
      </c>
      <c r="V16" s="72">
        <v>80.142926701446797</v>
      </c>
    </row>
    <row r="17" spans="1:22" x14ac:dyDescent="0.25">
      <c r="N17" s="15">
        <v>36160</v>
      </c>
      <c r="O17" s="89" t="s">
        <v>15</v>
      </c>
      <c r="P17" s="70" t="s">
        <v>15</v>
      </c>
      <c r="Q17" s="70" t="s">
        <v>15</v>
      </c>
      <c r="R17" s="71" t="s">
        <v>15</v>
      </c>
      <c r="S17" s="69">
        <v>82.674069456039604</v>
      </c>
      <c r="T17" s="16">
        <v>84.152567863155795</v>
      </c>
      <c r="U17" s="16">
        <v>85.302813112064399</v>
      </c>
      <c r="V17" s="72">
        <v>82.258042124720504</v>
      </c>
    </row>
    <row r="18" spans="1:22" x14ac:dyDescent="0.25">
      <c r="N18" s="15">
        <v>36250</v>
      </c>
      <c r="O18" s="89" t="s">
        <v>15</v>
      </c>
      <c r="P18" s="70" t="s">
        <v>15</v>
      </c>
      <c r="Q18" s="70" t="s">
        <v>15</v>
      </c>
      <c r="R18" s="71" t="s">
        <v>15</v>
      </c>
      <c r="S18" s="69">
        <v>85.364325877547202</v>
      </c>
      <c r="T18" s="16">
        <v>86.881651049150605</v>
      </c>
      <c r="U18" s="16">
        <v>87.682083837237897</v>
      </c>
      <c r="V18" s="72">
        <v>84.797967386621195</v>
      </c>
    </row>
    <row r="19" spans="1:22" x14ac:dyDescent="0.25">
      <c r="N19" s="15">
        <v>36341</v>
      </c>
      <c r="O19" s="89" t="s">
        <v>15</v>
      </c>
      <c r="P19" s="70" t="s">
        <v>15</v>
      </c>
      <c r="Q19" s="70" t="s">
        <v>15</v>
      </c>
      <c r="R19" s="71" t="s">
        <v>15</v>
      </c>
      <c r="S19" s="69">
        <v>89.137868998341006</v>
      </c>
      <c r="T19" s="16">
        <v>87.930927217280697</v>
      </c>
      <c r="U19" s="16">
        <v>91.081059773914703</v>
      </c>
      <c r="V19" s="72">
        <v>87.117661003943198</v>
      </c>
    </row>
    <row r="20" spans="1:22" x14ac:dyDescent="0.25">
      <c r="N20" s="15">
        <v>36433</v>
      </c>
      <c r="O20" s="89" t="s">
        <v>15</v>
      </c>
      <c r="P20" s="70" t="s">
        <v>15</v>
      </c>
      <c r="Q20" s="70" t="s">
        <v>15</v>
      </c>
      <c r="R20" s="71" t="s">
        <v>15</v>
      </c>
      <c r="S20" s="69">
        <v>90.539887014617193</v>
      </c>
      <c r="T20" s="16">
        <v>88.233764359046305</v>
      </c>
      <c r="U20" s="16">
        <v>93.775530843167601</v>
      </c>
      <c r="V20" s="72">
        <v>88.938188481423097</v>
      </c>
    </row>
    <row r="21" spans="1:22" x14ac:dyDescent="0.25">
      <c r="N21" s="15">
        <v>36525</v>
      </c>
      <c r="O21" s="89" t="s">
        <v>15</v>
      </c>
      <c r="P21" s="70" t="s">
        <v>15</v>
      </c>
      <c r="Q21" s="70" t="s">
        <v>15</v>
      </c>
      <c r="R21" s="71" t="s">
        <v>15</v>
      </c>
      <c r="S21" s="69">
        <v>90.350776747307194</v>
      </c>
      <c r="T21" s="16">
        <v>90.649133585038001</v>
      </c>
      <c r="U21" s="16">
        <v>94.848687486302296</v>
      </c>
      <c r="V21" s="72">
        <v>91.358068494551702</v>
      </c>
    </row>
    <row r="22" spans="1:22" x14ac:dyDescent="0.25">
      <c r="N22" s="15">
        <v>36616</v>
      </c>
      <c r="O22" s="89">
        <v>84.259597814750094</v>
      </c>
      <c r="P22" s="70">
        <v>90.457761352674694</v>
      </c>
      <c r="Q22" s="70">
        <v>89.163577224954196</v>
      </c>
      <c r="R22" s="71">
        <v>93.002568995107097</v>
      </c>
      <c r="S22" s="69">
        <v>93.059373942403894</v>
      </c>
      <c r="T22" s="16">
        <v>94.546781520664993</v>
      </c>
      <c r="U22" s="16">
        <v>95.945317678643406</v>
      </c>
      <c r="V22" s="72">
        <v>95.817323163317994</v>
      </c>
    </row>
    <row r="23" spans="1:22" x14ac:dyDescent="0.25">
      <c r="N23" s="15">
        <v>36707</v>
      </c>
      <c r="O23" s="89">
        <v>92.714151264999103</v>
      </c>
      <c r="P23" s="70">
        <v>103.83768829841701</v>
      </c>
      <c r="Q23" s="70">
        <v>99.1872749564712</v>
      </c>
      <c r="R23" s="71">
        <v>99.541498344447007</v>
      </c>
      <c r="S23" s="69">
        <v>98.606570675343605</v>
      </c>
      <c r="T23" s="16">
        <v>98.327137583250106</v>
      </c>
      <c r="U23" s="16">
        <v>97.855843643242594</v>
      </c>
      <c r="V23" s="72">
        <v>100.54379754033999</v>
      </c>
    </row>
    <row r="24" spans="1:22" x14ac:dyDescent="0.25">
      <c r="N24" s="15">
        <v>36799</v>
      </c>
      <c r="O24" s="89">
        <v>97.202739683937395</v>
      </c>
      <c r="P24" s="70">
        <v>96.296274029867703</v>
      </c>
      <c r="Q24" s="70">
        <v>98.520025061015005</v>
      </c>
      <c r="R24" s="71">
        <v>100.439257014875</v>
      </c>
      <c r="S24" s="69">
        <v>101.273257158757</v>
      </c>
      <c r="T24" s="16">
        <v>99.803464271005595</v>
      </c>
      <c r="U24" s="16">
        <v>99.058716700112299</v>
      </c>
      <c r="V24" s="72">
        <v>100.57913764236</v>
      </c>
    </row>
    <row r="25" spans="1:22" x14ac:dyDescent="0.25">
      <c r="N25" s="15">
        <v>36891</v>
      </c>
      <c r="O25" s="89">
        <v>100</v>
      </c>
      <c r="P25" s="70">
        <v>100</v>
      </c>
      <c r="Q25" s="70">
        <v>100</v>
      </c>
      <c r="R25" s="71">
        <v>100</v>
      </c>
      <c r="S25" s="69">
        <v>100</v>
      </c>
      <c r="T25" s="16">
        <v>100</v>
      </c>
      <c r="U25" s="16">
        <v>100</v>
      </c>
      <c r="V25" s="72">
        <v>100</v>
      </c>
    </row>
    <row r="26" spans="1:22" x14ac:dyDescent="0.25">
      <c r="A26" s="87" t="s">
        <v>89</v>
      </c>
      <c r="B26" s="87"/>
      <c r="C26" s="87"/>
      <c r="D26" s="87"/>
      <c r="E26" s="87"/>
      <c r="F26" s="87"/>
      <c r="G26" s="88"/>
      <c r="H26" s="87" t="s">
        <v>90</v>
      </c>
      <c r="I26" s="87"/>
      <c r="J26" s="87"/>
      <c r="K26" s="87"/>
      <c r="L26" s="87"/>
      <c r="M26" s="87"/>
      <c r="N26" s="15">
        <v>36981</v>
      </c>
      <c r="O26" s="89">
        <v>93.364289259275495</v>
      </c>
      <c r="P26" s="70">
        <v>102.227649983273</v>
      </c>
      <c r="Q26" s="70">
        <v>103.35902638731601</v>
      </c>
      <c r="R26" s="71">
        <v>103.599969684765</v>
      </c>
      <c r="S26" s="69">
        <v>100.21704062792</v>
      </c>
      <c r="T26" s="16">
        <v>101.53596021627899</v>
      </c>
      <c r="U26" s="16">
        <v>102.121283363922</v>
      </c>
      <c r="V26" s="72">
        <v>104.32001633390399</v>
      </c>
    </row>
    <row r="27" spans="1:22" x14ac:dyDescent="0.25">
      <c r="A27" s="87" t="s">
        <v>74</v>
      </c>
      <c r="B27" s="87"/>
      <c r="C27" s="87"/>
      <c r="D27" s="87"/>
      <c r="E27" s="87"/>
      <c r="F27" s="87"/>
      <c r="H27" s="87" t="s">
        <v>74</v>
      </c>
      <c r="I27" s="87"/>
      <c r="J27" s="87"/>
      <c r="K27" s="87"/>
      <c r="L27" s="87"/>
      <c r="M27" s="87"/>
      <c r="N27" s="15">
        <v>37072</v>
      </c>
      <c r="O27" s="89">
        <v>99.127458486928006</v>
      </c>
      <c r="P27" s="70">
        <v>108.342149951716</v>
      </c>
      <c r="Q27" s="70">
        <v>101.688825904675</v>
      </c>
      <c r="R27" s="71">
        <v>111.568488454508</v>
      </c>
      <c r="S27" s="69">
        <v>102.543820321659</v>
      </c>
      <c r="T27" s="16">
        <v>102.88316696547599</v>
      </c>
      <c r="U27" s="16">
        <v>105.043245269683</v>
      </c>
      <c r="V27" s="72">
        <v>110.32610707516901</v>
      </c>
    </row>
    <row r="28" spans="1:22" x14ac:dyDescent="0.25">
      <c r="N28" s="15">
        <v>37164</v>
      </c>
      <c r="O28" s="89">
        <v>98.6881526584109</v>
      </c>
      <c r="P28" s="70">
        <v>103.405120446772</v>
      </c>
      <c r="Q28" s="70">
        <v>105.320739822737</v>
      </c>
      <c r="R28" s="71">
        <v>113.747426049144</v>
      </c>
      <c r="S28" s="69">
        <v>103.286808033197</v>
      </c>
      <c r="T28" s="16">
        <v>102.73081204870699</v>
      </c>
      <c r="U28" s="16">
        <v>107.279789870371</v>
      </c>
      <c r="V28" s="72">
        <v>112.84892570516899</v>
      </c>
    </row>
    <row r="29" spans="1:22" x14ac:dyDescent="0.25">
      <c r="N29" s="15">
        <v>37256</v>
      </c>
      <c r="O29" s="89">
        <v>95.075945864392807</v>
      </c>
      <c r="P29" s="70">
        <v>102.75843286276501</v>
      </c>
      <c r="Q29" s="70">
        <v>103.50168868383</v>
      </c>
      <c r="R29" s="71">
        <v>114.38893817479899</v>
      </c>
      <c r="S29" s="69">
        <v>102.514559662944</v>
      </c>
      <c r="T29" s="16">
        <v>102.878430491809</v>
      </c>
      <c r="U29" s="16">
        <v>108.43897722070599</v>
      </c>
      <c r="V29" s="72">
        <v>113.64441631960899</v>
      </c>
    </row>
    <row r="30" spans="1:22" x14ac:dyDescent="0.25">
      <c r="N30" s="15">
        <v>37346</v>
      </c>
      <c r="O30" s="89">
        <v>96.923103237567005</v>
      </c>
      <c r="P30" s="70">
        <v>109.19105335547999</v>
      </c>
      <c r="Q30" s="70">
        <v>113.56002201364601</v>
      </c>
      <c r="R30" s="71">
        <v>121.298128752273</v>
      </c>
      <c r="S30" s="69">
        <v>103.55335169739099</v>
      </c>
      <c r="T30" s="16">
        <v>104.178318621532</v>
      </c>
      <c r="U30" s="16">
        <v>109.748890339298</v>
      </c>
      <c r="V30" s="72">
        <v>117.16780291289101</v>
      </c>
    </row>
    <row r="31" spans="1:22" x14ac:dyDescent="0.25">
      <c r="N31" s="15">
        <v>37437</v>
      </c>
      <c r="O31" s="89">
        <v>100.24056850283</v>
      </c>
      <c r="P31" s="70">
        <v>106.850003545943</v>
      </c>
      <c r="Q31" s="70">
        <v>113.95326043331301</v>
      </c>
      <c r="R31" s="71">
        <v>127.93223846101</v>
      </c>
      <c r="S31" s="69">
        <v>106.301780870294</v>
      </c>
      <c r="T31" s="16">
        <v>107.019295819939</v>
      </c>
      <c r="U31" s="16">
        <v>112.323752389804</v>
      </c>
      <c r="V31" s="72">
        <v>122.61841414604901</v>
      </c>
    </row>
    <row r="32" spans="1:22" x14ac:dyDescent="0.25">
      <c r="N32" s="15">
        <v>37529</v>
      </c>
      <c r="O32" s="89">
        <v>104.505618746267</v>
      </c>
      <c r="P32" s="70">
        <v>111.23864758720801</v>
      </c>
      <c r="Q32" s="70">
        <v>119.771507421666</v>
      </c>
      <c r="R32" s="71">
        <v>132.024748095604</v>
      </c>
      <c r="S32" s="69">
        <v>108.615476602386</v>
      </c>
      <c r="T32" s="16">
        <v>110.565662874597</v>
      </c>
      <c r="U32" s="16">
        <v>116.599316315682</v>
      </c>
      <c r="V32" s="72">
        <v>127.764350487618</v>
      </c>
    </row>
    <row r="33" spans="1:22" x14ac:dyDescent="0.25">
      <c r="N33" s="15">
        <v>37621</v>
      </c>
      <c r="O33" s="89">
        <v>109.014912393437</v>
      </c>
      <c r="P33" s="70">
        <v>116.366553087611</v>
      </c>
      <c r="Q33" s="70">
        <v>125.319246555315</v>
      </c>
      <c r="R33" s="71">
        <v>140.58648618327601</v>
      </c>
      <c r="S33" s="69">
        <v>109.889612866908</v>
      </c>
      <c r="T33" s="16">
        <v>112.017756341168</v>
      </c>
      <c r="U33" s="16">
        <v>120.742354111875</v>
      </c>
      <c r="V33" s="72">
        <v>131.46688478714</v>
      </c>
    </row>
    <row r="34" spans="1:22" x14ac:dyDescent="0.25">
      <c r="N34" s="15">
        <v>37711</v>
      </c>
      <c r="O34" s="89">
        <v>104.539313509735</v>
      </c>
      <c r="P34" s="70">
        <v>116.65500054076</v>
      </c>
      <c r="Q34" s="70">
        <v>124.746626149004</v>
      </c>
      <c r="R34" s="71">
        <v>142.316015045406</v>
      </c>
      <c r="S34" s="69">
        <v>112.52721476308599</v>
      </c>
      <c r="T34" s="16">
        <v>112.332449546487</v>
      </c>
      <c r="U34" s="16">
        <v>124.774861935109</v>
      </c>
      <c r="V34" s="72">
        <v>135.724179258573</v>
      </c>
    </row>
    <row r="35" spans="1:22" x14ac:dyDescent="0.25">
      <c r="N35" s="15">
        <v>37802</v>
      </c>
      <c r="O35" s="89">
        <v>119.272942390656</v>
      </c>
      <c r="P35" s="70">
        <v>119.459053111568</v>
      </c>
      <c r="Q35" s="70">
        <v>135.693135165364</v>
      </c>
      <c r="R35" s="71">
        <v>152.72924051458301</v>
      </c>
      <c r="S35" s="69">
        <v>116.039458727629</v>
      </c>
      <c r="T35" s="16">
        <v>113.783995011164</v>
      </c>
      <c r="U35" s="16">
        <v>128.69597323199099</v>
      </c>
      <c r="V35" s="72">
        <v>140.749092989985</v>
      </c>
    </row>
    <row r="36" spans="1:22" x14ac:dyDescent="0.25">
      <c r="N36" s="15">
        <v>37894</v>
      </c>
      <c r="O36" s="89">
        <v>113.460740871159</v>
      </c>
      <c r="P36" s="70">
        <v>115.758785845837</v>
      </c>
      <c r="Q36" s="70">
        <v>145.745836532564</v>
      </c>
      <c r="R36" s="71">
        <v>160.60169638295201</v>
      </c>
      <c r="S36" s="69">
        <v>118.263229395858</v>
      </c>
      <c r="T36" s="16">
        <v>116.803653734411</v>
      </c>
      <c r="U36" s="16">
        <v>132.53125467778599</v>
      </c>
      <c r="V36" s="72">
        <v>143.74923009842999</v>
      </c>
    </row>
    <row r="37" spans="1:22" x14ac:dyDescent="0.25">
      <c r="N37" s="15">
        <v>37986</v>
      </c>
      <c r="O37" s="89">
        <v>121.55665721832101</v>
      </c>
      <c r="P37" s="70">
        <v>126.50835121133299</v>
      </c>
      <c r="Q37" s="70">
        <v>145.68910616073299</v>
      </c>
      <c r="R37" s="71">
        <v>161.39792109029</v>
      </c>
      <c r="S37" s="69">
        <v>120.656178438262</v>
      </c>
      <c r="T37" s="16">
        <v>120.671746312819</v>
      </c>
      <c r="U37" s="16">
        <v>137.959453316626</v>
      </c>
      <c r="V37" s="72">
        <v>146.73777526886599</v>
      </c>
    </row>
    <row r="38" spans="1:22" x14ac:dyDescent="0.25">
      <c r="N38" s="15">
        <v>38077</v>
      </c>
      <c r="O38" s="89">
        <v>132.37782247836699</v>
      </c>
      <c r="P38" s="70">
        <v>128.71175052308101</v>
      </c>
      <c r="Q38" s="70">
        <v>153.99945915879599</v>
      </c>
      <c r="R38" s="71">
        <v>170.275932342624</v>
      </c>
      <c r="S38" s="69">
        <v>125.10296895686599</v>
      </c>
      <c r="T38" s="16">
        <v>126.89501213821001</v>
      </c>
      <c r="U38" s="16">
        <v>145.159330266045</v>
      </c>
      <c r="V38" s="72">
        <v>153.85728520296101</v>
      </c>
    </row>
    <row r="39" spans="1:22" x14ac:dyDescent="0.25">
      <c r="A39" s="82"/>
      <c r="N39" s="15">
        <v>38168</v>
      </c>
      <c r="O39" s="89">
        <v>124.469694007424</v>
      </c>
      <c r="P39" s="70">
        <v>134.26382190959001</v>
      </c>
      <c r="Q39" s="70">
        <v>163.10386181888899</v>
      </c>
      <c r="R39" s="71">
        <v>175.36185306567899</v>
      </c>
      <c r="S39" s="69">
        <v>129.834823704836</v>
      </c>
      <c r="T39" s="16">
        <v>134.05217970672899</v>
      </c>
      <c r="U39" s="16">
        <v>151.96942291203399</v>
      </c>
      <c r="V39" s="72">
        <v>162.86882313799401</v>
      </c>
    </row>
    <row r="40" spans="1:22" ht="15.75" x14ac:dyDescent="0.25">
      <c r="A40" s="90" t="s">
        <v>41</v>
      </c>
      <c r="N40" s="15">
        <v>38260</v>
      </c>
      <c r="O40" s="89">
        <v>134.997370091943</v>
      </c>
      <c r="P40" s="70">
        <v>139.02838831031499</v>
      </c>
      <c r="Q40" s="70">
        <v>167.83123084303901</v>
      </c>
      <c r="R40" s="71">
        <v>184.19676325230699</v>
      </c>
      <c r="S40" s="69">
        <v>134.270000152808</v>
      </c>
      <c r="T40" s="16">
        <v>135.38837905961299</v>
      </c>
      <c r="U40" s="16">
        <v>155.37680611181599</v>
      </c>
      <c r="V40" s="72">
        <v>166.99087006816899</v>
      </c>
    </row>
    <row r="41" spans="1:22" x14ac:dyDescent="0.25">
      <c r="N41" s="15">
        <v>38352</v>
      </c>
      <c r="O41" s="89">
        <v>138.38430538532899</v>
      </c>
      <c r="P41" s="70">
        <v>140.347003503228</v>
      </c>
      <c r="Q41" s="70">
        <v>172.91142201544301</v>
      </c>
      <c r="R41" s="71">
        <v>187.520209429978</v>
      </c>
      <c r="S41" s="69">
        <v>138.86950015503999</v>
      </c>
      <c r="T41" s="16">
        <v>136.165983522933</v>
      </c>
      <c r="U41" s="16">
        <v>159.17381117967301</v>
      </c>
      <c r="V41" s="72">
        <v>168.454278703368</v>
      </c>
    </row>
    <row r="42" spans="1:22" x14ac:dyDescent="0.25">
      <c r="N42" s="15">
        <v>38442</v>
      </c>
      <c r="O42" s="89">
        <v>148.86938801090301</v>
      </c>
      <c r="P42" s="70">
        <v>147.330478129836</v>
      </c>
      <c r="Q42" s="70">
        <v>187.547634729778</v>
      </c>
      <c r="R42" s="71">
        <v>197.02469729337099</v>
      </c>
      <c r="S42" s="69">
        <v>144.322798909249</v>
      </c>
      <c r="T42" s="16">
        <v>143.922880636933</v>
      </c>
      <c r="U42" s="16">
        <v>169.50448396634499</v>
      </c>
      <c r="V42" s="72">
        <v>174.29507089599699</v>
      </c>
    </row>
    <row r="43" spans="1:22" x14ac:dyDescent="0.25">
      <c r="N43" s="15">
        <v>38533</v>
      </c>
      <c r="O43" s="89">
        <v>154.024159554058</v>
      </c>
      <c r="P43" s="70">
        <v>152.65481374290499</v>
      </c>
      <c r="Q43" s="70">
        <v>200.284024763281</v>
      </c>
      <c r="R43" s="71">
        <v>200.80530887881801</v>
      </c>
      <c r="S43" s="69">
        <v>150.90133838077301</v>
      </c>
      <c r="T43" s="16">
        <v>152.96265867041899</v>
      </c>
      <c r="U43" s="16">
        <v>181.79297694718599</v>
      </c>
      <c r="V43" s="72">
        <v>183.99880457159199</v>
      </c>
    </row>
    <row r="44" spans="1:22" x14ac:dyDescent="0.25">
      <c r="N44" s="15">
        <v>38625</v>
      </c>
      <c r="O44" s="89">
        <v>157.24292771991099</v>
      </c>
      <c r="P44" s="70">
        <v>152.86103221042799</v>
      </c>
      <c r="Q44" s="70">
        <v>202.810521831953</v>
      </c>
      <c r="R44" s="71">
        <v>211.35046785779801</v>
      </c>
      <c r="S44" s="69">
        <v>155.86131117479999</v>
      </c>
      <c r="T44" s="16">
        <v>156.32134809621601</v>
      </c>
      <c r="U44" s="16">
        <v>182.907098921087</v>
      </c>
      <c r="V44" s="72">
        <v>190.33685723526901</v>
      </c>
    </row>
    <row r="45" spans="1:22" x14ac:dyDescent="0.25">
      <c r="N45" s="15">
        <v>38717</v>
      </c>
      <c r="O45" s="89">
        <v>164.86336170532999</v>
      </c>
      <c r="P45" s="70">
        <v>164.41295144154901</v>
      </c>
      <c r="Q45" s="70">
        <v>201.66961659849699</v>
      </c>
      <c r="R45" s="71">
        <v>207.729746806788</v>
      </c>
      <c r="S45" s="69">
        <v>158.90252083635801</v>
      </c>
      <c r="T45" s="16">
        <v>158.47334996999501</v>
      </c>
      <c r="U45" s="16">
        <v>181.056888398864</v>
      </c>
      <c r="V45" s="72">
        <v>191.139578342584</v>
      </c>
    </row>
    <row r="46" spans="1:22" x14ac:dyDescent="0.25">
      <c r="N46" s="15">
        <v>38807</v>
      </c>
      <c r="O46" s="89">
        <v>168.520452833257</v>
      </c>
      <c r="P46" s="70">
        <v>172.85017086106799</v>
      </c>
      <c r="Q46" s="70">
        <v>211.241522960032</v>
      </c>
      <c r="R46" s="71">
        <v>222.73076948079699</v>
      </c>
      <c r="S46" s="69">
        <v>162.408901165359</v>
      </c>
      <c r="T46" s="16">
        <v>163.362765897217</v>
      </c>
      <c r="U46" s="16">
        <v>187.603431096268</v>
      </c>
      <c r="V46" s="72">
        <v>190.49627538198399</v>
      </c>
    </row>
    <row r="47" spans="1:22" x14ac:dyDescent="0.25">
      <c r="N47" s="15">
        <v>38898</v>
      </c>
      <c r="O47" s="89">
        <v>183.51935586298799</v>
      </c>
      <c r="P47" s="70">
        <v>171.67199428161399</v>
      </c>
      <c r="Q47" s="70">
        <v>223.767093653735</v>
      </c>
      <c r="R47" s="71">
        <v>213.37471365643501</v>
      </c>
      <c r="S47" s="69">
        <v>166.09981104155099</v>
      </c>
      <c r="T47" s="16">
        <v>167.946556436729</v>
      </c>
      <c r="U47" s="16">
        <v>193.34458525345099</v>
      </c>
      <c r="V47" s="72">
        <v>188.87933491788601</v>
      </c>
    </row>
    <row r="48" spans="1:22" x14ac:dyDescent="0.25">
      <c r="N48" s="15">
        <v>38990</v>
      </c>
      <c r="O48" s="89">
        <v>172.13903251891099</v>
      </c>
      <c r="P48" s="70">
        <v>181.31095253807101</v>
      </c>
      <c r="Q48" s="70">
        <v>218.19760572914399</v>
      </c>
      <c r="R48" s="71">
        <v>214.18851664918401</v>
      </c>
      <c r="S48" s="69">
        <v>166.16975535365</v>
      </c>
      <c r="T48" s="16">
        <v>171.13255623411101</v>
      </c>
      <c r="U48" s="16">
        <v>189.461410629982</v>
      </c>
      <c r="V48" s="72">
        <v>186.62078874611399</v>
      </c>
    </row>
    <row r="49" spans="14:22" x14ac:dyDescent="0.25">
      <c r="N49" s="15">
        <v>39082</v>
      </c>
      <c r="O49" s="89">
        <v>188.08312312379701</v>
      </c>
      <c r="P49" s="70">
        <v>184.542634148145</v>
      </c>
      <c r="Q49" s="70">
        <v>217.69247762073701</v>
      </c>
      <c r="R49" s="71">
        <v>213.657337454876</v>
      </c>
      <c r="S49" s="69">
        <v>164.83038733703299</v>
      </c>
      <c r="T49" s="16">
        <v>173.41747075039601</v>
      </c>
      <c r="U49" s="16">
        <v>187.03168677819599</v>
      </c>
      <c r="V49" s="72">
        <v>187.09449293248599</v>
      </c>
    </row>
    <row r="50" spans="14:22" x14ac:dyDescent="0.25">
      <c r="N50" s="15">
        <v>39172</v>
      </c>
      <c r="O50" s="89">
        <v>183.08318851726</v>
      </c>
      <c r="P50" s="70">
        <v>191.736558456023</v>
      </c>
      <c r="Q50" s="70">
        <v>227.238791518542</v>
      </c>
      <c r="R50" s="71">
        <v>217.35559186158301</v>
      </c>
      <c r="S50" s="69">
        <v>168.39791260696899</v>
      </c>
      <c r="T50" s="16">
        <v>175.65950324807301</v>
      </c>
      <c r="U50" s="16">
        <v>193.75675742344799</v>
      </c>
      <c r="V50" s="72">
        <v>192.13850782568201</v>
      </c>
    </row>
    <row r="51" spans="14:22" x14ac:dyDescent="0.25">
      <c r="N51" s="15">
        <v>39263</v>
      </c>
      <c r="O51" s="89">
        <v>199.131292999957</v>
      </c>
      <c r="P51" s="70">
        <v>188.630664389618</v>
      </c>
      <c r="Q51" s="70">
        <v>236.04515615862601</v>
      </c>
      <c r="R51" s="71">
        <v>228.606074108684</v>
      </c>
      <c r="S51" s="69">
        <v>175.290501216748</v>
      </c>
      <c r="T51" s="16">
        <v>178.457180343723</v>
      </c>
      <c r="U51" s="16">
        <v>199.037264241446</v>
      </c>
      <c r="V51" s="72">
        <v>196.79003803309899</v>
      </c>
    </row>
    <row r="52" spans="14:22" x14ac:dyDescent="0.25">
      <c r="N52" s="15">
        <v>39355</v>
      </c>
      <c r="O52" s="89">
        <v>191.94623721507401</v>
      </c>
      <c r="P52" s="70">
        <v>185.706621955504</v>
      </c>
      <c r="Q52" s="70">
        <v>244.37527517258599</v>
      </c>
      <c r="R52" s="71">
        <v>232.546101635582</v>
      </c>
      <c r="S52" s="69">
        <v>173.29837161244399</v>
      </c>
      <c r="T52" s="16">
        <v>178.88953617649099</v>
      </c>
      <c r="U52" s="16">
        <v>194.11009322195599</v>
      </c>
      <c r="V52" s="72">
        <v>189.901007803402</v>
      </c>
    </row>
    <row r="53" spans="14:22" x14ac:dyDescent="0.25">
      <c r="N53" s="15">
        <v>39447</v>
      </c>
      <c r="O53" s="89">
        <v>188.260460745345</v>
      </c>
      <c r="P53" s="70">
        <v>200.67504898270701</v>
      </c>
      <c r="Q53" s="70">
        <v>227.615123858365</v>
      </c>
      <c r="R53" s="71">
        <v>217.99320182253899</v>
      </c>
      <c r="S53" s="69">
        <v>166.04102529077801</v>
      </c>
      <c r="T53" s="16">
        <v>175.97453075794701</v>
      </c>
      <c r="U53" s="16">
        <v>186.94914141303801</v>
      </c>
      <c r="V53" s="72">
        <v>179.55696105389299</v>
      </c>
    </row>
    <row r="54" spans="14:22" x14ac:dyDescent="0.25">
      <c r="N54" s="15">
        <v>39538</v>
      </c>
      <c r="O54" s="89">
        <v>185.37088660302001</v>
      </c>
      <c r="P54" s="70">
        <v>191.95187263963101</v>
      </c>
      <c r="Q54" s="70">
        <v>226.36702206632799</v>
      </c>
      <c r="R54" s="71">
        <v>213.52264178565301</v>
      </c>
      <c r="S54" s="69">
        <v>163.4888438289</v>
      </c>
      <c r="T54" s="16">
        <v>172.93902824243</v>
      </c>
      <c r="U54" s="16">
        <v>184.252508964226</v>
      </c>
      <c r="V54" s="72">
        <v>176.18084140071099</v>
      </c>
    </row>
    <row r="55" spans="14:22" x14ac:dyDescent="0.25">
      <c r="N55" s="15">
        <v>39629</v>
      </c>
      <c r="O55" s="89">
        <v>188.28839661560801</v>
      </c>
      <c r="P55" s="70">
        <v>188.682940478311</v>
      </c>
      <c r="Q55" s="70">
        <v>232.38108535324901</v>
      </c>
      <c r="R55" s="71">
        <v>209.720248698923</v>
      </c>
      <c r="S55" s="69">
        <v>162.341210347431</v>
      </c>
      <c r="T55" s="16">
        <v>171.669519437421</v>
      </c>
      <c r="U55" s="16">
        <v>181.39717133010299</v>
      </c>
      <c r="V55" s="72">
        <v>174.83673337801099</v>
      </c>
    </row>
    <row r="56" spans="14:22" x14ac:dyDescent="0.25">
      <c r="N56" s="15">
        <v>39721</v>
      </c>
      <c r="O56" s="89">
        <v>194.813946983302</v>
      </c>
      <c r="P56" s="70">
        <v>193.11958845327101</v>
      </c>
      <c r="Q56" s="70">
        <v>210.249466471906</v>
      </c>
      <c r="R56" s="71">
        <v>212.267384155516</v>
      </c>
      <c r="S56" s="69">
        <v>154.05170998806699</v>
      </c>
      <c r="T56" s="16">
        <v>165.35543074637201</v>
      </c>
      <c r="U56" s="16">
        <v>169.274096187704</v>
      </c>
      <c r="V56" s="72">
        <v>166.444376522044</v>
      </c>
    </row>
    <row r="57" spans="14:22" x14ac:dyDescent="0.25">
      <c r="N57" s="15">
        <v>39813</v>
      </c>
      <c r="O57" s="89">
        <v>170.87962464324099</v>
      </c>
      <c r="P57" s="70">
        <v>171.443670684175</v>
      </c>
      <c r="Q57" s="70">
        <v>222.86405953769099</v>
      </c>
      <c r="R57" s="71">
        <v>212.669260190279</v>
      </c>
      <c r="S57" s="69">
        <v>142.293867132016</v>
      </c>
      <c r="T57" s="16">
        <v>154.36878528978099</v>
      </c>
      <c r="U57" s="16">
        <v>156.717428446307</v>
      </c>
      <c r="V57" s="72">
        <v>156.39599898195601</v>
      </c>
    </row>
    <row r="58" spans="14:22" x14ac:dyDescent="0.25">
      <c r="N58" s="15">
        <v>39903</v>
      </c>
      <c r="O58" s="89">
        <v>151.69339635966099</v>
      </c>
      <c r="P58" s="70">
        <v>157.75636161585601</v>
      </c>
      <c r="Q58" s="70">
        <v>197.30535308577799</v>
      </c>
      <c r="R58" s="71">
        <v>198.24200043241399</v>
      </c>
      <c r="S58" s="69">
        <v>131.29027097821699</v>
      </c>
      <c r="T58" s="16">
        <v>143.354323931224</v>
      </c>
      <c r="U58" s="16">
        <v>151.64301239161099</v>
      </c>
      <c r="V58" s="72">
        <v>148.742683571583</v>
      </c>
    </row>
    <row r="59" spans="14:22" x14ac:dyDescent="0.25">
      <c r="N59" s="15">
        <v>39994</v>
      </c>
      <c r="O59" s="89">
        <v>142.186713339183</v>
      </c>
      <c r="P59" s="70">
        <v>153.41524153054499</v>
      </c>
      <c r="Q59" s="70">
        <v>199.37642102156701</v>
      </c>
      <c r="R59" s="71">
        <v>194.26431612636901</v>
      </c>
      <c r="S59" s="69">
        <v>121.436350295347</v>
      </c>
      <c r="T59" s="16">
        <v>136.18926410946699</v>
      </c>
      <c r="U59" s="16">
        <v>148.76957472091999</v>
      </c>
      <c r="V59" s="72">
        <v>138.039508845977</v>
      </c>
    </row>
    <row r="60" spans="14:22" x14ac:dyDescent="0.25">
      <c r="N60" s="15">
        <v>40086</v>
      </c>
      <c r="O60" s="89">
        <v>137.30645577382299</v>
      </c>
      <c r="P60" s="70">
        <v>141.01151110113801</v>
      </c>
      <c r="Q60" s="70">
        <v>184.65789128889199</v>
      </c>
      <c r="R60" s="71">
        <v>178.85360995009</v>
      </c>
      <c r="S60" s="69">
        <v>120.297757550865</v>
      </c>
      <c r="T60" s="16">
        <v>133.19942586075101</v>
      </c>
      <c r="U60" s="16">
        <v>145.31013652670001</v>
      </c>
      <c r="V60" s="72">
        <v>128.71176301782501</v>
      </c>
    </row>
    <row r="61" spans="14:22" x14ac:dyDescent="0.25">
      <c r="N61" s="15">
        <v>40178</v>
      </c>
      <c r="O61" s="89">
        <v>127.397399211391</v>
      </c>
      <c r="P61" s="70">
        <v>135.71001677310801</v>
      </c>
      <c r="Q61" s="70">
        <v>173.592739867631</v>
      </c>
      <c r="R61" s="71">
        <v>162.06328847486799</v>
      </c>
      <c r="S61" s="69">
        <v>122.293465333268</v>
      </c>
      <c r="T61" s="16">
        <v>129.671462692191</v>
      </c>
      <c r="U61" s="16">
        <v>141.12025914446201</v>
      </c>
      <c r="V61" s="72">
        <v>125.570504235275</v>
      </c>
    </row>
    <row r="62" spans="14:22" x14ac:dyDescent="0.25">
      <c r="N62" s="15">
        <v>40268</v>
      </c>
      <c r="O62" s="89">
        <v>143.31036291284701</v>
      </c>
      <c r="P62" s="70">
        <v>129.88664602758001</v>
      </c>
      <c r="Q62" s="70">
        <v>188.35893597121</v>
      </c>
      <c r="R62" s="71">
        <v>174.99320431248199</v>
      </c>
      <c r="S62" s="69">
        <v>118.656459105021</v>
      </c>
      <c r="T62" s="16">
        <v>127.71533425969299</v>
      </c>
      <c r="U62" s="16">
        <v>136.955837111791</v>
      </c>
      <c r="V62" s="72">
        <v>126.615821280305</v>
      </c>
    </row>
    <row r="63" spans="14:22" x14ac:dyDescent="0.25">
      <c r="N63" s="15">
        <v>40359</v>
      </c>
      <c r="O63" s="89">
        <v>133.64618492888101</v>
      </c>
      <c r="P63" s="70">
        <v>138.45237687969399</v>
      </c>
      <c r="Q63" s="70">
        <v>156.97506818710701</v>
      </c>
      <c r="R63" s="71">
        <v>166.82878116081599</v>
      </c>
      <c r="S63" s="69">
        <v>113.507134932954</v>
      </c>
      <c r="T63" s="16">
        <v>129.15354276385</v>
      </c>
      <c r="U63" s="16">
        <v>132.150668710308</v>
      </c>
      <c r="V63" s="72">
        <v>126.32129567218</v>
      </c>
    </row>
    <row r="64" spans="14:22" x14ac:dyDescent="0.25">
      <c r="N64" s="15">
        <v>40451</v>
      </c>
      <c r="O64" s="89">
        <v>131.63994384748599</v>
      </c>
      <c r="P64" s="70">
        <v>119.845335521648</v>
      </c>
      <c r="Q64" s="70">
        <v>168.927594817874</v>
      </c>
      <c r="R64" s="71">
        <v>176.52117287306399</v>
      </c>
      <c r="S64" s="69">
        <v>110.920876835846</v>
      </c>
      <c r="T64" s="16">
        <v>125.541670072664</v>
      </c>
      <c r="U64" s="16">
        <v>132.067431477421</v>
      </c>
      <c r="V64" s="72">
        <v>126.170696786954</v>
      </c>
    </row>
    <row r="65" spans="14:22" x14ac:dyDescent="0.25">
      <c r="N65" s="15">
        <v>40543</v>
      </c>
      <c r="O65" s="89">
        <v>136.328441593588</v>
      </c>
      <c r="P65" s="70">
        <v>136.67309795852</v>
      </c>
      <c r="Q65" s="70">
        <v>174.53983744600001</v>
      </c>
      <c r="R65" s="71">
        <v>180.23174003389099</v>
      </c>
      <c r="S65" s="69">
        <v>108.712673900859</v>
      </c>
      <c r="T65" s="16">
        <v>118.533440986434</v>
      </c>
      <c r="U65" s="16">
        <v>133.87518602842101</v>
      </c>
      <c r="V65" s="72">
        <v>128.20051383434301</v>
      </c>
    </row>
    <row r="66" spans="14:22" x14ac:dyDescent="0.25">
      <c r="N66" s="15">
        <v>40633</v>
      </c>
      <c r="O66" s="89">
        <v>128.92112161942401</v>
      </c>
      <c r="P66" s="70">
        <v>121.30527621934699</v>
      </c>
      <c r="Q66" s="70">
        <v>179.93827983438601</v>
      </c>
      <c r="R66" s="71">
        <v>173.78475630852401</v>
      </c>
      <c r="S66" s="69">
        <v>106.93634024528301</v>
      </c>
      <c r="T66" s="16">
        <v>118.293167625522</v>
      </c>
      <c r="U66" s="16">
        <v>131.86853979837599</v>
      </c>
      <c r="V66" s="72">
        <v>131.98741792095899</v>
      </c>
    </row>
    <row r="67" spans="14:22" x14ac:dyDescent="0.25">
      <c r="N67" s="15">
        <v>40724</v>
      </c>
      <c r="O67" s="89">
        <v>139.922244971574</v>
      </c>
      <c r="P67" s="70">
        <v>133.25301612179601</v>
      </c>
      <c r="Q67" s="70">
        <v>167.614241635177</v>
      </c>
      <c r="R67" s="71">
        <v>183.40299260905601</v>
      </c>
      <c r="S67" s="69">
        <v>108.88563482158401</v>
      </c>
      <c r="T67" s="16">
        <v>123.09936611889</v>
      </c>
      <c r="U67" s="16">
        <v>129.43422437115501</v>
      </c>
      <c r="V67" s="72">
        <v>136.764375010469</v>
      </c>
    </row>
    <row r="68" spans="14:22" x14ac:dyDescent="0.25">
      <c r="N68" s="15">
        <v>40816</v>
      </c>
      <c r="O68" s="89">
        <v>135.258443571361</v>
      </c>
      <c r="P68" s="70">
        <v>135.59589487571699</v>
      </c>
      <c r="Q68" s="70">
        <v>176.28384664607199</v>
      </c>
      <c r="R68" s="71">
        <v>187.537363957564</v>
      </c>
      <c r="S68" s="69">
        <v>110.351139126372</v>
      </c>
      <c r="T68" s="16">
        <v>122.866321027301</v>
      </c>
      <c r="U68" s="16">
        <v>129.98617280262599</v>
      </c>
      <c r="V68" s="72">
        <v>140.965372773105</v>
      </c>
    </row>
    <row r="69" spans="14:22" x14ac:dyDescent="0.25">
      <c r="N69" s="15">
        <v>40908</v>
      </c>
      <c r="O69" s="89">
        <v>142.659040677382</v>
      </c>
      <c r="P69" s="70">
        <v>124.721083269353</v>
      </c>
      <c r="Q69" s="70">
        <v>178.97681452325301</v>
      </c>
      <c r="R69" s="71">
        <v>193.03215163473101</v>
      </c>
      <c r="S69" s="69">
        <v>108.451139013795</v>
      </c>
      <c r="T69" s="16">
        <v>118.815134775746</v>
      </c>
      <c r="U69" s="16">
        <v>131.19815676111</v>
      </c>
      <c r="V69" s="72">
        <v>143.55843834005</v>
      </c>
    </row>
    <row r="70" spans="14:22" x14ac:dyDescent="0.25">
      <c r="N70" s="15">
        <v>40999</v>
      </c>
      <c r="O70" s="89">
        <v>126.827324410218</v>
      </c>
      <c r="P70" s="70">
        <v>134.75312445293901</v>
      </c>
      <c r="Q70" s="70">
        <v>180.152998117116</v>
      </c>
      <c r="R70" s="71">
        <v>195.208667976604</v>
      </c>
      <c r="S70" s="69">
        <v>107.054913238792</v>
      </c>
      <c r="T70" s="16">
        <v>118.46783182302801</v>
      </c>
      <c r="U70" s="16">
        <v>131.67566108106101</v>
      </c>
      <c r="V70" s="72">
        <v>145.809106426754</v>
      </c>
    </row>
    <row r="71" spans="14:22" x14ac:dyDescent="0.25">
      <c r="N71" s="15">
        <v>41090</v>
      </c>
      <c r="O71" s="89">
        <v>151.82951615435701</v>
      </c>
      <c r="P71" s="70">
        <v>124.34523675852201</v>
      </c>
      <c r="Q71" s="70">
        <v>190.254032669813</v>
      </c>
      <c r="R71" s="71">
        <v>202.085902068785</v>
      </c>
      <c r="S71" s="69">
        <v>107.70245488928499</v>
      </c>
      <c r="T71" s="16">
        <v>120.463597975087</v>
      </c>
      <c r="U71" s="16">
        <v>133.90683684145799</v>
      </c>
      <c r="V71" s="72">
        <v>149.772173678108</v>
      </c>
    </row>
    <row r="72" spans="14:22" x14ac:dyDescent="0.25">
      <c r="N72" s="15">
        <v>41182</v>
      </c>
      <c r="O72" s="89">
        <v>144.15450762262401</v>
      </c>
      <c r="P72" s="70">
        <v>125.76422390698301</v>
      </c>
      <c r="Q72" s="70">
        <v>185.31321956971101</v>
      </c>
      <c r="R72" s="71">
        <v>198.80184310990001</v>
      </c>
      <c r="S72" s="69">
        <v>110.743227705246</v>
      </c>
      <c r="T72" s="16">
        <v>123.369046153995</v>
      </c>
      <c r="U72" s="16">
        <v>136.609842382723</v>
      </c>
      <c r="V72" s="72">
        <v>155.41287694776801</v>
      </c>
    </row>
    <row r="73" spans="14:22" x14ac:dyDescent="0.25">
      <c r="N73" s="15">
        <v>41274</v>
      </c>
      <c r="O73" s="89">
        <v>153.75554585524699</v>
      </c>
      <c r="P73" s="70">
        <v>139.72114649053901</v>
      </c>
      <c r="Q73" s="70">
        <v>192.378677430686</v>
      </c>
      <c r="R73" s="71">
        <v>208.27447372037599</v>
      </c>
      <c r="S73" s="69">
        <v>113.39388975763799</v>
      </c>
      <c r="T73" s="16">
        <v>124.400654924324</v>
      </c>
      <c r="U73" s="16">
        <v>137.69958845088601</v>
      </c>
      <c r="V73" s="72">
        <v>159.627800552633</v>
      </c>
    </row>
    <row r="74" spans="14:22" x14ac:dyDescent="0.25">
      <c r="N74" s="15">
        <v>41364</v>
      </c>
      <c r="O74" s="89">
        <v>148.16942519967</v>
      </c>
      <c r="P74" s="70">
        <v>121.65647845614799</v>
      </c>
      <c r="Q74" s="70">
        <v>192.09334771079801</v>
      </c>
      <c r="R74" s="71">
        <v>212.84645860760699</v>
      </c>
      <c r="S74" s="69">
        <v>114.65820816633401</v>
      </c>
      <c r="T74" s="16">
        <v>125.218005086796</v>
      </c>
      <c r="U74" s="16">
        <v>140.943185289263</v>
      </c>
      <c r="V74" s="72">
        <v>163.31622333423101</v>
      </c>
    </row>
    <row r="75" spans="14:22" x14ac:dyDescent="0.25">
      <c r="N75" s="15">
        <v>41455</v>
      </c>
      <c r="O75" s="89">
        <v>159.61537215231201</v>
      </c>
      <c r="P75" s="70">
        <v>134.89293736110901</v>
      </c>
      <c r="Q75" s="70">
        <v>203.34745930338801</v>
      </c>
      <c r="R75" s="71">
        <v>225.98673673990601</v>
      </c>
      <c r="S75" s="69">
        <v>116.33716248293101</v>
      </c>
      <c r="T75" s="16">
        <v>129.25675946664299</v>
      </c>
      <c r="U75" s="16">
        <v>148.981060716548</v>
      </c>
      <c r="V75" s="72">
        <v>170.01914336389299</v>
      </c>
    </row>
    <row r="76" spans="14:22" x14ac:dyDescent="0.25">
      <c r="N76" s="15">
        <v>41547</v>
      </c>
      <c r="O76" s="89">
        <v>153.35280591154299</v>
      </c>
      <c r="P76" s="70">
        <v>139.10481883305701</v>
      </c>
      <c r="Q76" s="70">
        <v>215.690989651726</v>
      </c>
      <c r="R76" s="71">
        <v>231.974832624345</v>
      </c>
      <c r="S76" s="69">
        <v>119.072163915818</v>
      </c>
      <c r="T76" s="16">
        <v>133.42373691287801</v>
      </c>
      <c r="U76" s="16">
        <v>152.299692830613</v>
      </c>
      <c r="V76" s="72">
        <v>176.497330617302</v>
      </c>
    </row>
    <row r="77" spans="14:22" x14ac:dyDescent="0.25">
      <c r="N77" s="15">
        <v>41639</v>
      </c>
      <c r="O77" s="89">
        <v>160.12934533573701</v>
      </c>
      <c r="P77" s="70">
        <v>143.23916391483201</v>
      </c>
      <c r="Q77" s="70">
        <v>222.738627566888</v>
      </c>
      <c r="R77" s="71">
        <v>243.94061239048699</v>
      </c>
      <c r="S77" s="69">
        <v>121.946905523149</v>
      </c>
      <c r="T77" s="16">
        <v>135.32969741140801</v>
      </c>
      <c r="U77" s="16">
        <v>150.47487381863201</v>
      </c>
      <c r="V77" s="72">
        <v>180.12795558162199</v>
      </c>
    </row>
    <row r="78" spans="14:22" x14ac:dyDescent="0.25">
      <c r="N78" s="15">
        <v>41729</v>
      </c>
      <c r="O78" s="89">
        <v>166.840962307582</v>
      </c>
      <c r="P78" s="70">
        <v>152.00710136818299</v>
      </c>
      <c r="Q78" s="70">
        <v>223.93010964035699</v>
      </c>
      <c r="R78" s="71">
        <v>251.80554912083699</v>
      </c>
      <c r="S78" s="69">
        <v>125.669478368315</v>
      </c>
      <c r="T78" s="16">
        <v>139.60516717041401</v>
      </c>
      <c r="U78" s="16">
        <v>153.38577268757999</v>
      </c>
      <c r="V78" s="72">
        <v>186.35630361230801</v>
      </c>
    </row>
    <row r="79" spans="14:22" x14ac:dyDescent="0.25">
      <c r="N79" s="15">
        <v>41820</v>
      </c>
      <c r="O79" s="89">
        <v>171.570278491957</v>
      </c>
      <c r="P79" s="70">
        <v>147.55172431284299</v>
      </c>
      <c r="Q79" s="70">
        <v>230.128323769415</v>
      </c>
      <c r="R79" s="71">
        <v>260.96958269260898</v>
      </c>
      <c r="S79" s="69">
        <v>130.85035301435701</v>
      </c>
      <c r="T79" s="16">
        <v>146.90703549381701</v>
      </c>
      <c r="U79" s="16">
        <v>160.443917988289</v>
      </c>
      <c r="V79" s="72">
        <v>197.13015855104399</v>
      </c>
    </row>
    <row r="80" spans="14:22" x14ac:dyDescent="0.25">
      <c r="N80" s="15">
        <v>41912</v>
      </c>
      <c r="O80" s="89">
        <v>179.873519891255</v>
      </c>
      <c r="P80" s="70">
        <v>164.43949506305901</v>
      </c>
      <c r="Q80" s="70">
        <v>235.813109974887</v>
      </c>
      <c r="R80" s="71">
        <v>259.10567411450199</v>
      </c>
      <c r="S80" s="69">
        <v>132.87714218788599</v>
      </c>
      <c r="T80" s="16">
        <v>150.81782637280199</v>
      </c>
      <c r="U80" s="16">
        <v>164.809555148698</v>
      </c>
      <c r="V80" s="72">
        <v>202.56600592952501</v>
      </c>
    </row>
    <row r="81" spans="14:22" x14ac:dyDescent="0.25">
      <c r="N81" s="15">
        <v>42004</v>
      </c>
      <c r="O81" s="89">
        <v>184.56982555686201</v>
      </c>
      <c r="P81" s="70">
        <v>160.87992338319199</v>
      </c>
      <c r="Q81" s="70">
        <v>249.09019936167999</v>
      </c>
      <c r="R81" s="71">
        <v>283.56406131594798</v>
      </c>
      <c r="S81" s="69">
        <v>133.49842162820099</v>
      </c>
      <c r="T81" s="16">
        <v>151.50474718503099</v>
      </c>
      <c r="U81" s="16">
        <v>165.76209647260501</v>
      </c>
      <c r="V81" s="72">
        <v>202.67627493224001</v>
      </c>
    </row>
    <row r="82" spans="14:22" x14ac:dyDescent="0.25">
      <c r="N82" s="15">
        <v>42094</v>
      </c>
      <c r="O82" s="89">
        <v>176.892837756213</v>
      </c>
      <c r="P82" s="70">
        <v>162.571623390734</v>
      </c>
      <c r="Q82" s="70">
        <v>250.282194517146</v>
      </c>
      <c r="R82" s="71">
        <v>286.29308790643398</v>
      </c>
      <c r="S82" s="69">
        <v>137.902674757526</v>
      </c>
      <c r="T82" s="16">
        <v>154.997767145757</v>
      </c>
      <c r="U82" s="16">
        <v>168.65274742045901</v>
      </c>
      <c r="V82" s="72">
        <v>208.39558204796</v>
      </c>
    </row>
    <row r="83" spans="14:22" x14ac:dyDescent="0.25">
      <c r="N83" s="15">
        <v>42185</v>
      </c>
      <c r="O83" s="89">
        <v>187.243514006216</v>
      </c>
      <c r="P83" s="70">
        <v>174.19616438256199</v>
      </c>
      <c r="Q83" s="70">
        <v>247.10019950937999</v>
      </c>
      <c r="R83" s="71">
        <v>289.05557736971798</v>
      </c>
      <c r="S83" s="69">
        <v>143.11509954101899</v>
      </c>
      <c r="T83" s="16">
        <v>161.785965835041</v>
      </c>
      <c r="U83" s="16">
        <v>172.347160064159</v>
      </c>
      <c r="V83" s="72">
        <v>220.10077649730499</v>
      </c>
    </row>
    <row r="84" spans="14:22" x14ac:dyDescent="0.25">
      <c r="N84" s="15">
        <v>42277</v>
      </c>
      <c r="O84" s="89">
        <v>191.48097159029001</v>
      </c>
      <c r="P84" s="70">
        <v>175.907530406229</v>
      </c>
      <c r="Q84" s="70">
        <v>263.29095182952398</v>
      </c>
      <c r="R84" s="71">
        <v>308.69452436244597</v>
      </c>
      <c r="S84" s="69">
        <v>143.08469782654501</v>
      </c>
      <c r="T84" s="16">
        <v>164.432207777586</v>
      </c>
      <c r="U84" s="16">
        <v>173.617988541296</v>
      </c>
      <c r="V84" s="72">
        <v>225.18488326729999</v>
      </c>
    </row>
    <row r="85" spans="14:22" x14ac:dyDescent="0.25">
      <c r="N85" s="15">
        <v>42369</v>
      </c>
      <c r="O85" s="89">
        <v>186.27886971906901</v>
      </c>
      <c r="P85" s="70">
        <v>174.932837110744</v>
      </c>
      <c r="Q85" s="70">
        <v>264.58986876693803</v>
      </c>
      <c r="R85" s="71">
        <v>301.23702956290401</v>
      </c>
      <c r="S85" s="69">
        <v>141.653665217059</v>
      </c>
      <c r="T85" s="16">
        <v>163.597121204031</v>
      </c>
      <c r="U85" s="16">
        <v>174.78148514090199</v>
      </c>
      <c r="V85" s="72">
        <v>224.58965874312599</v>
      </c>
    </row>
    <row r="86" spans="14:22" x14ac:dyDescent="0.25">
      <c r="N86" s="15">
        <v>42460</v>
      </c>
      <c r="O86" s="89">
        <v>199.055269004357</v>
      </c>
      <c r="P86" s="70">
        <v>181.52426262201701</v>
      </c>
      <c r="Q86" s="70">
        <v>270.17086973447402</v>
      </c>
      <c r="R86" s="71">
        <v>307.81853705365103</v>
      </c>
      <c r="S86" s="69">
        <v>144.24715032606599</v>
      </c>
      <c r="T86" s="16">
        <v>168.58133995637701</v>
      </c>
      <c r="U86" s="16">
        <v>178.94045144158099</v>
      </c>
      <c r="V86" s="72">
        <v>231.86400066846201</v>
      </c>
    </row>
    <row r="87" spans="14:22" x14ac:dyDescent="0.25">
      <c r="N87" s="15">
        <v>42551</v>
      </c>
      <c r="O87" s="89">
        <v>202.045945220487</v>
      </c>
      <c r="P87" s="70">
        <v>187.28610540776</v>
      </c>
      <c r="Q87" s="70">
        <v>277.53406660347599</v>
      </c>
      <c r="R87" s="71">
        <v>338.61116146732098</v>
      </c>
      <c r="S87" s="69">
        <v>148.574014067234</v>
      </c>
      <c r="T87" s="16">
        <v>178.00634379314801</v>
      </c>
      <c r="U87" s="16">
        <v>184.36410459885599</v>
      </c>
      <c r="V87" s="72">
        <v>246.02085776543501</v>
      </c>
    </row>
    <row r="88" spans="14:22" x14ac:dyDescent="0.25">
      <c r="N88" s="15">
        <v>42643</v>
      </c>
      <c r="O88" s="89">
        <v>204.87440055422601</v>
      </c>
      <c r="P88" s="70">
        <v>191.162236442318</v>
      </c>
      <c r="Q88" s="70">
        <v>286.022327009413</v>
      </c>
      <c r="R88" s="71">
        <v>322.93766071839502</v>
      </c>
      <c r="S88" s="69">
        <v>152.705399462457</v>
      </c>
      <c r="T88" s="16">
        <v>181.116290473883</v>
      </c>
      <c r="U88" s="16">
        <v>188.66747617947499</v>
      </c>
      <c r="V88" s="72">
        <v>252.63977393876101</v>
      </c>
    </row>
    <row r="89" spans="14:22" x14ac:dyDescent="0.25">
      <c r="N89" s="15">
        <v>42735</v>
      </c>
      <c r="O89" s="89">
        <v>205.860985433298</v>
      </c>
      <c r="P89" s="70">
        <v>202.08526706521999</v>
      </c>
      <c r="Q89" s="70">
        <v>298.69402764707201</v>
      </c>
      <c r="R89" s="71">
        <v>348.04885179255001</v>
      </c>
      <c r="S89" s="69">
        <v>156.155819819736</v>
      </c>
      <c r="T89" s="16">
        <v>180.807146313902</v>
      </c>
      <c r="U89" s="16">
        <v>192.616812224976</v>
      </c>
      <c r="V89" s="72">
        <v>252.707540695115</v>
      </c>
    </row>
    <row r="90" spans="14:22" x14ac:dyDescent="0.25">
      <c r="N90" s="15">
        <v>42825</v>
      </c>
      <c r="O90" s="89">
        <v>219.61969821307301</v>
      </c>
      <c r="P90" s="70">
        <v>207.86958954551201</v>
      </c>
      <c r="Q90" s="70">
        <v>302.77708529776697</v>
      </c>
      <c r="R90" s="71">
        <v>339.66506842433301</v>
      </c>
      <c r="S90" s="69">
        <v>161.90188679193801</v>
      </c>
      <c r="T90" s="16">
        <v>190.665856330521</v>
      </c>
      <c r="U90" s="16">
        <v>199.843457940132</v>
      </c>
      <c r="V90" s="72">
        <v>261.39274079663801</v>
      </c>
    </row>
    <row r="91" spans="14:22" x14ac:dyDescent="0.25">
      <c r="N91" s="15">
        <v>42916</v>
      </c>
      <c r="O91" s="89">
        <v>210.263638078036</v>
      </c>
      <c r="P91" s="70">
        <v>224.25314097501101</v>
      </c>
      <c r="Q91" s="70">
        <v>303.122173324306</v>
      </c>
      <c r="R91" s="71">
        <v>371.97678827651703</v>
      </c>
      <c r="S91" s="69">
        <v>168.94687853756901</v>
      </c>
      <c r="T91" s="16">
        <v>207.344485656643</v>
      </c>
      <c r="U91" s="16">
        <v>208.93794298772201</v>
      </c>
      <c r="V91" s="72">
        <v>275.355251320874</v>
      </c>
    </row>
    <row r="92" spans="14:22" x14ac:dyDescent="0.25">
      <c r="N92" s="15">
        <v>43008</v>
      </c>
      <c r="O92" s="89">
        <v>221.145797602339</v>
      </c>
      <c r="P92" s="70">
        <v>221.496269137203</v>
      </c>
      <c r="Q92" s="70">
        <v>316.01561463079202</v>
      </c>
      <c r="R92" s="71">
        <v>358.35744361436701</v>
      </c>
      <c r="S92" s="69">
        <v>169.266534916246</v>
      </c>
      <c r="T92" s="16">
        <v>212.04969490766601</v>
      </c>
      <c r="U92" s="16">
        <v>211.17770365440001</v>
      </c>
      <c r="V92" s="72">
        <v>278.49439995136498</v>
      </c>
    </row>
    <row r="93" spans="14:22" x14ac:dyDescent="0.25">
      <c r="N93" s="15">
        <v>43100</v>
      </c>
      <c r="O93" s="89">
        <v>225.646902803693</v>
      </c>
      <c r="P93" s="70">
        <v>225.96537114206299</v>
      </c>
      <c r="Q93" s="70">
        <v>326.43513260921799</v>
      </c>
      <c r="R93" s="71">
        <v>368.56852397518702</v>
      </c>
      <c r="S93" s="69">
        <v>167.622482559313</v>
      </c>
      <c r="T93" s="16">
        <v>208.317266010476</v>
      </c>
      <c r="U93" s="16">
        <v>208.809651840475</v>
      </c>
      <c r="V93" s="72">
        <v>276.21610089036398</v>
      </c>
    </row>
    <row r="94" spans="14:22" x14ac:dyDescent="0.25">
      <c r="N94" s="15">
        <v>43190</v>
      </c>
      <c r="O94" s="89">
        <v>215.94049998158599</v>
      </c>
      <c r="P94" s="70">
        <v>239.66645233182001</v>
      </c>
      <c r="Q94" s="70">
        <v>343.67707096582097</v>
      </c>
      <c r="R94" s="71">
        <v>377.50202309563599</v>
      </c>
      <c r="S94" s="69">
        <v>171.84929702170299</v>
      </c>
      <c r="T94" s="16">
        <v>211.03099839950099</v>
      </c>
      <c r="U94" s="16">
        <v>208.55667386182299</v>
      </c>
      <c r="V94" s="72">
        <v>285.097533463861</v>
      </c>
    </row>
    <row r="95" spans="14:22" x14ac:dyDescent="0.25">
      <c r="N95" s="15">
        <v>43281</v>
      </c>
      <c r="O95" s="89">
        <v>237.61681724875899</v>
      </c>
      <c r="P95" s="70">
        <v>230.82105625374601</v>
      </c>
      <c r="Q95" s="70">
        <v>328.58699022214</v>
      </c>
      <c r="R95" s="71">
        <v>381.28663146276602</v>
      </c>
      <c r="S95" s="69">
        <v>177.921012745171</v>
      </c>
      <c r="T95" s="16">
        <v>217.58985897895599</v>
      </c>
      <c r="U95" s="16">
        <v>209.274505419718</v>
      </c>
      <c r="V95" s="72">
        <v>300.27410307166298</v>
      </c>
    </row>
    <row r="96" spans="14:22" x14ac:dyDescent="0.25">
      <c r="N96" s="15">
        <v>43373</v>
      </c>
      <c r="O96" s="89">
        <v>238.07321074456999</v>
      </c>
      <c r="P96" s="70">
        <v>241.99323092550799</v>
      </c>
      <c r="Q96" s="70">
        <v>324.89114877665799</v>
      </c>
      <c r="R96" s="71">
        <v>380.30294874257203</v>
      </c>
      <c r="S96" s="69">
        <v>179.62352783121801</v>
      </c>
      <c r="T96" s="16">
        <v>223.792192570476</v>
      </c>
      <c r="U96" s="16">
        <v>211.01165210178399</v>
      </c>
      <c r="V96" s="72">
        <v>304.68624331193701</v>
      </c>
    </row>
    <row r="97" spans="14:22" x14ac:dyDescent="0.25">
      <c r="N97" s="15">
        <v>43465</v>
      </c>
      <c r="O97" s="89">
        <v>232.14290112783399</v>
      </c>
      <c r="P97" s="70">
        <v>243.702182088444</v>
      </c>
      <c r="Q97" s="70">
        <v>332.07911927685001</v>
      </c>
      <c r="R97" s="71">
        <v>386.36423510370997</v>
      </c>
      <c r="S97" s="69">
        <v>179.51201906147</v>
      </c>
      <c r="T97" s="16">
        <v>227.867525484129</v>
      </c>
      <c r="U97" s="16">
        <v>212.589669105837</v>
      </c>
      <c r="V97" s="72">
        <v>302.657954710909</v>
      </c>
    </row>
    <row r="98" spans="14:22" x14ac:dyDescent="0.25">
      <c r="N98" s="15">
        <v>43555</v>
      </c>
      <c r="O98" s="89">
        <v>233.96807386085499</v>
      </c>
      <c r="P98" s="70">
        <v>266.82142780164099</v>
      </c>
      <c r="Q98" s="70">
        <v>338.92842576805702</v>
      </c>
      <c r="R98" s="71">
        <v>391.12750564782101</v>
      </c>
      <c r="S98" s="69">
        <v>181.99729227779201</v>
      </c>
      <c r="T98" s="16">
        <v>231.15836695068401</v>
      </c>
      <c r="U98" s="16">
        <v>212.63772752108301</v>
      </c>
      <c r="V98" s="72">
        <v>307.90614602885199</v>
      </c>
    </row>
    <row r="99" spans="14:22" x14ac:dyDescent="0.25">
      <c r="N99" s="15">
        <v>43646</v>
      </c>
      <c r="O99" s="89">
        <v>245.789886634212</v>
      </c>
      <c r="P99" s="70">
        <v>242.91356754685901</v>
      </c>
      <c r="Q99" s="70">
        <v>351.62183191419598</v>
      </c>
      <c r="R99" s="71">
        <v>389.93159689131198</v>
      </c>
      <c r="S99" s="69">
        <v>185.12856897821101</v>
      </c>
      <c r="T99" s="16">
        <v>234.12468478730401</v>
      </c>
      <c r="U99" s="16">
        <v>212.523719320353</v>
      </c>
      <c r="V99" s="72">
        <v>318.68778740805999</v>
      </c>
    </row>
    <row r="100" spans="14:22" x14ac:dyDescent="0.25">
      <c r="N100" s="15">
        <v>43738</v>
      </c>
      <c r="O100" s="89">
        <v>256.49673028597698</v>
      </c>
      <c r="P100" s="70">
        <v>250.96297243080701</v>
      </c>
      <c r="Q100" s="70">
        <v>334.24397623966701</v>
      </c>
      <c r="R100" s="71">
        <v>408.45955451420002</v>
      </c>
      <c r="S100" s="69">
        <v>186.604667863804</v>
      </c>
      <c r="T100" s="16">
        <v>237.57422708179499</v>
      </c>
      <c r="U100" s="16">
        <v>214.02163612672899</v>
      </c>
      <c r="V100" s="72">
        <v>329.10945564006801</v>
      </c>
    </row>
    <row r="101" spans="14:22" x14ac:dyDescent="0.25">
      <c r="N101" s="15">
        <v>43830</v>
      </c>
      <c r="O101" s="89">
        <v>239.335504989068</v>
      </c>
      <c r="P101" s="70">
        <v>270.25644430837599</v>
      </c>
      <c r="Q101" s="70">
        <v>326.739827073968</v>
      </c>
      <c r="R101" s="71">
        <v>406.588268775394</v>
      </c>
      <c r="S101" s="69">
        <v>186.78647043137499</v>
      </c>
      <c r="T101" s="16">
        <v>242.038230817466</v>
      </c>
      <c r="U101" s="16">
        <v>216.100477299403</v>
      </c>
      <c r="V101" s="72">
        <v>333.77609941406899</v>
      </c>
    </row>
    <row r="102" spans="14:22" x14ac:dyDescent="0.25">
      <c r="N102" s="15">
        <v>43921</v>
      </c>
      <c r="O102" s="89">
        <v>248.10783371016399</v>
      </c>
      <c r="P102" s="70">
        <v>246.983075260428</v>
      </c>
      <c r="Q102" s="70">
        <v>332.43565738602501</v>
      </c>
      <c r="R102" s="71">
        <v>400.79080020001402</v>
      </c>
      <c r="S102" s="69">
        <v>186.045474857095</v>
      </c>
      <c r="T102" s="16">
        <v>247.27631511616801</v>
      </c>
      <c r="U102" s="16">
        <v>215.55366484817301</v>
      </c>
      <c r="V102" s="72">
        <v>333.52709098818502</v>
      </c>
    </row>
    <row r="103" spans="14:22" x14ac:dyDescent="0.25">
      <c r="N103" s="15">
        <v>44012</v>
      </c>
      <c r="O103" s="89">
        <v>235.323320682282</v>
      </c>
      <c r="P103" s="70">
        <v>277.80438134957399</v>
      </c>
      <c r="Q103" s="70">
        <v>333.32497082544501</v>
      </c>
      <c r="R103" s="71">
        <v>374.96582333728799</v>
      </c>
      <c r="S103" s="69">
        <v>183.979525977337</v>
      </c>
      <c r="T103" s="16">
        <v>251.973623443581</v>
      </c>
      <c r="U103" s="16">
        <v>212.19971940251801</v>
      </c>
      <c r="V103" s="72">
        <v>332.05305320627002</v>
      </c>
    </row>
    <row r="104" spans="14:22" x14ac:dyDescent="0.25">
      <c r="N104" s="15">
        <v>44104</v>
      </c>
      <c r="O104" s="89">
        <v>264.261583965005</v>
      </c>
      <c r="P104" s="70">
        <v>274.537288366268</v>
      </c>
      <c r="Q104" s="70">
        <v>346.97560398566702</v>
      </c>
      <c r="R104" s="71">
        <v>399.65913021109799</v>
      </c>
      <c r="S104" s="69">
        <v>188.524899918579</v>
      </c>
      <c r="T104" s="16">
        <v>258.61949435056698</v>
      </c>
      <c r="U104" s="16">
        <v>215.13471090994801</v>
      </c>
      <c r="V104" s="72">
        <v>345.15176502613002</v>
      </c>
    </row>
    <row r="105" spans="14:22" x14ac:dyDescent="0.25">
      <c r="N105" s="15">
        <v>44196</v>
      </c>
      <c r="O105" s="89">
        <v>271.68205807030802</v>
      </c>
      <c r="P105" s="70">
        <v>288.32470427069899</v>
      </c>
      <c r="Q105" s="70">
        <v>349.44945381500997</v>
      </c>
      <c r="R105" s="71">
        <v>405.23685068457002</v>
      </c>
      <c r="S105" s="69">
        <v>195.37504844418399</v>
      </c>
      <c r="T105" s="16">
        <v>267.61418755845102</v>
      </c>
      <c r="U105" s="16">
        <v>223.545872948132</v>
      </c>
      <c r="V105" s="72">
        <v>364.800461011263</v>
      </c>
    </row>
    <row r="106" spans="14:22" x14ac:dyDescent="0.25">
      <c r="N106" s="15">
        <v>44286</v>
      </c>
      <c r="O106" s="89">
        <v>252.52534038300601</v>
      </c>
      <c r="P106" s="70">
        <v>302.252826402393</v>
      </c>
      <c r="Q106" s="70">
        <v>366.33091561652998</v>
      </c>
      <c r="R106" s="71">
        <v>400.68157903673898</v>
      </c>
      <c r="S106" s="69">
        <v>197.10549630341399</v>
      </c>
      <c r="T106" s="16">
        <v>278.78876751400799</v>
      </c>
      <c r="U106" s="16">
        <v>231.275076047601</v>
      </c>
      <c r="V106" s="72">
        <v>379.45103218899902</v>
      </c>
    </row>
    <row r="107" spans="14:22" x14ac:dyDescent="0.25">
      <c r="N107" s="15">
        <v>44377</v>
      </c>
      <c r="O107" s="89">
        <v>264.44741877445398</v>
      </c>
      <c r="P107" s="70">
        <v>310.17024938545097</v>
      </c>
      <c r="Q107" s="70">
        <v>355.883273453519</v>
      </c>
      <c r="R107" s="71">
        <v>432.71332163558901</v>
      </c>
      <c r="S107" s="69">
        <v>202.30619540993999</v>
      </c>
      <c r="T107" s="16">
        <v>294.75185439226198</v>
      </c>
      <c r="U107" s="16">
        <v>241.31353604200399</v>
      </c>
      <c r="V107" s="72">
        <v>402.39062419784398</v>
      </c>
    </row>
    <row r="108" spans="14:22" x14ac:dyDescent="0.25">
      <c r="N108" s="15">
        <v>44469</v>
      </c>
      <c r="O108" s="89">
        <v>274.24253806465998</v>
      </c>
      <c r="P108" s="70">
        <v>333.940417451825</v>
      </c>
      <c r="Q108" s="70">
        <v>367.05110215562701</v>
      </c>
      <c r="R108" s="71">
        <v>463.33640312664801</v>
      </c>
      <c r="S108" s="69">
        <v>211.72921242873801</v>
      </c>
      <c r="T108" s="16">
        <v>308.43279820360101</v>
      </c>
      <c r="U108" s="16">
        <v>250.867585484393</v>
      </c>
      <c r="V108" s="72">
        <v>425.11908742297999</v>
      </c>
    </row>
    <row r="109" spans="14:22" x14ac:dyDescent="0.25">
      <c r="N109" s="15">
        <v>44561</v>
      </c>
      <c r="O109" s="89">
        <v>282.32440554866298</v>
      </c>
      <c r="P109" s="70">
        <v>349.883015963746</v>
      </c>
      <c r="Q109" s="70">
        <v>403.55056108464902</v>
      </c>
      <c r="R109" s="71">
        <v>457.51675493904202</v>
      </c>
      <c r="S109" s="69">
        <v>216.61607728629201</v>
      </c>
      <c r="T109" s="16">
        <v>317.66282943436897</v>
      </c>
      <c r="U109" s="16">
        <v>256.14134569401398</v>
      </c>
      <c r="V109" s="72">
        <v>436.53747274817403</v>
      </c>
    </row>
    <row r="110" spans="14:22" x14ac:dyDescent="0.25">
      <c r="N110" s="15">
        <v>44651</v>
      </c>
      <c r="O110" s="89">
        <v>268.60806040705103</v>
      </c>
      <c r="P110" s="70">
        <v>358.33287898325</v>
      </c>
      <c r="Q110" s="70">
        <v>370.19014330353099</v>
      </c>
      <c r="R110" s="71">
        <v>447.832419435801</v>
      </c>
      <c r="S110" s="69">
        <v>220.697268804901</v>
      </c>
      <c r="T110" s="16">
        <v>336.74731904464102</v>
      </c>
      <c r="U110" s="16">
        <v>261.895147071417</v>
      </c>
      <c r="V110" s="72">
        <v>456.23678335055399</v>
      </c>
    </row>
    <row r="111" spans="14:22" x14ac:dyDescent="0.25">
      <c r="N111" s="15">
        <v>44742</v>
      </c>
      <c r="O111" s="89">
        <v>272.09299465548202</v>
      </c>
      <c r="P111" s="70">
        <v>375.31868794818803</v>
      </c>
      <c r="Q111" s="70">
        <v>389.18524589066698</v>
      </c>
      <c r="R111" s="71">
        <v>504.09448953276899</v>
      </c>
      <c r="S111" s="69">
        <v>231.29758983028901</v>
      </c>
      <c r="T111" s="16">
        <v>363.94746544052799</v>
      </c>
      <c r="U111" s="16">
        <v>269.39524451919402</v>
      </c>
      <c r="V111" s="72">
        <v>486.60350742634</v>
      </c>
    </row>
    <row r="112" spans="14:22" x14ac:dyDescent="0.25">
      <c r="N112" s="15">
        <v>44834</v>
      </c>
      <c r="O112" s="89">
        <v>275.13148551238999</v>
      </c>
      <c r="P112" s="70">
        <v>398.85242760323098</v>
      </c>
      <c r="Q112" s="70">
        <v>416.84246007513502</v>
      </c>
      <c r="R112" s="71">
        <v>448.547955983897</v>
      </c>
      <c r="S112" s="69">
        <v>230.68749427044901</v>
      </c>
      <c r="T112" s="16">
        <v>366.32335773354799</v>
      </c>
      <c r="U112" s="16">
        <v>270.27001819353399</v>
      </c>
      <c r="V112" s="72">
        <v>472.95866686266299</v>
      </c>
    </row>
    <row r="113" spans="14:22" x14ac:dyDescent="0.25">
      <c r="N113" s="15">
        <v>44926</v>
      </c>
      <c r="O113" s="89">
        <v>298.36777457167102</v>
      </c>
      <c r="P113" s="70">
        <v>390.713060911973</v>
      </c>
      <c r="Q113" s="70">
        <v>400.75549964072701</v>
      </c>
      <c r="R113" s="71">
        <v>454.16564106658399</v>
      </c>
      <c r="S113" s="69">
        <v>220.550975635398</v>
      </c>
      <c r="T113" s="16">
        <v>357.17126164185299</v>
      </c>
      <c r="U113" s="16">
        <v>267.90125194017497</v>
      </c>
      <c r="V113" s="72">
        <v>442.66400589069599</v>
      </c>
    </row>
    <row r="114" spans="14:22" x14ac:dyDescent="0.25">
      <c r="N114" s="15">
        <v>45016</v>
      </c>
      <c r="O114" s="89">
        <v>238.31521238781301</v>
      </c>
      <c r="P114" s="70">
        <v>411.49045356221501</v>
      </c>
      <c r="Q114" s="70">
        <v>411.63967746780099</v>
      </c>
      <c r="R114" s="71">
        <v>423.64959989265998</v>
      </c>
      <c r="S114" s="69">
        <v>218.25350134160499</v>
      </c>
      <c r="T114" s="16">
        <v>366.44628578966802</v>
      </c>
      <c r="U114" s="16">
        <v>268.46760877628998</v>
      </c>
      <c r="V114" s="72">
        <v>434.95423478253502</v>
      </c>
    </row>
    <row r="115" spans="14:22" x14ac:dyDescent="0.25">
      <c r="N115" s="15">
        <v>45107</v>
      </c>
      <c r="O115" s="89">
        <v>250.26936312414301</v>
      </c>
      <c r="P115" s="70">
        <v>396.50429276244103</v>
      </c>
      <c r="Q115" s="70">
        <v>390.87190275038103</v>
      </c>
      <c r="R115" s="71">
        <v>422.49097819310202</v>
      </c>
      <c r="S115" s="69">
        <v>223.720449633009</v>
      </c>
      <c r="T115" s="16">
        <v>383.88829167738402</v>
      </c>
      <c r="U115" s="16">
        <v>273.73812031394101</v>
      </c>
      <c r="V115" s="72">
        <v>435.50123174639498</v>
      </c>
    </row>
    <row r="116" spans="14:22" x14ac:dyDescent="0.25">
      <c r="N116" s="15">
        <v>45199</v>
      </c>
      <c r="O116" s="89">
        <v>250.70944339203899</v>
      </c>
      <c r="P116" s="70">
        <v>415.561286740394</v>
      </c>
      <c r="Q116" s="70">
        <v>403.01235091300703</v>
      </c>
      <c r="R116" s="71">
        <v>431.64857465437001</v>
      </c>
      <c r="S116" s="69">
        <v>223.15024027515</v>
      </c>
      <c r="T116" s="16">
        <v>391.60969789255898</v>
      </c>
      <c r="U116" s="16">
        <v>279.39736796119001</v>
      </c>
      <c r="V116" s="72">
        <v>439.01778905180799</v>
      </c>
    </row>
    <row r="117" spans="14:22" x14ac:dyDescent="0.25">
      <c r="N117" s="15">
        <v>45291</v>
      </c>
      <c r="O117" s="89">
        <v>217.534102290519</v>
      </c>
      <c r="P117" s="70">
        <v>404.09846406878802</v>
      </c>
      <c r="Q117" s="70">
        <v>399.619663130525</v>
      </c>
      <c r="R117" s="71">
        <v>448.70744073396702</v>
      </c>
      <c r="S117" s="69">
        <v>215.784123579783</v>
      </c>
      <c r="T117" s="16">
        <v>391.04461331082501</v>
      </c>
      <c r="U117" s="16">
        <v>279.85053245085101</v>
      </c>
      <c r="V117" s="72">
        <v>436.03154556412198</v>
      </c>
    </row>
    <row r="118" spans="14:22" x14ac:dyDescent="0.25">
      <c r="N118" s="15">
        <v>45382</v>
      </c>
      <c r="O118" s="89">
        <v>246.98372733781801</v>
      </c>
      <c r="P118" s="70">
        <v>423.79787619859502</v>
      </c>
      <c r="Q118" s="70">
        <v>421.11902157375602</v>
      </c>
      <c r="R118" s="71">
        <v>404.90109468203599</v>
      </c>
      <c r="S118" s="69">
        <v>215.67084401819201</v>
      </c>
      <c r="T118" s="16">
        <v>393.63331085257897</v>
      </c>
      <c r="U118" s="16">
        <v>280.554143198899</v>
      </c>
      <c r="V118" s="72">
        <v>429.19046911655602</v>
      </c>
    </row>
    <row r="119" spans="14:22" x14ac:dyDescent="0.25">
      <c r="N119" s="15">
        <v>45473</v>
      </c>
      <c r="O119" s="89">
        <v>219.37328585897001</v>
      </c>
      <c r="P119" s="70">
        <v>417.99332750349203</v>
      </c>
      <c r="Q119" s="70">
        <v>391.38576813266098</v>
      </c>
      <c r="R119" s="71">
        <v>450.93681899143098</v>
      </c>
      <c r="S119" s="69">
        <v>217.714799390091</v>
      </c>
      <c r="T119" s="16">
        <v>399.92824266397503</v>
      </c>
      <c r="U119" s="16">
        <v>283.33784692657599</v>
      </c>
      <c r="V119" s="72">
        <v>423.15713444879998</v>
      </c>
    </row>
    <row r="120" spans="14:22" x14ac:dyDescent="0.25">
      <c r="N120" s="15">
        <v>45565</v>
      </c>
      <c r="O120" s="89">
        <v>216.980143202504</v>
      </c>
      <c r="P120" s="70">
        <v>418.701311442453</v>
      </c>
      <c r="Q120" s="70">
        <v>419.507584557131</v>
      </c>
      <c r="R120" s="71">
        <v>396.39512745637501</v>
      </c>
      <c r="S120" s="69">
        <v>213.007163238023</v>
      </c>
      <c r="T120" s="16">
        <v>407.30459407494698</v>
      </c>
      <c r="U120" s="16">
        <v>284.67341541033102</v>
      </c>
      <c r="V120" s="72">
        <v>420.21399671358898</v>
      </c>
    </row>
    <row r="121" spans="14:22" x14ac:dyDescent="0.25">
      <c r="N121" s="15">
        <v>45657</v>
      </c>
      <c r="O121" s="89">
        <v>199.45476461128499</v>
      </c>
      <c r="P121" s="70">
        <v>439.59861822064101</v>
      </c>
      <c r="Q121" s="70">
        <v>399.84486765393899</v>
      </c>
      <c r="R121" s="71">
        <v>435.34343404849398</v>
      </c>
      <c r="S121" s="69">
        <v>212.80846547442599</v>
      </c>
      <c r="T121" s="16">
        <v>409.58944695385799</v>
      </c>
      <c r="U121" s="16">
        <v>285.04088815239902</v>
      </c>
      <c r="V121" s="72">
        <v>417.95730889084001</v>
      </c>
    </row>
    <row r="122" spans="14:22" x14ac:dyDescent="0.25">
      <c r="N122" s="15">
        <v>45747</v>
      </c>
      <c r="O122" s="89">
        <v>205.25394298754301</v>
      </c>
      <c r="P122" s="70">
        <v>430.97884472873898</v>
      </c>
      <c r="Q122" s="70">
        <v>400.01009480518098</v>
      </c>
      <c r="R122" s="71">
        <v>423.56898780450803</v>
      </c>
      <c r="S122" s="69">
        <v>216.81760946422801</v>
      </c>
      <c r="T122" s="16">
        <v>405.19657760346701</v>
      </c>
      <c r="U122" s="16">
        <v>285.96891464663503</v>
      </c>
      <c r="V122" s="72">
        <v>409.19015482874198</v>
      </c>
    </row>
    <row r="123" spans="14:22" x14ac:dyDescent="0.25">
      <c r="N123" s="15">
        <v>45838</v>
      </c>
      <c r="O123" s="89" t="s">
        <v>77</v>
      </c>
      <c r="P123" s="70" t="s">
        <v>77</v>
      </c>
      <c r="Q123" s="70" t="s">
        <v>77</v>
      </c>
      <c r="R123" s="71" t="s">
        <v>77</v>
      </c>
      <c r="S123" s="69" t="s">
        <v>77</v>
      </c>
      <c r="T123" s="16" t="s">
        <v>77</v>
      </c>
      <c r="U123" s="16" t="s">
        <v>77</v>
      </c>
      <c r="V123" s="72" t="s">
        <v>77</v>
      </c>
    </row>
    <row r="124" spans="14:22" ht="30" x14ac:dyDescent="0.25">
      <c r="N124" s="140"/>
      <c r="O124" s="168" t="s">
        <v>37</v>
      </c>
      <c r="P124" s="169" t="s">
        <v>38</v>
      </c>
      <c r="Q124" s="169" t="s">
        <v>39</v>
      </c>
      <c r="R124" s="170" t="s">
        <v>40</v>
      </c>
      <c r="S124" s="168" t="s">
        <v>9</v>
      </c>
      <c r="T124" s="169" t="s">
        <v>10</v>
      </c>
      <c r="U124" s="169" t="s">
        <v>11</v>
      </c>
      <c r="V124" s="170" t="s">
        <v>12</v>
      </c>
    </row>
    <row r="125" spans="14:22" x14ac:dyDescent="0.25">
      <c r="N125" s="140" t="s">
        <v>134</v>
      </c>
      <c r="O125" s="178">
        <f>O118/O117-1</f>
        <v>0.13537934851230249</v>
      </c>
      <c r="P125" s="178">
        <f t="shared" ref="O125:V129" si="0">P118/P117-1</f>
        <v>4.8749039853944298E-2</v>
      </c>
      <c r="Q125" s="178">
        <f t="shared" si="0"/>
        <v>5.3799550990084377E-2</v>
      </c>
      <c r="R125" s="178">
        <f t="shared" si="0"/>
        <v>-9.7627857430390264E-2</v>
      </c>
      <c r="S125" s="178">
        <f t="shared" si="0"/>
        <v>-5.2496708150584492E-4</v>
      </c>
      <c r="T125" s="178">
        <f t="shared" si="0"/>
        <v>6.6199544850815695E-3</v>
      </c>
      <c r="U125" s="178">
        <f t="shared" si="0"/>
        <v>2.514237660675489E-3</v>
      </c>
      <c r="V125" s="179">
        <f t="shared" si="0"/>
        <v>-1.568940714763023E-2</v>
      </c>
    </row>
    <row r="126" spans="14:22" x14ac:dyDescent="0.25">
      <c r="N126" s="140" t="s">
        <v>134</v>
      </c>
      <c r="O126" s="178">
        <f t="shared" si="0"/>
        <v>-0.11179052877877715</v>
      </c>
      <c r="P126" s="178">
        <f t="shared" si="0"/>
        <v>-1.369650255723065E-2</v>
      </c>
      <c r="Q126" s="178">
        <f t="shared" si="0"/>
        <v>-7.0605344137577686E-2</v>
      </c>
      <c r="R126" s="178">
        <f t="shared" si="0"/>
        <v>0.11369622091426135</v>
      </c>
      <c r="S126" s="178">
        <f t="shared" si="0"/>
        <v>9.4771983723798137E-3</v>
      </c>
      <c r="T126" s="178">
        <f t="shared" si="0"/>
        <v>1.5991867654090886E-2</v>
      </c>
      <c r="U126" s="178">
        <f t="shared" si="0"/>
        <v>9.9221622462495329E-3</v>
      </c>
      <c r="V126" s="179">
        <f t="shared" si="0"/>
        <v>-1.4057475880522308E-2</v>
      </c>
    </row>
    <row r="127" spans="14:22" x14ac:dyDescent="0.25">
      <c r="N127" s="140" t="s">
        <v>134</v>
      </c>
      <c r="O127" s="178">
        <f t="shared" si="0"/>
        <v>-1.0908997634308637E-2</v>
      </c>
      <c r="P127" s="178">
        <f t="shared" si="0"/>
        <v>1.6937685182427664E-3</v>
      </c>
      <c r="Q127" s="178">
        <f t="shared" si="0"/>
        <v>7.1851913672390078E-2</v>
      </c>
      <c r="R127" s="178">
        <f t="shared" si="0"/>
        <v>-0.12095195876230369</v>
      </c>
      <c r="S127" s="178">
        <f t="shared" si="0"/>
        <v>-2.1622949681216141E-2</v>
      </c>
      <c r="T127" s="178">
        <f t="shared" si="0"/>
        <v>1.8444187291792868E-2</v>
      </c>
      <c r="U127" s="178">
        <f t="shared" si="0"/>
        <v>4.7136960284064333E-3</v>
      </c>
      <c r="V127" s="179">
        <f t="shared" si="0"/>
        <v>-6.9551887363182852E-3</v>
      </c>
    </row>
    <row r="128" spans="14:22" x14ac:dyDescent="0.25">
      <c r="N128" s="140" t="s">
        <v>134</v>
      </c>
      <c r="O128" s="178">
        <f t="shared" si="0"/>
        <v>-8.0769504216166244E-2</v>
      </c>
      <c r="P128" s="178">
        <f t="shared" si="0"/>
        <v>4.9909819260406607E-2</v>
      </c>
      <c r="Q128" s="178">
        <f t="shared" si="0"/>
        <v>-4.6870944953116167E-2</v>
      </c>
      <c r="R128" s="178">
        <f t="shared" si="0"/>
        <v>9.8256269803430829E-2</v>
      </c>
      <c r="S128" s="178">
        <f t="shared" si="0"/>
        <v>-9.328219792071879E-4</v>
      </c>
      <c r="T128" s="178">
        <f t="shared" si="0"/>
        <v>5.609690909821996E-3</v>
      </c>
      <c r="U128" s="178">
        <f t="shared" si="0"/>
        <v>1.2908572496603821E-3</v>
      </c>
      <c r="V128" s="179">
        <f t="shared" si="0"/>
        <v>-5.3703299756745482E-3</v>
      </c>
    </row>
    <row r="129" spans="14:22" x14ac:dyDescent="0.25">
      <c r="N129" s="140" t="str">
        <f>"QTR "&amp;YEAR(N122)&amp;"Q"&amp;(MONTH(N122)/3)</f>
        <v>QTR 2025Q1</v>
      </c>
      <c r="O129" s="178">
        <f>O122/O121-1</f>
        <v>2.9075155900938121E-2</v>
      </c>
      <c r="P129" s="178">
        <f t="shared" si="0"/>
        <v>-1.9608281588309406E-2</v>
      </c>
      <c r="Q129" s="178">
        <f t="shared" si="0"/>
        <v>4.1322814073230241E-4</v>
      </c>
      <c r="R129" s="178">
        <f t="shared" si="0"/>
        <v>-2.7046339333727909E-2</v>
      </c>
      <c r="S129" s="178">
        <f t="shared" si="0"/>
        <v>1.8839212908491332E-2</v>
      </c>
      <c r="T129" s="178">
        <f t="shared" si="0"/>
        <v>-1.0725055010721185E-2</v>
      </c>
      <c r="U129" s="178">
        <f t="shared" si="0"/>
        <v>3.2557662174412805E-3</v>
      </c>
      <c r="V129" s="179">
        <f t="shared" si="0"/>
        <v>-2.0976195117544338E-2</v>
      </c>
    </row>
    <row r="130" spans="14:22" x14ac:dyDescent="0.25">
      <c r="N130" s="140">
        <v>42825</v>
      </c>
      <c r="O130" s="182" t="s">
        <v>77</v>
      </c>
      <c r="P130" s="183" t="s">
        <v>77</v>
      </c>
      <c r="Q130" s="183" t="s">
        <v>77</v>
      </c>
      <c r="R130" s="184" t="s">
        <v>77</v>
      </c>
      <c r="S130" s="173" t="s">
        <v>77</v>
      </c>
      <c r="T130" s="174" t="s">
        <v>77</v>
      </c>
      <c r="U130" s="174" t="s">
        <v>77</v>
      </c>
      <c r="V130" s="176" t="s">
        <v>77</v>
      </c>
    </row>
    <row r="131" spans="14:22" x14ac:dyDescent="0.25">
      <c r="N131" s="140" t="s">
        <v>136</v>
      </c>
      <c r="O131" s="178">
        <f t="shared" ref="O131:V136" si="1">O117/O113-1</f>
        <v>-0.27091958036418218</v>
      </c>
      <c r="P131" s="178">
        <f t="shared" si="1"/>
        <v>3.4258908892300211E-2</v>
      </c>
      <c r="Q131" s="178">
        <f t="shared" si="1"/>
        <v>-2.834238110818843E-3</v>
      </c>
      <c r="R131" s="178">
        <f t="shared" si="1"/>
        <v>-1.2018082917498285E-2</v>
      </c>
      <c r="S131" s="178">
        <f t="shared" si="1"/>
        <v>-2.1613380044599229E-2</v>
      </c>
      <c r="T131" s="178">
        <f t="shared" si="1"/>
        <v>9.4837841973237857E-2</v>
      </c>
      <c r="U131" s="178">
        <f t="shared" si="1"/>
        <v>4.460330223967901E-2</v>
      </c>
      <c r="V131" s="179">
        <f t="shared" si="1"/>
        <v>-1.4983057665211907E-2</v>
      </c>
    </row>
    <row r="132" spans="14:22" x14ac:dyDescent="0.25">
      <c r="N132" s="140" t="s">
        <v>136</v>
      </c>
      <c r="O132" s="178">
        <f t="shared" si="1"/>
        <v>3.6374156996317186E-2</v>
      </c>
      <c r="P132" s="178">
        <f t="shared" si="1"/>
        <v>2.9909375855105225E-2</v>
      </c>
      <c r="Q132" s="178">
        <f t="shared" si="1"/>
        <v>2.3028256567168448E-2</v>
      </c>
      <c r="R132" s="178">
        <f t="shared" si="1"/>
        <v>-4.4254745467420031E-2</v>
      </c>
      <c r="S132" s="178">
        <f t="shared" si="1"/>
        <v>-1.1833291596869522E-2</v>
      </c>
      <c r="T132" s="178">
        <f t="shared" si="1"/>
        <v>7.4191023670289624E-2</v>
      </c>
      <c r="U132" s="178">
        <f t="shared" si="1"/>
        <v>4.5020456947119314E-2</v>
      </c>
      <c r="V132" s="179">
        <f t="shared" si="1"/>
        <v>-1.3251430162211753E-2</v>
      </c>
    </row>
    <row r="133" spans="14:22" x14ac:dyDescent="0.25">
      <c r="N133" s="140" t="s">
        <v>136</v>
      </c>
      <c r="O133" s="178">
        <f t="shared" si="1"/>
        <v>-0.12345129615344641</v>
      </c>
      <c r="P133" s="178">
        <f t="shared" si="1"/>
        <v>5.4196222167828489E-2</v>
      </c>
      <c r="Q133" s="178">
        <f t="shared" si="1"/>
        <v>1.3146644173298583E-3</v>
      </c>
      <c r="R133" s="178">
        <f t="shared" si="1"/>
        <v>6.7328871541791013E-2</v>
      </c>
      <c r="S133" s="178">
        <f t="shared" si="1"/>
        <v>-2.684444025018573E-2</v>
      </c>
      <c r="T133" s="178">
        <f t="shared" si="1"/>
        <v>4.1782860624649754E-2</v>
      </c>
      <c r="U133" s="178">
        <f t="shared" si="1"/>
        <v>3.5069016334390524E-2</v>
      </c>
      <c r="V133" s="179">
        <f t="shared" si="1"/>
        <v>-2.8344574935171063E-2</v>
      </c>
    </row>
    <row r="134" spans="14:22" x14ac:dyDescent="0.25">
      <c r="N134" s="140" t="s">
        <v>136</v>
      </c>
      <c r="O134" s="178">
        <f t="shared" si="1"/>
        <v>-0.13453541970013416</v>
      </c>
      <c r="P134" s="178">
        <f t="shared" si="1"/>
        <v>7.5561049651398093E-3</v>
      </c>
      <c r="Q134" s="178">
        <f t="shared" si="1"/>
        <v>4.0929846459431651E-2</v>
      </c>
      <c r="R134" s="178">
        <f t="shared" si="1"/>
        <v>-8.1671640468691797E-2</v>
      </c>
      <c r="S134" s="178">
        <f t="shared" si="1"/>
        <v>-4.5454026957893134E-2</v>
      </c>
      <c r="T134" s="178">
        <f t="shared" si="1"/>
        <v>4.0077904778277551E-2</v>
      </c>
      <c r="U134" s="178">
        <f t="shared" si="1"/>
        <v>1.8883669118435975E-2</v>
      </c>
      <c r="V134" s="179">
        <f t="shared" si="1"/>
        <v>-4.2831504342526805E-2</v>
      </c>
    </row>
    <row r="135" spans="14:22" x14ac:dyDescent="0.25">
      <c r="N135" s="140" t="s">
        <v>136</v>
      </c>
      <c r="O135" s="178">
        <f t="shared" si="1"/>
        <v>-8.3110360577344666E-2</v>
      </c>
      <c r="P135" s="178">
        <f t="shared" si="1"/>
        <v>8.7850257569427326E-2</v>
      </c>
      <c r="Q135" s="178">
        <f t="shared" si="1"/>
        <v>5.6354715293482904E-4</v>
      </c>
      <c r="R135" s="178">
        <f t="shared" si="1"/>
        <v>-2.9783340930591762E-2</v>
      </c>
      <c r="S135" s="178">
        <f t="shared" si="1"/>
        <v>-1.3789977019587396E-2</v>
      </c>
      <c r="T135" s="178">
        <f t="shared" si="1"/>
        <v>4.7423830969108627E-2</v>
      </c>
      <c r="U135" s="178">
        <f t="shared" si="1"/>
        <v>1.8546885210802833E-2</v>
      </c>
      <c r="V135" s="179">
        <f t="shared" si="1"/>
        <v>-4.1451672148853702E-2</v>
      </c>
    </row>
    <row r="136" spans="14:22" x14ac:dyDescent="0.25">
      <c r="N136" s="140" t="str">
        <f>"Y/Y "&amp;RIGHT(N129,4)</f>
        <v>Y/Y 25Q1</v>
      </c>
      <c r="O136" s="178">
        <f>O122/O118-1</f>
        <v>-0.16895762648037971</v>
      </c>
      <c r="P136" s="178">
        <f t="shared" si="1"/>
        <v>1.6944324012560408E-2</v>
      </c>
      <c r="Q136" s="178">
        <f t="shared" si="1"/>
        <v>-5.0125797428216989E-2</v>
      </c>
      <c r="R136" s="178">
        <f t="shared" si="1"/>
        <v>4.6104822554583924E-2</v>
      </c>
      <c r="S136" s="178">
        <f t="shared" si="1"/>
        <v>5.3172020133573916E-3</v>
      </c>
      <c r="T136" s="178">
        <f t="shared" si="1"/>
        <v>2.9375732266771148E-2</v>
      </c>
      <c r="U136" s="178">
        <f t="shared" si="1"/>
        <v>1.9300272617600367E-2</v>
      </c>
      <c r="V136" s="179">
        <f>V122/V118-1</f>
        <v>-4.660008953363437E-2</v>
      </c>
    </row>
    <row r="137" spans="14:22" x14ac:dyDescent="0.25">
      <c r="N137" s="140">
        <v>43465</v>
      </c>
      <c r="O137" s="182" t="s">
        <v>77</v>
      </c>
      <c r="P137" s="183" t="s">
        <v>77</v>
      </c>
      <c r="Q137" s="183" t="s">
        <v>77</v>
      </c>
      <c r="R137" s="184" t="s">
        <v>77</v>
      </c>
      <c r="S137" s="173" t="s">
        <v>77</v>
      </c>
      <c r="T137" s="174" t="s">
        <v>77</v>
      </c>
      <c r="U137" s="174" t="s">
        <v>77</v>
      </c>
      <c r="V137" s="176" t="s">
        <v>77</v>
      </c>
    </row>
    <row r="138" spans="14:22" x14ac:dyDescent="0.25">
      <c r="N138" s="140" t="s">
        <v>139</v>
      </c>
      <c r="O138" s="182" t="s">
        <v>77</v>
      </c>
      <c r="P138" s="183" t="s">
        <v>77</v>
      </c>
      <c r="Q138" s="183" t="s">
        <v>77</v>
      </c>
      <c r="R138" s="184" t="s">
        <v>77</v>
      </c>
      <c r="S138" s="173" t="s">
        <v>77</v>
      </c>
      <c r="T138" s="174" t="s">
        <v>77</v>
      </c>
      <c r="U138" s="174" t="s">
        <v>77</v>
      </c>
      <c r="V138" s="176" t="s">
        <v>77</v>
      </c>
    </row>
    <row r="139" spans="14:22" x14ac:dyDescent="0.25">
      <c r="N139" s="140" t="s">
        <v>103</v>
      </c>
      <c r="O139" s="182">
        <f>MIN($O$58:$O$73)</f>
        <v>126.827324410218</v>
      </c>
      <c r="P139" s="182">
        <f>MIN($P$58:$P$73)</f>
        <v>119.845335521648</v>
      </c>
      <c r="Q139" s="182">
        <f>MIN($Q$58:$Q$73)</f>
        <v>156.97506818710701</v>
      </c>
      <c r="R139" s="182">
        <f>MIN($R$58:$R$73)</f>
        <v>162.06328847486799</v>
      </c>
      <c r="S139" s="182">
        <f>MIN($S$58:$S$73)</f>
        <v>106.93634024528301</v>
      </c>
      <c r="T139" s="182">
        <f>MIN($T$58:$T$73)</f>
        <v>118.293167625522</v>
      </c>
      <c r="U139" s="182">
        <f>MIN($U$58:$U$73)</f>
        <v>129.43422437115501</v>
      </c>
      <c r="V139" s="185">
        <f>MIN($V$58:$V$73)</f>
        <v>125.570504235275</v>
      </c>
    </row>
    <row r="140" spans="14:22" x14ac:dyDescent="0.25">
      <c r="N140" s="140" t="s">
        <v>104</v>
      </c>
      <c r="O140" s="178">
        <f t="shared" ref="O140:V140" si="2">O122/O139-1</f>
        <v>0.61837320105923865</v>
      </c>
      <c r="P140" s="178">
        <f t="shared" si="2"/>
        <v>2.5961253131198423</v>
      </c>
      <c r="Q140" s="178">
        <f t="shared" si="2"/>
        <v>1.5482396626729762</v>
      </c>
      <c r="R140" s="178">
        <f t="shared" si="2"/>
        <v>1.6136023265391972</v>
      </c>
      <c r="S140" s="178">
        <f t="shared" si="2"/>
        <v>1.027539085094058</v>
      </c>
      <c r="T140" s="178">
        <f t="shared" si="2"/>
        <v>2.4253590950086705</v>
      </c>
      <c r="U140" s="178">
        <f t="shared" si="2"/>
        <v>1.2093763534025896</v>
      </c>
      <c r="V140" s="179">
        <f t="shared" si="2"/>
        <v>2.258648655754885</v>
      </c>
    </row>
    <row r="141" spans="14:22" x14ac:dyDescent="0.25">
      <c r="N141" s="15">
        <v>47483</v>
      </c>
      <c r="O141" s="89" t="s">
        <v>77</v>
      </c>
      <c r="P141" s="70" t="s">
        <v>77</v>
      </c>
      <c r="Q141" s="70" t="s">
        <v>77</v>
      </c>
      <c r="R141" s="71" t="s">
        <v>77</v>
      </c>
      <c r="S141" s="69" t="s">
        <v>77</v>
      </c>
      <c r="T141" s="16" t="s">
        <v>77</v>
      </c>
      <c r="U141" s="16" t="s">
        <v>77</v>
      </c>
      <c r="V141" s="72" t="s">
        <v>77</v>
      </c>
    </row>
    <row r="142" spans="14:22" x14ac:dyDescent="0.25">
      <c r="N142" s="15">
        <v>47573</v>
      </c>
      <c r="O142" s="89" t="s">
        <v>77</v>
      </c>
      <c r="P142" s="70" t="s">
        <v>77</v>
      </c>
      <c r="Q142" s="70" t="s">
        <v>77</v>
      </c>
      <c r="R142" s="71" t="s">
        <v>77</v>
      </c>
      <c r="S142" s="69" t="s">
        <v>77</v>
      </c>
      <c r="T142" s="16" t="s">
        <v>77</v>
      </c>
      <c r="U142" s="16" t="s">
        <v>77</v>
      </c>
      <c r="V142" s="72" t="s">
        <v>77</v>
      </c>
    </row>
    <row r="143" spans="14:22" x14ac:dyDescent="0.25">
      <c r="N143" s="15">
        <v>47664</v>
      </c>
      <c r="O143" s="89" t="s">
        <v>77</v>
      </c>
      <c r="P143" s="70" t="s">
        <v>77</v>
      </c>
      <c r="Q143" s="70" t="s">
        <v>77</v>
      </c>
      <c r="R143" s="71" t="s">
        <v>77</v>
      </c>
      <c r="S143" s="69" t="s">
        <v>77</v>
      </c>
      <c r="T143" s="16" t="s">
        <v>77</v>
      </c>
      <c r="U143" s="16" t="s">
        <v>77</v>
      </c>
      <c r="V143" s="72" t="s">
        <v>77</v>
      </c>
    </row>
    <row r="144" spans="14:22" x14ac:dyDescent="0.25">
      <c r="N144" s="15">
        <v>47756</v>
      </c>
      <c r="O144" s="89" t="s">
        <v>77</v>
      </c>
      <c r="P144" s="70" t="s">
        <v>77</v>
      </c>
      <c r="Q144" s="70" t="s">
        <v>77</v>
      </c>
      <c r="R144" s="71" t="s">
        <v>77</v>
      </c>
      <c r="S144" s="69" t="s">
        <v>77</v>
      </c>
      <c r="T144" s="16" t="s">
        <v>77</v>
      </c>
      <c r="U144" s="16" t="s">
        <v>77</v>
      </c>
      <c r="V144" s="72" t="s">
        <v>77</v>
      </c>
    </row>
    <row r="145" spans="14:22" x14ac:dyDescent="0.25">
      <c r="N145" s="15">
        <v>47848</v>
      </c>
      <c r="O145" s="89" t="s">
        <v>77</v>
      </c>
      <c r="P145" s="70" t="s">
        <v>77</v>
      </c>
      <c r="Q145" s="70" t="s">
        <v>77</v>
      </c>
      <c r="R145" s="71" t="s">
        <v>77</v>
      </c>
      <c r="S145" s="69" t="s">
        <v>77</v>
      </c>
      <c r="T145" s="16" t="s">
        <v>77</v>
      </c>
      <c r="U145" s="16" t="s">
        <v>77</v>
      </c>
      <c r="V145" s="72" t="s">
        <v>77</v>
      </c>
    </row>
    <row r="146" spans="14:22" x14ac:dyDescent="0.25">
      <c r="N146" s="15">
        <v>47938</v>
      </c>
      <c r="O146" s="89" t="s">
        <v>77</v>
      </c>
      <c r="P146" s="70" t="s">
        <v>77</v>
      </c>
      <c r="Q146" s="70" t="s">
        <v>77</v>
      </c>
      <c r="R146" s="71" t="s">
        <v>77</v>
      </c>
      <c r="S146" s="69" t="s">
        <v>77</v>
      </c>
      <c r="T146" s="16" t="s">
        <v>77</v>
      </c>
      <c r="U146" s="16" t="s">
        <v>77</v>
      </c>
      <c r="V146" s="72" t="s">
        <v>77</v>
      </c>
    </row>
    <row r="147" spans="14:22" x14ac:dyDescent="0.25">
      <c r="N147" s="15">
        <v>48029</v>
      </c>
      <c r="O147" s="89" t="s">
        <v>77</v>
      </c>
      <c r="P147" s="70" t="s">
        <v>77</v>
      </c>
      <c r="Q147" s="70" t="s">
        <v>77</v>
      </c>
      <c r="R147" s="71" t="s">
        <v>77</v>
      </c>
      <c r="S147" s="69" t="s">
        <v>77</v>
      </c>
      <c r="T147" s="16" t="s">
        <v>77</v>
      </c>
      <c r="U147" s="16" t="s">
        <v>77</v>
      </c>
      <c r="V147" s="72" t="s">
        <v>77</v>
      </c>
    </row>
    <row r="148" spans="14:22" x14ac:dyDescent="0.25">
      <c r="N148" s="15">
        <v>48121</v>
      </c>
      <c r="O148" s="89" t="s">
        <v>77</v>
      </c>
      <c r="P148" s="70" t="s">
        <v>77</v>
      </c>
      <c r="Q148" s="70" t="s">
        <v>77</v>
      </c>
      <c r="R148" s="71" t="s">
        <v>77</v>
      </c>
      <c r="S148" s="69" t="s">
        <v>77</v>
      </c>
      <c r="T148" s="16" t="s">
        <v>77</v>
      </c>
      <c r="U148" s="16" t="s">
        <v>77</v>
      </c>
      <c r="V148" s="72" t="s">
        <v>77</v>
      </c>
    </row>
    <row r="149" spans="14:22" x14ac:dyDescent="0.25">
      <c r="N149" s="15">
        <v>48213</v>
      </c>
      <c r="O149" s="89" t="s">
        <v>77</v>
      </c>
      <c r="P149" s="70" t="s">
        <v>77</v>
      </c>
      <c r="Q149" s="70" t="s">
        <v>77</v>
      </c>
      <c r="R149" s="71" t="s">
        <v>77</v>
      </c>
      <c r="S149" s="69" t="s">
        <v>77</v>
      </c>
      <c r="T149" s="16" t="s">
        <v>77</v>
      </c>
      <c r="U149" s="16" t="s">
        <v>77</v>
      </c>
      <c r="V149" s="72" t="s">
        <v>77</v>
      </c>
    </row>
    <row r="150" spans="14:22" x14ac:dyDescent="0.25">
      <c r="N150" s="15">
        <v>48304</v>
      </c>
      <c r="O150" s="89" t="s">
        <v>77</v>
      </c>
      <c r="P150" s="70" t="s">
        <v>77</v>
      </c>
      <c r="Q150" s="70" t="s">
        <v>77</v>
      </c>
      <c r="R150" s="71" t="s">
        <v>77</v>
      </c>
      <c r="S150" s="69" t="s">
        <v>77</v>
      </c>
      <c r="T150" s="16" t="s">
        <v>77</v>
      </c>
      <c r="U150" s="16" t="s">
        <v>77</v>
      </c>
      <c r="V150" s="72" t="s">
        <v>77</v>
      </c>
    </row>
    <row r="151" spans="14:22" x14ac:dyDescent="0.25">
      <c r="N151" s="15">
        <v>48395</v>
      </c>
      <c r="O151" s="89" t="s">
        <v>77</v>
      </c>
      <c r="P151" s="70" t="s">
        <v>77</v>
      </c>
      <c r="Q151" s="70" t="s">
        <v>77</v>
      </c>
      <c r="R151" s="71" t="s">
        <v>77</v>
      </c>
      <c r="S151" s="69" t="s">
        <v>77</v>
      </c>
      <c r="T151" s="16" t="s">
        <v>77</v>
      </c>
      <c r="U151" s="16" t="s">
        <v>77</v>
      </c>
      <c r="V151" s="72" t="s">
        <v>77</v>
      </c>
    </row>
    <row r="152" spans="14:22" x14ac:dyDescent="0.25">
      <c r="N152" s="15">
        <v>48487</v>
      </c>
      <c r="O152" s="89" t="s">
        <v>77</v>
      </c>
      <c r="P152" s="70" t="s">
        <v>77</v>
      </c>
      <c r="Q152" s="70" t="s">
        <v>77</v>
      </c>
      <c r="R152" s="71" t="s">
        <v>77</v>
      </c>
      <c r="S152" s="69" t="s">
        <v>77</v>
      </c>
      <c r="T152" s="16" t="s">
        <v>77</v>
      </c>
      <c r="U152" s="16" t="s">
        <v>77</v>
      </c>
      <c r="V152" s="72" t="s">
        <v>77</v>
      </c>
    </row>
    <row r="153" spans="14:22" x14ac:dyDescent="0.25">
      <c r="N153" s="15">
        <v>48579</v>
      </c>
      <c r="O153" s="89" t="s">
        <v>77</v>
      </c>
      <c r="P153" s="70" t="s">
        <v>77</v>
      </c>
      <c r="Q153" s="70" t="s">
        <v>77</v>
      </c>
      <c r="R153" s="71" t="s">
        <v>77</v>
      </c>
      <c r="S153" s="69" t="s">
        <v>77</v>
      </c>
      <c r="T153" s="16" t="s">
        <v>77</v>
      </c>
      <c r="U153" s="16" t="s">
        <v>77</v>
      </c>
      <c r="V153" s="72" t="s">
        <v>77</v>
      </c>
    </row>
    <row r="154" spans="14:22" x14ac:dyDescent="0.25">
      <c r="N154" s="15">
        <v>48669</v>
      </c>
      <c r="O154" s="89" t="s">
        <v>77</v>
      </c>
      <c r="P154" s="70" t="s">
        <v>77</v>
      </c>
      <c r="Q154" s="70" t="s">
        <v>77</v>
      </c>
      <c r="R154" s="71" t="s">
        <v>77</v>
      </c>
      <c r="S154" s="69" t="s">
        <v>77</v>
      </c>
      <c r="T154" s="16" t="s">
        <v>77</v>
      </c>
      <c r="U154" s="16" t="s">
        <v>77</v>
      </c>
      <c r="V154" s="72" t="s">
        <v>77</v>
      </c>
    </row>
    <row r="155" spans="14:22" x14ac:dyDescent="0.25">
      <c r="N155" s="15">
        <v>48760</v>
      </c>
      <c r="O155" s="89" t="s">
        <v>77</v>
      </c>
      <c r="P155" s="70" t="s">
        <v>77</v>
      </c>
      <c r="Q155" s="70" t="s">
        <v>77</v>
      </c>
      <c r="R155" s="71" t="s">
        <v>77</v>
      </c>
      <c r="S155" s="69" t="s">
        <v>77</v>
      </c>
      <c r="T155" s="16" t="s">
        <v>77</v>
      </c>
      <c r="U155" s="16" t="s">
        <v>77</v>
      </c>
      <c r="V155" s="72" t="s">
        <v>77</v>
      </c>
    </row>
    <row r="156" spans="14:22" x14ac:dyDescent="0.25">
      <c r="N156" s="15">
        <v>48852</v>
      </c>
      <c r="O156" s="89" t="s">
        <v>77</v>
      </c>
      <c r="P156" s="70" t="s">
        <v>77</v>
      </c>
      <c r="Q156" s="70" t="s">
        <v>77</v>
      </c>
      <c r="R156" s="71" t="s">
        <v>77</v>
      </c>
      <c r="S156" s="69" t="s">
        <v>77</v>
      </c>
      <c r="T156" s="16" t="s">
        <v>77</v>
      </c>
      <c r="U156" s="16" t="s">
        <v>77</v>
      </c>
      <c r="V156" s="72" t="s">
        <v>77</v>
      </c>
    </row>
    <row r="157" spans="14:22" x14ac:dyDescent="0.25">
      <c r="N157" s="15">
        <v>48944</v>
      </c>
      <c r="O157" s="89" t="s">
        <v>77</v>
      </c>
      <c r="P157" s="70" t="s">
        <v>77</v>
      </c>
      <c r="Q157" s="70" t="s">
        <v>77</v>
      </c>
      <c r="R157" s="71" t="s">
        <v>77</v>
      </c>
      <c r="S157" s="69" t="s">
        <v>77</v>
      </c>
      <c r="T157" s="16" t="s">
        <v>77</v>
      </c>
      <c r="U157" s="16" t="s">
        <v>77</v>
      </c>
      <c r="V157" s="72" t="s">
        <v>77</v>
      </c>
    </row>
    <row r="158" spans="14:22" x14ac:dyDescent="0.25">
      <c r="O158" s="89" t="s">
        <v>77</v>
      </c>
      <c r="P158" s="70" t="s">
        <v>77</v>
      </c>
      <c r="Q158" s="70" t="s">
        <v>77</v>
      </c>
      <c r="R158" s="71" t="s">
        <v>77</v>
      </c>
      <c r="S158" s="69" t="s">
        <v>77</v>
      </c>
      <c r="T158" s="16" t="s">
        <v>77</v>
      </c>
      <c r="U158" s="16" t="s">
        <v>77</v>
      </c>
      <c r="V158" s="72" t="s">
        <v>77</v>
      </c>
    </row>
    <row r="159" spans="14:22" x14ac:dyDescent="0.25">
      <c r="O159" s="89" t="s">
        <v>77</v>
      </c>
      <c r="P159" s="70" t="s">
        <v>77</v>
      </c>
      <c r="Q159" s="70" t="s">
        <v>77</v>
      </c>
      <c r="R159" s="71" t="s">
        <v>77</v>
      </c>
      <c r="S159" s="69" t="s">
        <v>77</v>
      </c>
      <c r="T159" s="16" t="s">
        <v>77</v>
      </c>
      <c r="U159" s="16" t="s">
        <v>77</v>
      </c>
      <c r="V159" s="72" t="s">
        <v>77</v>
      </c>
    </row>
    <row r="160" spans="14:22" x14ac:dyDescent="0.25">
      <c r="O160" s="89" t="s">
        <v>77</v>
      </c>
      <c r="P160" s="70" t="s">
        <v>77</v>
      </c>
      <c r="Q160" s="70" t="s">
        <v>77</v>
      </c>
      <c r="R160" s="71" t="s">
        <v>77</v>
      </c>
      <c r="S160" s="69" t="s">
        <v>77</v>
      </c>
      <c r="T160" s="16" t="s">
        <v>77</v>
      </c>
      <c r="U160" s="16" t="s">
        <v>77</v>
      </c>
      <c r="V160" s="72" t="s">
        <v>77</v>
      </c>
    </row>
    <row r="161" spans="15:22" x14ac:dyDescent="0.25">
      <c r="O161" s="89" t="s">
        <v>77</v>
      </c>
      <c r="P161" s="70" t="s">
        <v>77</v>
      </c>
      <c r="Q161" s="70" t="s">
        <v>77</v>
      </c>
      <c r="R161" s="71" t="s">
        <v>77</v>
      </c>
      <c r="S161" s="69" t="s">
        <v>77</v>
      </c>
      <c r="T161" s="16" t="s">
        <v>77</v>
      </c>
      <c r="U161" s="16" t="s">
        <v>77</v>
      </c>
      <c r="V161" s="72" t="s">
        <v>77</v>
      </c>
    </row>
    <row r="162" spans="15:22" x14ac:dyDescent="0.25">
      <c r="O162" s="89" t="s">
        <v>77</v>
      </c>
      <c r="P162" s="70" t="s">
        <v>77</v>
      </c>
      <c r="Q162" s="70" t="s">
        <v>77</v>
      </c>
      <c r="R162" s="71" t="s">
        <v>77</v>
      </c>
      <c r="S162" s="69" t="s">
        <v>77</v>
      </c>
      <c r="T162" s="16" t="s">
        <v>77</v>
      </c>
      <c r="U162" s="16" t="s">
        <v>77</v>
      </c>
      <c r="V162" s="72" t="s">
        <v>77</v>
      </c>
    </row>
    <row r="163" spans="15:22" x14ac:dyDescent="0.25">
      <c r="O163" s="89" t="s">
        <v>77</v>
      </c>
      <c r="P163" s="70" t="s">
        <v>77</v>
      </c>
      <c r="Q163" s="70" t="s">
        <v>77</v>
      </c>
      <c r="R163" s="71" t="s">
        <v>77</v>
      </c>
      <c r="S163" s="69" t="s">
        <v>77</v>
      </c>
      <c r="T163" s="16" t="s">
        <v>77</v>
      </c>
      <c r="U163" s="16" t="s">
        <v>77</v>
      </c>
      <c r="V163" s="72" t="s">
        <v>77</v>
      </c>
    </row>
    <row r="164" spans="15:22" x14ac:dyDescent="0.25">
      <c r="O164" s="89" t="s">
        <v>77</v>
      </c>
      <c r="P164" s="70" t="s">
        <v>77</v>
      </c>
      <c r="Q164" s="70" t="s">
        <v>77</v>
      </c>
      <c r="R164" s="71" t="s">
        <v>77</v>
      </c>
      <c r="S164" s="69" t="s">
        <v>77</v>
      </c>
      <c r="T164" s="16" t="s">
        <v>77</v>
      </c>
      <c r="U164" s="16" t="s">
        <v>77</v>
      </c>
      <c r="V164" s="72" t="s">
        <v>77</v>
      </c>
    </row>
    <row r="165" spans="15:22" x14ac:dyDescent="0.25">
      <c r="O165" s="89" t="s">
        <v>77</v>
      </c>
      <c r="P165" s="70" t="s">
        <v>77</v>
      </c>
      <c r="Q165" s="70" t="s">
        <v>77</v>
      </c>
      <c r="R165" s="71" t="s">
        <v>77</v>
      </c>
      <c r="S165" s="69" t="s">
        <v>77</v>
      </c>
      <c r="T165" s="16" t="s">
        <v>77</v>
      </c>
      <c r="U165" s="16" t="s">
        <v>77</v>
      </c>
      <c r="V165" s="72" t="s">
        <v>77</v>
      </c>
    </row>
    <row r="166" spans="15:22" x14ac:dyDescent="0.25">
      <c r="O166" s="89" t="s">
        <v>77</v>
      </c>
      <c r="P166" s="70" t="s">
        <v>77</v>
      </c>
      <c r="Q166" s="70" t="s">
        <v>77</v>
      </c>
      <c r="R166" s="71" t="s">
        <v>77</v>
      </c>
      <c r="S166" s="69" t="s">
        <v>77</v>
      </c>
      <c r="T166" s="16" t="s">
        <v>77</v>
      </c>
      <c r="U166" s="16" t="s">
        <v>77</v>
      </c>
      <c r="V166" s="72" t="s">
        <v>77</v>
      </c>
    </row>
    <row r="167" spans="15:22" x14ac:dyDescent="0.25">
      <c r="O167" s="89" t="s">
        <v>77</v>
      </c>
      <c r="P167" s="70" t="s">
        <v>77</v>
      </c>
      <c r="Q167" s="70" t="s">
        <v>77</v>
      </c>
      <c r="R167" s="71" t="s">
        <v>77</v>
      </c>
      <c r="S167" s="69" t="s">
        <v>77</v>
      </c>
      <c r="T167" s="16" t="s">
        <v>77</v>
      </c>
      <c r="U167" s="16" t="s">
        <v>77</v>
      </c>
      <c r="V167" s="72" t="s">
        <v>77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23 N141:N157">
    <cfRule type="expression" dxfId="14" priority="2">
      <formula>$O6=""</formula>
    </cfRule>
  </conditionalFormatting>
  <conditionalFormatting sqref="N124:N140">
    <cfRule type="expression" dxfId="1" priority="1">
      <formula>$O124=""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12D9-ABDD-439A-8E55-07511EC5B9ED}">
  <sheetPr codeName="Sheet11"/>
  <dimension ref="A1:X633"/>
  <sheetViews>
    <sheetView tabSelected="1" topLeftCell="A295" workbookViewId="0">
      <selection activeCell="O305" sqref="O305"/>
    </sheetView>
  </sheetViews>
  <sheetFormatPr defaultColWidth="9.140625" defaultRowHeight="15" x14ac:dyDescent="0.25"/>
  <cols>
    <col min="1" max="1" width="13.7109375" style="96" customWidth="1"/>
    <col min="2" max="13" width="13.7109375" style="25" customWidth="1"/>
    <col min="14" max="14" width="11.85546875" style="25" bestFit="1" customWidth="1"/>
    <col min="15" max="22" width="22.28515625" style="25" customWidth="1"/>
    <col min="23" max="23" width="16.85546875" style="25" customWidth="1"/>
    <col min="24" max="24" width="20.28515625" style="25" customWidth="1"/>
    <col min="25" max="16384" width="9.140625" style="25"/>
  </cols>
  <sheetData>
    <row r="1" spans="1:24" s="92" customFormat="1" ht="63.95" customHeight="1" x14ac:dyDescent="0.25">
      <c r="A1" s="91"/>
      <c r="N1" s="93" t="s">
        <v>42</v>
      </c>
      <c r="O1" s="94" t="s">
        <v>43</v>
      </c>
      <c r="P1" s="94" t="s">
        <v>44</v>
      </c>
      <c r="Q1" s="94" t="s">
        <v>45</v>
      </c>
      <c r="R1" s="95" t="s">
        <v>46</v>
      </c>
      <c r="S1" s="95" t="s">
        <v>47</v>
      </c>
      <c r="T1" s="95" t="s">
        <v>48</v>
      </c>
      <c r="U1" s="94" t="s">
        <v>49</v>
      </c>
      <c r="V1" s="94" t="s">
        <v>50</v>
      </c>
      <c r="W1" s="94" t="s">
        <v>51</v>
      </c>
      <c r="X1" s="94" t="s">
        <v>52</v>
      </c>
    </row>
    <row r="2" spans="1:24" ht="15.75" x14ac:dyDescent="0.25">
      <c r="N2" s="97">
        <v>36556</v>
      </c>
      <c r="O2" s="98">
        <v>195</v>
      </c>
      <c r="P2" s="98">
        <v>20</v>
      </c>
      <c r="Q2" s="98">
        <v>175</v>
      </c>
      <c r="R2" s="99">
        <v>488856243</v>
      </c>
      <c r="S2" s="99">
        <v>239138456</v>
      </c>
      <c r="T2" s="99">
        <v>249717787</v>
      </c>
      <c r="U2" s="100" t="s">
        <v>15</v>
      </c>
      <c r="V2" s="100" t="s">
        <v>15</v>
      </c>
      <c r="W2" s="100" t="s">
        <v>15</v>
      </c>
      <c r="X2" s="100" t="s">
        <v>15</v>
      </c>
    </row>
    <row r="3" spans="1:24" ht="15.75" x14ac:dyDescent="0.25">
      <c r="N3" s="97">
        <v>36585</v>
      </c>
      <c r="O3" s="98">
        <v>152</v>
      </c>
      <c r="P3" s="98">
        <v>24</v>
      </c>
      <c r="Q3" s="98">
        <v>128</v>
      </c>
      <c r="R3" s="99">
        <v>562596598</v>
      </c>
      <c r="S3" s="99">
        <v>382350256</v>
      </c>
      <c r="T3" s="99">
        <v>180246342</v>
      </c>
      <c r="U3" s="100" t="s">
        <v>15</v>
      </c>
      <c r="V3" s="100" t="s">
        <v>15</v>
      </c>
      <c r="W3" s="100" t="s">
        <v>15</v>
      </c>
      <c r="X3" s="100" t="s">
        <v>15</v>
      </c>
    </row>
    <row r="4" spans="1:24" ht="15.75" x14ac:dyDescent="0.25">
      <c r="N4" s="97">
        <v>36616</v>
      </c>
      <c r="O4" s="98">
        <v>229</v>
      </c>
      <c r="P4" s="98">
        <v>34</v>
      </c>
      <c r="Q4" s="98">
        <v>195</v>
      </c>
      <c r="R4" s="99">
        <v>660592934</v>
      </c>
      <c r="S4" s="99">
        <v>392187934</v>
      </c>
      <c r="T4" s="99">
        <v>268405000</v>
      </c>
      <c r="U4" s="100" t="s">
        <v>15</v>
      </c>
      <c r="V4" s="100" t="s">
        <v>15</v>
      </c>
      <c r="W4" s="100" t="s">
        <v>15</v>
      </c>
      <c r="X4" s="100" t="s">
        <v>15</v>
      </c>
    </row>
    <row r="5" spans="1:24" ht="15.75" x14ac:dyDescent="0.25">
      <c r="N5" s="97">
        <v>36646</v>
      </c>
      <c r="O5" s="98">
        <v>184</v>
      </c>
      <c r="P5" s="98">
        <v>27</v>
      </c>
      <c r="Q5" s="98">
        <v>157</v>
      </c>
      <c r="R5" s="99">
        <v>488353242</v>
      </c>
      <c r="S5" s="99">
        <v>254738500</v>
      </c>
      <c r="T5" s="99">
        <v>233614742</v>
      </c>
      <c r="U5" s="100" t="s">
        <v>15</v>
      </c>
      <c r="V5" s="100" t="s">
        <v>15</v>
      </c>
      <c r="W5" s="100" t="s">
        <v>15</v>
      </c>
      <c r="X5" s="100" t="s">
        <v>15</v>
      </c>
    </row>
    <row r="6" spans="1:24" ht="15.75" x14ac:dyDescent="0.25">
      <c r="N6" s="97">
        <v>36677</v>
      </c>
      <c r="O6" s="98">
        <v>211</v>
      </c>
      <c r="P6" s="98">
        <v>36</v>
      </c>
      <c r="Q6" s="98">
        <v>175</v>
      </c>
      <c r="R6" s="99">
        <v>1054409629</v>
      </c>
      <c r="S6" s="99">
        <v>796690240</v>
      </c>
      <c r="T6" s="99">
        <v>257719389</v>
      </c>
      <c r="U6" s="100" t="s">
        <v>15</v>
      </c>
      <c r="V6" s="100" t="s">
        <v>15</v>
      </c>
      <c r="W6" s="100" t="s">
        <v>15</v>
      </c>
      <c r="X6" s="100" t="s">
        <v>15</v>
      </c>
    </row>
    <row r="7" spans="1:24" ht="15.75" x14ac:dyDescent="0.25">
      <c r="A7" s="87" t="s">
        <v>91</v>
      </c>
      <c r="B7" s="87"/>
      <c r="C7" s="87"/>
      <c r="D7" s="87"/>
      <c r="E7" s="87"/>
      <c r="F7" s="87"/>
      <c r="G7" s="88"/>
      <c r="H7" s="87" t="s">
        <v>92</v>
      </c>
      <c r="I7" s="87"/>
      <c r="J7" s="87"/>
      <c r="K7" s="87"/>
      <c r="L7" s="87"/>
      <c r="M7" s="87"/>
      <c r="N7" s="97">
        <v>36707</v>
      </c>
      <c r="O7" s="98">
        <v>244</v>
      </c>
      <c r="P7" s="98">
        <v>42</v>
      </c>
      <c r="Q7" s="98">
        <v>202</v>
      </c>
      <c r="R7" s="99">
        <v>815259941</v>
      </c>
      <c r="S7" s="99">
        <v>476888017</v>
      </c>
      <c r="T7" s="99">
        <v>338371924</v>
      </c>
      <c r="U7" s="100" t="s">
        <v>15</v>
      </c>
      <c r="V7" s="100" t="s">
        <v>15</v>
      </c>
      <c r="W7" s="100" t="s">
        <v>15</v>
      </c>
      <c r="X7" s="100" t="s">
        <v>15</v>
      </c>
    </row>
    <row r="8" spans="1:24" ht="15.75" x14ac:dyDescent="0.25">
      <c r="N8" s="97">
        <v>36738</v>
      </c>
      <c r="O8" s="98">
        <v>205</v>
      </c>
      <c r="P8" s="98">
        <v>28</v>
      </c>
      <c r="Q8" s="98">
        <v>177</v>
      </c>
      <c r="R8" s="99">
        <v>731413959</v>
      </c>
      <c r="S8" s="99">
        <v>460727450</v>
      </c>
      <c r="T8" s="99">
        <v>270686509</v>
      </c>
      <c r="U8" s="100" t="s">
        <v>15</v>
      </c>
      <c r="V8" s="100" t="s">
        <v>15</v>
      </c>
      <c r="W8" s="100" t="s">
        <v>15</v>
      </c>
      <c r="X8" s="100" t="s">
        <v>15</v>
      </c>
    </row>
    <row r="9" spans="1:24" ht="15.75" x14ac:dyDescent="0.25">
      <c r="N9" s="97">
        <v>36769</v>
      </c>
      <c r="O9" s="98">
        <v>239</v>
      </c>
      <c r="P9" s="98">
        <v>41</v>
      </c>
      <c r="Q9" s="98">
        <v>198</v>
      </c>
      <c r="R9" s="99">
        <v>1044872538</v>
      </c>
      <c r="S9" s="99">
        <v>724463506</v>
      </c>
      <c r="T9" s="99">
        <v>320409032</v>
      </c>
      <c r="U9" s="100" t="s">
        <v>15</v>
      </c>
      <c r="V9" s="100" t="s">
        <v>15</v>
      </c>
      <c r="W9" s="100" t="s">
        <v>15</v>
      </c>
      <c r="X9" s="100" t="s">
        <v>15</v>
      </c>
    </row>
    <row r="10" spans="1:24" ht="15.75" x14ac:dyDescent="0.25">
      <c r="N10" s="97">
        <v>36799</v>
      </c>
      <c r="O10" s="98">
        <v>227</v>
      </c>
      <c r="P10" s="98">
        <v>45</v>
      </c>
      <c r="Q10" s="98">
        <v>182</v>
      </c>
      <c r="R10" s="99">
        <v>1245506623</v>
      </c>
      <c r="S10" s="99">
        <v>974752614</v>
      </c>
      <c r="T10" s="99">
        <v>270754009</v>
      </c>
      <c r="U10" s="100" t="s">
        <v>15</v>
      </c>
      <c r="V10" s="100" t="s">
        <v>15</v>
      </c>
      <c r="W10" s="100" t="s">
        <v>15</v>
      </c>
      <c r="X10" s="100" t="s">
        <v>15</v>
      </c>
    </row>
    <row r="11" spans="1:24" ht="15.75" x14ac:dyDescent="0.25">
      <c r="N11" s="97">
        <v>36830</v>
      </c>
      <c r="O11" s="98">
        <v>216</v>
      </c>
      <c r="P11" s="98">
        <v>43</v>
      </c>
      <c r="Q11" s="98">
        <v>173</v>
      </c>
      <c r="R11" s="99">
        <v>767198651</v>
      </c>
      <c r="S11" s="99">
        <v>504763420</v>
      </c>
      <c r="T11" s="99">
        <v>262435231</v>
      </c>
      <c r="U11" s="100" t="s">
        <v>15</v>
      </c>
      <c r="V11" s="100" t="s">
        <v>15</v>
      </c>
      <c r="W11" s="100" t="s">
        <v>15</v>
      </c>
      <c r="X11" s="100" t="s">
        <v>15</v>
      </c>
    </row>
    <row r="12" spans="1:24" ht="15.75" x14ac:dyDescent="0.25">
      <c r="N12" s="97">
        <v>36860</v>
      </c>
      <c r="O12" s="98">
        <v>206</v>
      </c>
      <c r="P12" s="98">
        <v>50</v>
      </c>
      <c r="Q12" s="98">
        <v>156</v>
      </c>
      <c r="R12" s="99">
        <v>1559205583</v>
      </c>
      <c r="S12" s="99">
        <v>1319838612</v>
      </c>
      <c r="T12" s="99">
        <v>239366971</v>
      </c>
      <c r="U12" s="100" t="s">
        <v>15</v>
      </c>
      <c r="V12" s="100" t="s">
        <v>15</v>
      </c>
      <c r="W12" s="100" t="s">
        <v>15</v>
      </c>
      <c r="X12" s="100" t="s">
        <v>15</v>
      </c>
    </row>
    <row r="13" spans="1:24" ht="15.75" x14ac:dyDescent="0.25">
      <c r="N13" s="97">
        <v>36891</v>
      </c>
      <c r="O13" s="98">
        <v>332</v>
      </c>
      <c r="P13" s="98">
        <v>94</v>
      </c>
      <c r="Q13" s="98">
        <v>238</v>
      </c>
      <c r="R13" s="99">
        <v>2075166798</v>
      </c>
      <c r="S13" s="99">
        <v>1707986856</v>
      </c>
      <c r="T13" s="99">
        <v>367179942</v>
      </c>
      <c r="U13" s="100" t="s">
        <v>15</v>
      </c>
      <c r="V13" s="100" t="s">
        <v>15</v>
      </c>
      <c r="W13" s="100" t="s">
        <v>15</v>
      </c>
      <c r="X13" s="100" t="s">
        <v>15</v>
      </c>
    </row>
    <row r="14" spans="1:24" ht="15.75" x14ac:dyDescent="0.25">
      <c r="N14" s="97">
        <v>36922</v>
      </c>
      <c r="O14" s="98">
        <v>248</v>
      </c>
      <c r="P14" s="98">
        <v>43</v>
      </c>
      <c r="Q14" s="98">
        <v>205</v>
      </c>
      <c r="R14" s="99">
        <v>1215130455</v>
      </c>
      <c r="S14" s="99">
        <v>838779465</v>
      </c>
      <c r="T14" s="99">
        <v>376350990</v>
      </c>
      <c r="U14" s="100" t="s">
        <v>15</v>
      </c>
      <c r="V14" s="100" t="s">
        <v>15</v>
      </c>
      <c r="W14" s="100" t="s">
        <v>15</v>
      </c>
      <c r="X14" s="100" t="s">
        <v>15</v>
      </c>
    </row>
    <row r="15" spans="1:24" ht="15.75" x14ac:dyDescent="0.25">
      <c r="N15" s="97">
        <v>36950</v>
      </c>
      <c r="O15" s="98">
        <v>220</v>
      </c>
      <c r="P15" s="98">
        <v>34</v>
      </c>
      <c r="Q15" s="98">
        <v>186</v>
      </c>
      <c r="R15" s="99">
        <v>781373056</v>
      </c>
      <c r="S15" s="99">
        <v>506527265</v>
      </c>
      <c r="T15" s="99">
        <v>274845791</v>
      </c>
      <c r="U15" s="100" t="s">
        <v>15</v>
      </c>
      <c r="V15" s="100" t="s">
        <v>15</v>
      </c>
      <c r="W15" s="100" t="s">
        <v>15</v>
      </c>
      <c r="X15" s="100" t="s">
        <v>15</v>
      </c>
    </row>
    <row r="16" spans="1:24" ht="15.75" x14ac:dyDescent="0.25">
      <c r="N16" s="97">
        <v>36981</v>
      </c>
      <c r="O16" s="98">
        <v>281</v>
      </c>
      <c r="P16" s="98">
        <v>49</v>
      </c>
      <c r="Q16" s="98">
        <v>232</v>
      </c>
      <c r="R16" s="99">
        <v>905097463</v>
      </c>
      <c r="S16" s="99">
        <v>539034040</v>
      </c>
      <c r="T16" s="99">
        <v>366063423</v>
      </c>
      <c r="U16" s="100" t="s">
        <v>15</v>
      </c>
      <c r="V16" s="100" t="s">
        <v>15</v>
      </c>
      <c r="W16" s="100" t="s">
        <v>15</v>
      </c>
      <c r="X16" s="100" t="s">
        <v>15</v>
      </c>
    </row>
    <row r="17" spans="1:24" ht="15.75" x14ac:dyDescent="0.25">
      <c r="N17" s="97">
        <v>37011</v>
      </c>
      <c r="O17" s="98">
        <v>253</v>
      </c>
      <c r="P17" s="98">
        <v>39</v>
      </c>
      <c r="Q17" s="98">
        <v>214</v>
      </c>
      <c r="R17" s="99">
        <v>1132157861</v>
      </c>
      <c r="S17" s="99">
        <v>808624604</v>
      </c>
      <c r="T17" s="99">
        <v>323533257</v>
      </c>
      <c r="U17" s="100" t="s">
        <v>15</v>
      </c>
      <c r="V17" s="100" t="s">
        <v>15</v>
      </c>
      <c r="W17" s="100" t="s">
        <v>15</v>
      </c>
      <c r="X17" s="100" t="s">
        <v>15</v>
      </c>
    </row>
    <row r="18" spans="1:24" ht="15.75" x14ac:dyDescent="0.25">
      <c r="N18" s="97">
        <v>37042</v>
      </c>
      <c r="O18" s="98">
        <v>323</v>
      </c>
      <c r="P18" s="98">
        <v>61</v>
      </c>
      <c r="Q18" s="98">
        <v>262</v>
      </c>
      <c r="R18" s="99">
        <v>1115278228</v>
      </c>
      <c r="S18" s="99">
        <v>654055557</v>
      </c>
      <c r="T18" s="99">
        <v>461222671</v>
      </c>
      <c r="U18" s="100" t="s">
        <v>15</v>
      </c>
      <c r="V18" s="100" t="s">
        <v>15</v>
      </c>
      <c r="W18" s="100" t="s">
        <v>15</v>
      </c>
      <c r="X18" s="100" t="s">
        <v>15</v>
      </c>
    </row>
    <row r="19" spans="1:24" ht="15.75" x14ac:dyDescent="0.25">
      <c r="N19" s="97">
        <v>37072</v>
      </c>
      <c r="O19" s="98">
        <v>366</v>
      </c>
      <c r="P19" s="98">
        <v>56</v>
      </c>
      <c r="Q19" s="98">
        <v>310</v>
      </c>
      <c r="R19" s="99">
        <v>1219578967</v>
      </c>
      <c r="S19" s="99">
        <v>755139395</v>
      </c>
      <c r="T19" s="99">
        <v>464439572</v>
      </c>
      <c r="U19" s="100" t="s">
        <v>15</v>
      </c>
      <c r="V19" s="100" t="s">
        <v>15</v>
      </c>
      <c r="W19" s="100" t="s">
        <v>15</v>
      </c>
      <c r="X19" s="100" t="s">
        <v>15</v>
      </c>
    </row>
    <row r="20" spans="1:24" ht="15.75" x14ac:dyDescent="0.25">
      <c r="N20" s="97">
        <v>37103</v>
      </c>
      <c r="O20" s="98">
        <v>305</v>
      </c>
      <c r="P20" s="98">
        <v>43</v>
      </c>
      <c r="Q20" s="98">
        <v>262</v>
      </c>
      <c r="R20" s="99">
        <v>914021445</v>
      </c>
      <c r="S20" s="99">
        <v>519752992</v>
      </c>
      <c r="T20" s="99">
        <v>394268453</v>
      </c>
      <c r="U20" s="100" t="s">
        <v>15</v>
      </c>
      <c r="V20" s="100" t="s">
        <v>15</v>
      </c>
      <c r="W20" s="100" t="s">
        <v>15</v>
      </c>
      <c r="X20" s="100" t="s">
        <v>15</v>
      </c>
    </row>
    <row r="21" spans="1:24" ht="15.75" x14ac:dyDescent="0.25">
      <c r="N21" s="97">
        <v>37134</v>
      </c>
      <c r="O21" s="98">
        <v>392</v>
      </c>
      <c r="P21" s="98">
        <v>49</v>
      </c>
      <c r="Q21" s="98">
        <v>343</v>
      </c>
      <c r="R21" s="99">
        <v>1124620832</v>
      </c>
      <c r="S21" s="99">
        <v>616812241</v>
      </c>
      <c r="T21" s="99">
        <v>507808591</v>
      </c>
      <c r="U21" s="100" t="s">
        <v>15</v>
      </c>
      <c r="V21" s="100" t="s">
        <v>15</v>
      </c>
      <c r="W21" s="100" t="s">
        <v>15</v>
      </c>
      <c r="X21" s="100" t="s">
        <v>15</v>
      </c>
    </row>
    <row r="22" spans="1:24" ht="15.75" x14ac:dyDescent="0.25">
      <c r="N22" s="97">
        <v>37164</v>
      </c>
      <c r="O22" s="98">
        <v>293</v>
      </c>
      <c r="P22" s="98">
        <v>43</v>
      </c>
      <c r="Q22" s="98">
        <v>250</v>
      </c>
      <c r="R22" s="99">
        <v>911455459</v>
      </c>
      <c r="S22" s="99">
        <v>512522617</v>
      </c>
      <c r="T22" s="99">
        <v>398932842</v>
      </c>
      <c r="U22" s="100" t="s">
        <v>15</v>
      </c>
      <c r="V22" s="100" t="s">
        <v>15</v>
      </c>
      <c r="W22" s="100" t="s">
        <v>15</v>
      </c>
      <c r="X22" s="100" t="s">
        <v>15</v>
      </c>
    </row>
    <row r="23" spans="1:24" ht="15.75" x14ac:dyDescent="0.25">
      <c r="N23" s="97">
        <v>37195</v>
      </c>
      <c r="O23" s="98">
        <v>324</v>
      </c>
      <c r="P23" s="98">
        <v>41</v>
      </c>
      <c r="Q23" s="98">
        <v>283</v>
      </c>
      <c r="R23" s="99">
        <v>828961643</v>
      </c>
      <c r="S23" s="99">
        <v>421257500</v>
      </c>
      <c r="T23" s="99">
        <v>407704143</v>
      </c>
      <c r="U23" s="100" t="s">
        <v>15</v>
      </c>
      <c r="V23" s="100" t="s">
        <v>15</v>
      </c>
      <c r="W23" s="100" t="s">
        <v>15</v>
      </c>
      <c r="X23" s="100" t="s">
        <v>15</v>
      </c>
    </row>
    <row r="24" spans="1:24" ht="15.75" x14ac:dyDescent="0.25">
      <c r="N24" s="97">
        <v>37225</v>
      </c>
      <c r="O24" s="98">
        <v>309</v>
      </c>
      <c r="P24" s="98">
        <v>41</v>
      </c>
      <c r="Q24" s="98">
        <v>268</v>
      </c>
      <c r="R24" s="99">
        <v>873442477</v>
      </c>
      <c r="S24" s="99">
        <v>467538930</v>
      </c>
      <c r="T24" s="99">
        <v>405903547</v>
      </c>
      <c r="U24" s="100" t="s">
        <v>15</v>
      </c>
      <c r="V24" s="100" t="s">
        <v>15</v>
      </c>
      <c r="W24" s="100" t="s">
        <v>15</v>
      </c>
      <c r="X24" s="100" t="s">
        <v>15</v>
      </c>
    </row>
    <row r="25" spans="1:24" ht="15.75" x14ac:dyDescent="0.25">
      <c r="N25" s="97">
        <v>37256</v>
      </c>
      <c r="O25" s="98">
        <v>374</v>
      </c>
      <c r="P25" s="98">
        <v>60</v>
      </c>
      <c r="Q25" s="98">
        <v>314</v>
      </c>
      <c r="R25" s="99">
        <v>1578024580</v>
      </c>
      <c r="S25" s="99">
        <v>1116602874</v>
      </c>
      <c r="T25" s="99">
        <v>461421706</v>
      </c>
      <c r="U25" s="100" t="s">
        <v>15</v>
      </c>
      <c r="V25" s="100" t="s">
        <v>15</v>
      </c>
      <c r="W25" s="100" t="s">
        <v>15</v>
      </c>
      <c r="X25" s="100" t="s">
        <v>15</v>
      </c>
    </row>
    <row r="26" spans="1:24" ht="15.75" x14ac:dyDescent="0.25">
      <c r="N26" s="97">
        <v>37287</v>
      </c>
      <c r="O26" s="98">
        <v>333</v>
      </c>
      <c r="P26" s="98">
        <v>41</v>
      </c>
      <c r="Q26" s="98">
        <v>292</v>
      </c>
      <c r="R26" s="99">
        <v>845963599</v>
      </c>
      <c r="S26" s="99">
        <v>457259698</v>
      </c>
      <c r="T26" s="99">
        <v>388703901</v>
      </c>
      <c r="U26" s="100" t="s">
        <v>15</v>
      </c>
      <c r="V26" s="100" t="s">
        <v>15</v>
      </c>
      <c r="W26" s="100" t="s">
        <v>15</v>
      </c>
      <c r="X26" s="100" t="s">
        <v>15</v>
      </c>
    </row>
    <row r="27" spans="1:24" ht="15.75" x14ac:dyDescent="0.25">
      <c r="A27" s="87" t="s">
        <v>93</v>
      </c>
      <c r="B27" s="87"/>
      <c r="C27" s="87"/>
      <c r="D27" s="87"/>
      <c r="E27" s="87"/>
      <c r="F27" s="87"/>
      <c r="N27" s="97">
        <v>37315</v>
      </c>
      <c r="O27" s="98">
        <v>280</v>
      </c>
      <c r="P27" s="98">
        <v>28</v>
      </c>
      <c r="Q27" s="98">
        <v>252</v>
      </c>
      <c r="R27" s="99">
        <v>724709559</v>
      </c>
      <c r="S27" s="99">
        <v>357657020</v>
      </c>
      <c r="T27" s="99">
        <v>367052539</v>
      </c>
      <c r="U27" s="100" t="s">
        <v>15</v>
      </c>
      <c r="V27" s="100" t="s">
        <v>15</v>
      </c>
      <c r="W27" s="100" t="s">
        <v>15</v>
      </c>
      <c r="X27" s="100" t="s">
        <v>15</v>
      </c>
    </row>
    <row r="28" spans="1:24" ht="15.75" x14ac:dyDescent="0.25">
      <c r="N28" s="97">
        <v>37346</v>
      </c>
      <c r="O28" s="98">
        <v>366</v>
      </c>
      <c r="P28" s="98">
        <v>61</v>
      </c>
      <c r="Q28" s="98">
        <v>305</v>
      </c>
      <c r="R28" s="99">
        <v>1145054740</v>
      </c>
      <c r="S28" s="99">
        <v>670567256</v>
      </c>
      <c r="T28" s="99">
        <v>474487484</v>
      </c>
      <c r="U28" s="100" t="s">
        <v>15</v>
      </c>
      <c r="V28" s="100" t="s">
        <v>15</v>
      </c>
      <c r="W28" s="100" t="s">
        <v>15</v>
      </c>
      <c r="X28" s="100" t="s">
        <v>15</v>
      </c>
    </row>
    <row r="29" spans="1:24" ht="15.75" x14ac:dyDescent="0.25">
      <c r="N29" s="97">
        <v>37376</v>
      </c>
      <c r="O29" s="98">
        <v>365</v>
      </c>
      <c r="P29" s="98">
        <v>37</v>
      </c>
      <c r="Q29" s="98">
        <v>328</v>
      </c>
      <c r="R29" s="99">
        <v>884750792</v>
      </c>
      <c r="S29" s="99">
        <v>380774125</v>
      </c>
      <c r="T29" s="99">
        <v>503976667</v>
      </c>
      <c r="U29" s="100" t="s">
        <v>15</v>
      </c>
      <c r="V29" s="100" t="s">
        <v>15</v>
      </c>
      <c r="W29" s="100" t="s">
        <v>15</v>
      </c>
      <c r="X29" s="100" t="s">
        <v>15</v>
      </c>
    </row>
    <row r="30" spans="1:24" ht="15.75" x14ac:dyDescent="0.25">
      <c r="N30" s="97">
        <v>37407</v>
      </c>
      <c r="O30" s="98">
        <v>472</v>
      </c>
      <c r="P30" s="98">
        <v>60</v>
      </c>
      <c r="Q30" s="98">
        <v>412</v>
      </c>
      <c r="R30" s="99">
        <v>1428432346</v>
      </c>
      <c r="S30" s="99">
        <v>825888933</v>
      </c>
      <c r="T30" s="99">
        <v>602543413</v>
      </c>
      <c r="U30" s="100" t="s">
        <v>15</v>
      </c>
      <c r="V30" s="100" t="s">
        <v>15</v>
      </c>
      <c r="W30" s="100" t="s">
        <v>15</v>
      </c>
      <c r="X30" s="100" t="s">
        <v>15</v>
      </c>
    </row>
    <row r="31" spans="1:24" ht="15.75" x14ac:dyDescent="0.25">
      <c r="N31" s="97">
        <v>37437</v>
      </c>
      <c r="O31" s="98">
        <v>429</v>
      </c>
      <c r="P31" s="98">
        <v>71</v>
      </c>
      <c r="Q31" s="98">
        <v>358</v>
      </c>
      <c r="R31" s="99">
        <v>1658602612</v>
      </c>
      <c r="S31" s="99">
        <v>1067136117</v>
      </c>
      <c r="T31" s="99">
        <v>591466495</v>
      </c>
      <c r="U31" s="100" t="s">
        <v>15</v>
      </c>
      <c r="V31" s="100" t="s">
        <v>15</v>
      </c>
      <c r="W31" s="100" t="s">
        <v>15</v>
      </c>
      <c r="X31" s="100" t="s">
        <v>15</v>
      </c>
    </row>
    <row r="32" spans="1:24" ht="15.75" x14ac:dyDescent="0.25">
      <c r="N32" s="97">
        <v>37468</v>
      </c>
      <c r="O32" s="98">
        <v>434</v>
      </c>
      <c r="P32" s="98">
        <v>50</v>
      </c>
      <c r="Q32" s="98">
        <v>384</v>
      </c>
      <c r="R32" s="99">
        <v>1203452572</v>
      </c>
      <c r="S32" s="99">
        <v>587620855</v>
      </c>
      <c r="T32" s="99">
        <v>615831717</v>
      </c>
      <c r="U32" s="100" t="s">
        <v>15</v>
      </c>
      <c r="V32" s="100" t="s">
        <v>15</v>
      </c>
      <c r="W32" s="100" t="s">
        <v>15</v>
      </c>
      <c r="X32" s="100" t="s">
        <v>15</v>
      </c>
    </row>
    <row r="33" spans="14:24" ht="15.75" x14ac:dyDescent="0.25">
      <c r="N33" s="97">
        <v>37499</v>
      </c>
      <c r="O33" s="98">
        <v>493</v>
      </c>
      <c r="P33" s="98">
        <v>65</v>
      </c>
      <c r="Q33" s="98">
        <v>428</v>
      </c>
      <c r="R33" s="99">
        <v>1598230153</v>
      </c>
      <c r="S33" s="99">
        <v>912610993</v>
      </c>
      <c r="T33" s="99">
        <v>685619160</v>
      </c>
      <c r="U33" s="100" t="s">
        <v>15</v>
      </c>
      <c r="V33" s="100" t="s">
        <v>15</v>
      </c>
      <c r="W33" s="100" t="s">
        <v>15</v>
      </c>
      <c r="X33" s="100" t="s">
        <v>15</v>
      </c>
    </row>
    <row r="34" spans="14:24" ht="15.75" x14ac:dyDescent="0.25">
      <c r="N34" s="97">
        <v>37529</v>
      </c>
      <c r="O34" s="98">
        <v>433</v>
      </c>
      <c r="P34" s="98">
        <v>67</v>
      </c>
      <c r="Q34" s="98">
        <v>366</v>
      </c>
      <c r="R34" s="99">
        <v>1600314444</v>
      </c>
      <c r="S34" s="99">
        <v>1013434907</v>
      </c>
      <c r="T34" s="99">
        <v>586879537</v>
      </c>
      <c r="U34" s="100" t="s">
        <v>15</v>
      </c>
      <c r="V34" s="100" t="s">
        <v>15</v>
      </c>
      <c r="W34" s="100" t="s">
        <v>15</v>
      </c>
      <c r="X34" s="100" t="s">
        <v>15</v>
      </c>
    </row>
    <row r="35" spans="14:24" ht="15.75" x14ac:dyDescent="0.25">
      <c r="N35" s="97">
        <v>37560</v>
      </c>
      <c r="O35" s="98">
        <v>461</v>
      </c>
      <c r="P35" s="98">
        <v>69</v>
      </c>
      <c r="Q35" s="98">
        <v>392</v>
      </c>
      <c r="R35" s="99">
        <v>1488192991</v>
      </c>
      <c r="S35" s="99">
        <v>916099033</v>
      </c>
      <c r="T35" s="99">
        <v>572093958</v>
      </c>
      <c r="U35" s="100" t="s">
        <v>15</v>
      </c>
      <c r="V35" s="100" t="s">
        <v>15</v>
      </c>
      <c r="W35" s="100" t="s">
        <v>15</v>
      </c>
      <c r="X35" s="100" t="s">
        <v>15</v>
      </c>
    </row>
    <row r="36" spans="14:24" ht="15.75" x14ac:dyDescent="0.25">
      <c r="N36" s="97">
        <v>37590</v>
      </c>
      <c r="O36" s="98">
        <v>400</v>
      </c>
      <c r="P36" s="98">
        <v>71</v>
      </c>
      <c r="Q36" s="98">
        <v>329</v>
      </c>
      <c r="R36" s="99">
        <v>1463158311</v>
      </c>
      <c r="S36" s="99">
        <v>918631108</v>
      </c>
      <c r="T36" s="99">
        <v>544527203</v>
      </c>
      <c r="U36" s="100" t="s">
        <v>15</v>
      </c>
      <c r="V36" s="100" t="s">
        <v>15</v>
      </c>
      <c r="W36" s="100" t="s">
        <v>15</v>
      </c>
      <c r="X36" s="100" t="s">
        <v>15</v>
      </c>
    </row>
    <row r="37" spans="14:24" ht="15.75" x14ac:dyDescent="0.25">
      <c r="N37" s="97">
        <v>37621</v>
      </c>
      <c r="O37" s="98">
        <v>587</v>
      </c>
      <c r="P37" s="98">
        <v>112</v>
      </c>
      <c r="Q37" s="98">
        <v>475</v>
      </c>
      <c r="R37" s="99">
        <v>2621456238</v>
      </c>
      <c r="S37" s="99">
        <v>1841181076</v>
      </c>
      <c r="T37" s="99">
        <v>780275162</v>
      </c>
      <c r="U37" s="100" t="s">
        <v>15</v>
      </c>
      <c r="V37" s="100" t="s">
        <v>15</v>
      </c>
      <c r="W37" s="100" t="s">
        <v>15</v>
      </c>
      <c r="X37" s="100" t="s">
        <v>15</v>
      </c>
    </row>
    <row r="38" spans="14:24" ht="15.75" x14ac:dyDescent="0.25">
      <c r="N38" s="97">
        <v>37652</v>
      </c>
      <c r="O38" s="98">
        <v>447</v>
      </c>
      <c r="P38" s="98">
        <v>67</v>
      </c>
      <c r="Q38" s="98">
        <v>380</v>
      </c>
      <c r="R38" s="99">
        <v>1571035700</v>
      </c>
      <c r="S38" s="99">
        <v>901439945</v>
      </c>
      <c r="T38" s="99">
        <v>669595755</v>
      </c>
      <c r="U38" s="100" t="s">
        <v>15</v>
      </c>
      <c r="V38" s="100" t="s">
        <v>15</v>
      </c>
      <c r="W38" s="100" t="s">
        <v>15</v>
      </c>
      <c r="X38" s="100" t="s">
        <v>15</v>
      </c>
    </row>
    <row r="39" spans="14:24" ht="15.75" x14ac:dyDescent="0.25">
      <c r="N39" s="97">
        <v>37680</v>
      </c>
      <c r="O39" s="98">
        <v>427</v>
      </c>
      <c r="P39" s="98">
        <v>69</v>
      </c>
      <c r="Q39" s="98">
        <v>358</v>
      </c>
      <c r="R39" s="99">
        <v>1926776516</v>
      </c>
      <c r="S39" s="99">
        <v>1324932500</v>
      </c>
      <c r="T39" s="99">
        <v>601844016</v>
      </c>
      <c r="U39" s="100" t="s">
        <v>15</v>
      </c>
      <c r="V39" s="100" t="s">
        <v>15</v>
      </c>
      <c r="W39" s="100" t="s">
        <v>15</v>
      </c>
      <c r="X39" s="100" t="s">
        <v>15</v>
      </c>
    </row>
    <row r="40" spans="14:24" ht="15.75" x14ac:dyDescent="0.25">
      <c r="N40" s="97">
        <v>37711</v>
      </c>
      <c r="O40" s="98">
        <v>471</v>
      </c>
      <c r="P40" s="98">
        <v>72</v>
      </c>
      <c r="Q40" s="98">
        <v>399</v>
      </c>
      <c r="R40" s="99">
        <v>1634565050</v>
      </c>
      <c r="S40" s="99">
        <v>919676277</v>
      </c>
      <c r="T40" s="99">
        <v>714888773</v>
      </c>
      <c r="U40" s="100" t="s">
        <v>15</v>
      </c>
      <c r="V40" s="100" t="s">
        <v>15</v>
      </c>
      <c r="W40" s="100" t="s">
        <v>15</v>
      </c>
      <c r="X40" s="100" t="s">
        <v>15</v>
      </c>
    </row>
    <row r="41" spans="14:24" ht="15.75" x14ac:dyDescent="0.25">
      <c r="N41" s="97">
        <v>37741</v>
      </c>
      <c r="O41" s="98">
        <v>543</v>
      </c>
      <c r="P41" s="98">
        <v>78</v>
      </c>
      <c r="Q41" s="98">
        <v>465</v>
      </c>
      <c r="R41" s="99">
        <v>2017776435</v>
      </c>
      <c r="S41" s="99">
        <v>1235998374</v>
      </c>
      <c r="T41" s="99">
        <v>781778061</v>
      </c>
      <c r="U41" s="100" t="s">
        <v>15</v>
      </c>
      <c r="V41" s="100" t="s">
        <v>15</v>
      </c>
      <c r="W41" s="100" t="s">
        <v>15</v>
      </c>
      <c r="X41" s="100" t="s">
        <v>15</v>
      </c>
    </row>
    <row r="42" spans="14:24" ht="15.75" x14ac:dyDescent="0.25">
      <c r="N42" s="97">
        <v>37772</v>
      </c>
      <c r="O42" s="98">
        <v>538</v>
      </c>
      <c r="P42" s="98">
        <v>84</v>
      </c>
      <c r="Q42" s="98">
        <v>454</v>
      </c>
      <c r="R42" s="99">
        <v>2227453762</v>
      </c>
      <c r="S42" s="99">
        <v>1502743933</v>
      </c>
      <c r="T42" s="99">
        <v>724709829</v>
      </c>
      <c r="U42" s="100" t="s">
        <v>15</v>
      </c>
      <c r="V42" s="100" t="s">
        <v>15</v>
      </c>
      <c r="W42" s="100" t="s">
        <v>15</v>
      </c>
      <c r="X42" s="100" t="s">
        <v>15</v>
      </c>
    </row>
    <row r="43" spans="14:24" ht="15.75" x14ac:dyDescent="0.25">
      <c r="N43" s="97">
        <v>37802</v>
      </c>
      <c r="O43" s="98">
        <v>557</v>
      </c>
      <c r="P43" s="98">
        <v>75</v>
      </c>
      <c r="Q43" s="98">
        <v>482</v>
      </c>
      <c r="R43" s="99">
        <v>2100920308</v>
      </c>
      <c r="S43" s="99">
        <v>1224246520</v>
      </c>
      <c r="T43" s="99">
        <v>876673788</v>
      </c>
      <c r="U43" s="100" t="s">
        <v>15</v>
      </c>
      <c r="V43" s="100" t="s">
        <v>15</v>
      </c>
      <c r="W43" s="100" t="s">
        <v>15</v>
      </c>
      <c r="X43" s="100" t="s">
        <v>15</v>
      </c>
    </row>
    <row r="44" spans="14:24" ht="15.75" x14ac:dyDescent="0.25">
      <c r="N44" s="97">
        <v>37833</v>
      </c>
      <c r="O44" s="98">
        <v>588</v>
      </c>
      <c r="P44" s="98">
        <v>102</v>
      </c>
      <c r="Q44" s="98">
        <v>486</v>
      </c>
      <c r="R44" s="99">
        <v>2421797900</v>
      </c>
      <c r="S44" s="99">
        <v>1560107380</v>
      </c>
      <c r="T44" s="99">
        <v>861690520</v>
      </c>
      <c r="U44" s="100" t="s">
        <v>15</v>
      </c>
      <c r="V44" s="100" t="s">
        <v>15</v>
      </c>
      <c r="W44" s="100" t="s">
        <v>15</v>
      </c>
      <c r="X44" s="100" t="s">
        <v>15</v>
      </c>
    </row>
    <row r="45" spans="14:24" ht="15.75" x14ac:dyDescent="0.25">
      <c r="N45" s="97">
        <v>37864</v>
      </c>
      <c r="O45" s="98">
        <v>600</v>
      </c>
      <c r="P45" s="98">
        <v>91</v>
      </c>
      <c r="Q45" s="98">
        <v>509</v>
      </c>
      <c r="R45" s="99">
        <v>2481220005</v>
      </c>
      <c r="S45" s="99">
        <v>1646402943</v>
      </c>
      <c r="T45" s="99">
        <v>834817062</v>
      </c>
      <c r="U45" s="100" t="s">
        <v>15</v>
      </c>
      <c r="V45" s="100" t="s">
        <v>15</v>
      </c>
      <c r="W45" s="100" t="s">
        <v>15</v>
      </c>
      <c r="X45" s="100" t="s">
        <v>15</v>
      </c>
    </row>
    <row r="46" spans="14:24" ht="15.75" x14ac:dyDescent="0.25">
      <c r="N46" s="97">
        <v>37894</v>
      </c>
      <c r="O46" s="98">
        <v>584</v>
      </c>
      <c r="P46" s="98">
        <v>102</v>
      </c>
      <c r="Q46" s="98">
        <v>482</v>
      </c>
      <c r="R46" s="99">
        <v>2358301110</v>
      </c>
      <c r="S46" s="99">
        <v>1508764438</v>
      </c>
      <c r="T46" s="99">
        <v>849536672</v>
      </c>
      <c r="U46" s="100" t="s">
        <v>15</v>
      </c>
      <c r="V46" s="100" t="s">
        <v>15</v>
      </c>
      <c r="W46" s="100" t="s">
        <v>15</v>
      </c>
      <c r="X46" s="100" t="s">
        <v>15</v>
      </c>
    </row>
    <row r="47" spans="14:24" ht="15.75" x14ac:dyDescent="0.25">
      <c r="N47" s="97">
        <v>37925</v>
      </c>
      <c r="O47" s="98">
        <v>657</v>
      </c>
      <c r="P47" s="98">
        <v>107</v>
      </c>
      <c r="Q47" s="98">
        <v>550</v>
      </c>
      <c r="R47" s="99">
        <v>2413749282</v>
      </c>
      <c r="S47" s="99">
        <v>1481603541</v>
      </c>
      <c r="T47" s="99">
        <v>932145741</v>
      </c>
      <c r="U47" s="100" t="s">
        <v>15</v>
      </c>
      <c r="V47" s="100" t="s">
        <v>15</v>
      </c>
      <c r="W47" s="100" t="s">
        <v>15</v>
      </c>
      <c r="X47" s="100" t="s">
        <v>15</v>
      </c>
    </row>
    <row r="48" spans="14:24" ht="15.75" x14ac:dyDescent="0.25">
      <c r="N48" s="97">
        <v>37955</v>
      </c>
      <c r="O48" s="98">
        <v>517</v>
      </c>
      <c r="P48" s="98">
        <v>73</v>
      </c>
      <c r="Q48" s="98">
        <v>444</v>
      </c>
      <c r="R48" s="99">
        <v>1786630651</v>
      </c>
      <c r="S48" s="99">
        <v>1003206043</v>
      </c>
      <c r="T48" s="99">
        <v>783424608</v>
      </c>
      <c r="U48" s="100" t="s">
        <v>15</v>
      </c>
      <c r="V48" s="100" t="s">
        <v>15</v>
      </c>
      <c r="W48" s="100" t="s">
        <v>15</v>
      </c>
      <c r="X48" s="100" t="s">
        <v>15</v>
      </c>
    </row>
    <row r="49" spans="14:24" ht="15.75" x14ac:dyDescent="0.25">
      <c r="N49" s="97">
        <v>37986</v>
      </c>
      <c r="O49" s="98">
        <v>805</v>
      </c>
      <c r="P49" s="98">
        <v>175</v>
      </c>
      <c r="Q49" s="98">
        <v>630</v>
      </c>
      <c r="R49" s="99">
        <v>5237653347</v>
      </c>
      <c r="S49" s="99">
        <v>4154450397</v>
      </c>
      <c r="T49" s="99">
        <v>1083202950</v>
      </c>
      <c r="U49" s="100" t="s">
        <v>15</v>
      </c>
      <c r="V49" s="100" t="s">
        <v>15</v>
      </c>
      <c r="W49" s="100" t="s">
        <v>15</v>
      </c>
      <c r="X49" s="100" t="s">
        <v>15</v>
      </c>
    </row>
    <row r="50" spans="14:24" ht="15.75" x14ac:dyDescent="0.25">
      <c r="N50" s="97">
        <v>38017</v>
      </c>
      <c r="O50" s="98">
        <v>629</v>
      </c>
      <c r="P50" s="98">
        <v>101</v>
      </c>
      <c r="Q50" s="98">
        <v>528</v>
      </c>
      <c r="R50" s="99">
        <v>2289629345</v>
      </c>
      <c r="S50" s="99">
        <v>1196809658</v>
      </c>
      <c r="T50" s="99">
        <v>1092819687</v>
      </c>
      <c r="U50" s="100" t="s">
        <v>15</v>
      </c>
      <c r="V50" s="100" t="s">
        <v>15</v>
      </c>
      <c r="W50" s="100" t="s">
        <v>15</v>
      </c>
      <c r="X50" s="100" t="s">
        <v>15</v>
      </c>
    </row>
    <row r="51" spans="14:24" ht="15.75" x14ac:dyDescent="0.25">
      <c r="N51" s="97">
        <v>38046</v>
      </c>
      <c r="O51" s="98">
        <v>522</v>
      </c>
      <c r="P51" s="98">
        <v>85</v>
      </c>
      <c r="Q51" s="98">
        <v>437</v>
      </c>
      <c r="R51" s="99">
        <v>2438372868</v>
      </c>
      <c r="S51" s="99">
        <v>1603677596</v>
      </c>
      <c r="T51" s="99">
        <v>834695272</v>
      </c>
      <c r="U51" s="100" t="s">
        <v>15</v>
      </c>
      <c r="V51" s="100" t="s">
        <v>15</v>
      </c>
      <c r="W51" s="100" t="s">
        <v>15</v>
      </c>
      <c r="X51" s="100" t="s">
        <v>15</v>
      </c>
    </row>
    <row r="52" spans="14:24" ht="15.75" x14ac:dyDescent="0.25">
      <c r="N52" s="97">
        <v>38077</v>
      </c>
      <c r="O52" s="98">
        <v>769</v>
      </c>
      <c r="P52" s="98">
        <v>136</v>
      </c>
      <c r="Q52" s="98">
        <v>633</v>
      </c>
      <c r="R52" s="99">
        <v>2979583739</v>
      </c>
      <c r="S52" s="99">
        <v>1763030414</v>
      </c>
      <c r="T52" s="99">
        <v>1216553325</v>
      </c>
      <c r="U52" s="100" t="s">
        <v>15</v>
      </c>
      <c r="V52" s="100" t="s">
        <v>15</v>
      </c>
      <c r="W52" s="100" t="s">
        <v>15</v>
      </c>
      <c r="X52" s="100" t="s">
        <v>15</v>
      </c>
    </row>
    <row r="53" spans="14:24" ht="15.75" x14ac:dyDescent="0.25">
      <c r="N53" s="97">
        <v>38107</v>
      </c>
      <c r="O53" s="98">
        <v>703</v>
      </c>
      <c r="P53" s="98">
        <v>104</v>
      </c>
      <c r="Q53" s="98">
        <v>599</v>
      </c>
      <c r="R53" s="99">
        <v>3825424341</v>
      </c>
      <c r="S53" s="99">
        <v>2755853185</v>
      </c>
      <c r="T53" s="99">
        <v>1069571156</v>
      </c>
      <c r="U53" s="100" t="s">
        <v>15</v>
      </c>
      <c r="V53" s="100" t="s">
        <v>15</v>
      </c>
      <c r="W53" s="100" t="s">
        <v>15</v>
      </c>
      <c r="X53" s="100" t="s">
        <v>15</v>
      </c>
    </row>
    <row r="54" spans="14:24" ht="15.75" x14ac:dyDescent="0.25">
      <c r="N54" s="97">
        <v>38138</v>
      </c>
      <c r="O54" s="98">
        <v>688</v>
      </c>
      <c r="P54" s="98">
        <v>117</v>
      </c>
      <c r="Q54" s="98">
        <v>571</v>
      </c>
      <c r="R54" s="99">
        <v>2703287536</v>
      </c>
      <c r="S54" s="99">
        <v>1675306277</v>
      </c>
      <c r="T54" s="99">
        <v>1027981259</v>
      </c>
      <c r="U54" s="100" t="s">
        <v>15</v>
      </c>
      <c r="V54" s="100" t="s">
        <v>15</v>
      </c>
      <c r="W54" s="100" t="s">
        <v>15</v>
      </c>
      <c r="X54" s="100" t="s">
        <v>15</v>
      </c>
    </row>
    <row r="55" spans="14:24" ht="15.75" x14ac:dyDescent="0.25">
      <c r="N55" s="97">
        <v>38168</v>
      </c>
      <c r="O55" s="98">
        <v>810</v>
      </c>
      <c r="P55" s="98">
        <v>134</v>
      </c>
      <c r="Q55" s="98">
        <v>676</v>
      </c>
      <c r="R55" s="99">
        <v>3587068423</v>
      </c>
      <c r="S55" s="99">
        <v>2296157197</v>
      </c>
      <c r="T55" s="99">
        <v>1290911226</v>
      </c>
      <c r="U55" s="100" t="s">
        <v>15</v>
      </c>
      <c r="V55" s="100" t="s">
        <v>15</v>
      </c>
      <c r="W55" s="100" t="s">
        <v>15</v>
      </c>
      <c r="X55" s="100" t="s">
        <v>15</v>
      </c>
    </row>
    <row r="56" spans="14:24" ht="15.75" x14ac:dyDescent="0.25">
      <c r="N56" s="97">
        <v>38199</v>
      </c>
      <c r="O56" s="98">
        <v>824</v>
      </c>
      <c r="P56" s="98">
        <v>144</v>
      </c>
      <c r="Q56" s="98">
        <v>680</v>
      </c>
      <c r="R56" s="99">
        <v>3699907804</v>
      </c>
      <c r="S56" s="99">
        <v>2349450392</v>
      </c>
      <c r="T56" s="99">
        <v>1350457412</v>
      </c>
      <c r="U56" s="100" t="s">
        <v>15</v>
      </c>
      <c r="V56" s="100" t="s">
        <v>15</v>
      </c>
      <c r="W56" s="100" t="s">
        <v>15</v>
      </c>
      <c r="X56" s="100" t="s">
        <v>15</v>
      </c>
    </row>
    <row r="57" spans="14:24" ht="15.75" x14ac:dyDescent="0.25">
      <c r="N57" s="97">
        <v>38230</v>
      </c>
      <c r="O57" s="98">
        <v>752</v>
      </c>
      <c r="P57" s="98">
        <v>124</v>
      </c>
      <c r="Q57" s="98">
        <v>628</v>
      </c>
      <c r="R57" s="99">
        <v>4706920905</v>
      </c>
      <c r="S57" s="99">
        <v>3408445540</v>
      </c>
      <c r="T57" s="99">
        <v>1298475365</v>
      </c>
      <c r="U57" s="100" t="s">
        <v>15</v>
      </c>
      <c r="V57" s="100" t="s">
        <v>15</v>
      </c>
      <c r="W57" s="100" t="s">
        <v>15</v>
      </c>
      <c r="X57" s="100" t="s">
        <v>15</v>
      </c>
    </row>
    <row r="58" spans="14:24" ht="15.75" x14ac:dyDescent="0.25">
      <c r="N58" s="97">
        <v>38260</v>
      </c>
      <c r="O58" s="98">
        <v>741</v>
      </c>
      <c r="P58" s="98">
        <v>128</v>
      </c>
      <c r="Q58" s="98">
        <v>613</v>
      </c>
      <c r="R58" s="99">
        <v>4193913004</v>
      </c>
      <c r="S58" s="99">
        <v>3049758248</v>
      </c>
      <c r="T58" s="99">
        <v>1144154756</v>
      </c>
      <c r="U58" s="100" t="s">
        <v>15</v>
      </c>
      <c r="V58" s="100" t="s">
        <v>15</v>
      </c>
      <c r="W58" s="100" t="s">
        <v>15</v>
      </c>
      <c r="X58" s="100" t="s">
        <v>15</v>
      </c>
    </row>
    <row r="59" spans="14:24" ht="15.75" x14ac:dyDescent="0.25">
      <c r="N59" s="97">
        <v>38291</v>
      </c>
      <c r="O59" s="98">
        <v>748</v>
      </c>
      <c r="P59" s="98">
        <v>158</v>
      </c>
      <c r="Q59" s="98">
        <v>590</v>
      </c>
      <c r="R59" s="99">
        <v>3988618599</v>
      </c>
      <c r="S59" s="99">
        <v>2812388966</v>
      </c>
      <c r="T59" s="99">
        <v>1176229633</v>
      </c>
      <c r="U59" s="100" t="s">
        <v>15</v>
      </c>
      <c r="V59" s="100" t="s">
        <v>15</v>
      </c>
      <c r="W59" s="100" t="s">
        <v>15</v>
      </c>
      <c r="X59" s="100" t="s">
        <v>15</v>
      </c>
    </row>
    <row r="60" spans="14:24" ht="15.75" x14ac:dyDescent="0.25">
      <c r="N60" s="97">
        <v>38321</v>
      </c>
      <c r="O60" s="98">
        <v>764</v>
      </c>
      <c r="P60" s="98">
        <v>141</v>
      </c>
      <c r="Q60" s="98">
        <v>623</v>
      </c>
      <c r="R60" s="99">
        <v>3962691342</v>
      </c>
      <c r="S60" s="99">
        <v>2541025911</v>
      </c>
      <c r="T60" s="99">
        <v>1421665431</v>
      </c>
      <c r="U60" s="100" t="s">
        <v>15</v>
      </c>
      <c r="V60" s="100" t="s">
        <v>15</v>
      </c>
      <c r="W60" s="100" t="s">
        <v>15</v>
      </c>
      <c r="X60" s="100" t="s">
        <v>15</v>
      </c>
    </row>
    <row r="61" spans="14:24" ht="15.75" x14ac:dyDescent="0.25">
      <c r="N61" s="97">
        <v>38352</v>
      </c>
      <c r="O61" s="98">
        <v>923</v>
      </c>
      <c r="P61" s="98">
        <v>215</v>
      </c>
      <c r="Q61" s="98">
        <v>708</v>
      </c>
      <c r="R61" s="99">
        <v>6007459888</v>
      </c>
      <c r="S61" s="99">
        <v>4683261767</v>
      </c>
      <c r="T61" s="99">
        <v>1324198121</v>
      </c>
      <c r="U61" s="100" t="s">
        <v>15</v>
      </c>
      <c r="V61" s="100" t="s">
        <v>15</v>
      </c>
      <c r="W61" s="100" t="s">
        <v>15</v>
      </c>
      <c r="X61" s="100" t="s">
        <v>15</v>
      </c>
    </row>
    <row r="62" spans="14:24" ht="15.75" x14ac:dyDescent="0.25">
      <c r="N62" s="97">
        <v>38383</v>
      </c>
      <c r="O62" s="98">
        <v>742</v>
      </c>
      <c r="P62" s="98">
        <v>126</v>
      </c>
      <c r="Q62" s="98">
        <v>616</v>
      </c>
      <c r="R62" s="99">
        <v>3990971518</v>
      </c>
      <c r="S62" s="99">
        <v>2632945902</v>
      </c>
      <c r="T62" s="99">
        <v>1358025616</v>
      </c>
      <c r="U62" s="100" t="s">
        <v>15</v>
      </c>
      <c r="V62" s="100" t="s">
        <v>15</v>
      </c>
      <c r="W62" s="100" t="s">
        <v>15</v>
      </c>
      <c r="X62" s="100" t="s">
        <v>15</v>
      </c>
    </row>
    <row r="63" spans="14:24" ht="15.75" x14ac:dyDescent="0.25">
      <c r="N63" s="97">
        <v>38411</v>
      </c>
      <c r="O63" s="98">
        <v>656</v>
      </c>
      <c r="P63" s="98">
        <v>129</v>
      </c>
      <c r="Q63" s="98">
        <v>527</v>
      </c>
      <c r="R63" s="99">
        <v>3426934038</v>
      </c>
      <c r="S63" s="99">
        <v>2233777353</v>
      </c>
      <c r="T63" s="99">
        <v>1193156685</v>
      </c>
      <c r="U63" s="100" t="s">
        <v>15</v>
      </c>
      <c r="V63" s="100" t="s">
        <v>15</v>
      </c>
      <c r="W63" s="100" t="s">
        <v>15</v>
      </c>
      <c r="X63" s="100" t="s">
        <v>15</v>
      </c>
    </row>
    <row r="64" spans="14:24" ht="15.75" x14ac:dyDescent="0.25">
      <c r="N64" s="97">
        <v>38442</v>
      </c>
      <c r="O64" s="98">
        <v>831</v>
      </c>
      <c r="P64" s="98">
        <v>140</v>
      </c>
      <c r="Q64" s="98">
        <v>691</v>
      </c>
      <c r="R64" s="99">
        <v>4726958012</v>
      </c>
      <c r="S64" s="99">
        <v>3033543046</v>
      </c>
      <c r="T64" s="99">
        <v>1693414966</v>
      </c>
      <c r="U64" s="100" t="s">
        <v>15</v>
      </c>
      <c r="V64" s="100" t="s">
        <v>15</v>
      </c>
      <c r="W64" s="100" t="s">
        <v>15</v>
      </c>
      <c r="X64" s="100" t="s">
        <v>15</v>
      </c>
    </row>
    <row r="65" spans="14:24" ht="15.75" x14ac:dyDescent="0.25">
      <c r="N65" s="97">
        <v>38472</v>
      </c>
      <c r="O65" s="98">
        <v>769</v>
      </c>
      <c r="P65" s="98">
        <v>156</v>
      </c>
      <c r="Q65" s="98">
        <v>613</v>
      </c>
      <c r="R65" s="99">
        <v>4990971263</v>
      </c>
      <c r="S65" s="99">
        <v>3633307823</v>
      </c>
      <c r="T65" s="99">
        <v>1357663440</v>
      </c>
      <c r="U65" s="100" t="s">
        <v>15</v>
      </c>
      <c r="V65" s="100" t="s">
        <v>15</v>
      </c>
      <c r="W65" s="100" t="s">
        <v>15</v>
      </c>
      <c r="X65" s="100" t="s">
        <v>15</v>
      </c>
    </row>
    <row r="66" spans="14:24" ht="15.75" x14ac:dyDescent="0.25">
      <c r="N66" s="97">
        <v>38503</v>
      </c>
      <c r="O66" s="98">
        <v>775</v>
      </c>
      <c r="P66" s="98">
        <v>175</v>
      </c>
      <c r="Q66" s="98">
        <v>600</v>
      </c>
      <c r="R66" s="99">
        <v>5208587392</v>
      </c>
      <c r="S66" s="99">
        <v>3958192545</v>
      </c>
      <c r="T66" s="99">
        <v>1250394847</v>
      </c>
      <c r="U66" s="100" t="s">
        <v>15</v>
      </c>
      <c r="V66" s="100" t="s">
        <v>15</v>
      </c>
      <c r="W66" s="100" t="s">
        <v>15</v>
      </c>
      <c r="X66" s="100" t="s">
        <v>15</v>
      </c>
    </row>
    <row r="67" spans="14:24" ht="15.75" x14ac:dyDescent="0.25">
      <c r="N67" s="97">
        <v>38533</v>
      </c>
      <c r="O67" s="98">
        <v>1021</v>
      </c>
      <c r="P67" s="98">
        <v>208</v>
      </c>
      <c r="Q67" s="98">
        <v>813</v>
      </c>
      <c r="R67" s="99">
        <v>5785700255</v>
      </c>
      <c r="S67" s="99">
        <v>3725138598</v>
      </c>
      <c r="T67" s="99">
        <v>2060561657</v>
      </c>
      <c r="U67" s="100" t="s">
        <v>15</v>
      </c>
      <c r="V67" s="100" t="s">
        <v>15</v>
      </c>
      <c r="W67" s="100" t="s">
        <v>15</v>
      </c>
      <c r="X67" s="100" t="s">
        <v>15</v>
      </c>
    </row>
    <row r="68" spans="14:24" ht="15.75" x14ac:dyDescent="0.25">
      <c r="N68" s="97">
        <v>38564</v>
      </c>
      <c r="O68" s="98">
        <v>759</v>
      </c>
      <c r="P68" s="98">
        <v>189</v>
      </c>
      <c r="Q68" s="98">
        <v>570</v>
      </c>
      <c r="R68" s="99">
        <v>5777354914</v>
      </c>
      <c r="S68" s="99">
        <v>4338363235</v>
      </c>
      <c r="T68" s="99">
        <v>1438991679</v>
      </c>
      <c r="U68" s="100" t="s">
        <v>15</v>
      </c>
      <c r="V68" s="100" t="s">
        <v>15</v>
      </c>
      <c r="W68" s="100" t="s">
        <v>15</v>
      </c>
      <c r="X68" s="100" t="s">
        <v>15</v>
      </c>
    </row>
    <row r="69" spans="14:24" ht="15.75" x14ac:dyDescent="0.25">
      <c r="N69" s="97">
        <v>38595</v>
      </c>
      <c r="O69" s="98">
        <v>818</v>
      </c>
      <c r="P69" s="98">
        <v>204</v>
      </c>
      <c r="Q69" s="98">
        <v>614</v>
      </c>
      <c r="R69" s="99">
        <v>5648225170</v>
      </c>
      <c r="S69" s="99">
        <v>4124736191</v>
      </c>
      <c r="T69" s="99">
        <v>1523488979</v>
      </c>
      <c r="U69" s="100" t="s">
        <v>15</v>
      </c>
      <c r="V69" s="100" t="s">
        <v>15</v>
      </c>
      <c r="W69" s="100" t="s">
        <v>15</v>
      </c>
      <c r="X69" s="100" t="s">
        <v>15</v>
      </c>
    </row>
    <row r="70" spans="14:24" ht="15.75" x14ac:dyDescent="0.25">
      <c r="N70" s="97">
        <v>38625</v>
      </c>
      <c r="O70" s="98">
        <v>954</v>
      </c>
      <c r="P70" s="98">
        <v>240</v>
      </c>
      <c r="Q70" s="98">
        <v>714</v>
      </c>
      <c r="R70" s="99">
        <v>8358793912</v>
      </c>
      <c r="S70" s="99">
        <v>6483245095</v>
      </c>
      <c r="T70" s="99">
        <v>1875548817</v>
      </c>
      <c r="U70" s="100" t="s">
        <v>15</v>
      </c>
      <c r="V70" s="100" t="s">
        <v>15</v>
      </c>
      <c r="W70" s="100" t="s">
        <v>15</v>
      </c>
      <c r="X70" s="100" t="s">
        <v>15</v>
      </c>
    </row>
    <row r="71" spans="14:24" ht="15.75" x14ac:dyDescent="0.25">
      <c r="N71" s="97">
        <v>38656</v>
      </c>
      <c r="O71" s="98">
        <v>761</v>
      </c>
      <c r="P71" s="98">
        <v>170</v>
      </c>
      <c r="Q71" s="98">
        <v>591</v>
      </c>
      <c r="R71" s="99">
        <v>5359068950</v>
      </c>
      <c r="S71" s="99">
        <v>3939878951</v>
      </c>
      <c r="T71" s="99">
        <v>1419189999</v>
      </c>
      <c r="U71" s="100" t="s">
        <v>15</v>
      </c>
      <c r="V71" s="100" t="s">
        <v>15</v>
      </c>
      <c r="W71" s="100" t="s">
        <v>15</v>
      </c>
      <c r="X71" s="100" t="s">
        <v>15</v>
      </c>
    </row>
    <row r="72" spans="14:24" ht="15.75" x14ac:dyDescent="0.25">
      <c r="N72" s="97">
        <v>38686</v>
      </c>
      <c r="O72" s="98">
        <v>777</v>
      </c>
      <c r="P72" s="98">
        <v>182</v>
      </c>
      <c r="Q72" s="98">
        <v>595</v>
      </c>
      <c r="R72" s="99">
        <v>6993228451</v>
      </c>
      <c r="S72" s="99">
        <v>5230469716</v>
      </c>
      <c r="T72" s="99">
        <v>1762758735</v>
      </c>
      <c r="U72" s="100" t="s">
        <v>15</v>
      </c>
      <c r="V72" s="100" t="s">
        <v>15</v>
      </c>
      <c r="W72" s="100" t="s">
        <v>15</v>
      </c>
      <c r="X72" s="100" t="s">
        <v>15</v>
      </c>
    </row>
    <row r="73" spans="14:24" ht="15.75" x14ac:dyDescent="0.25">
      <c r="N73" s="97">
        <v>38717</v>
      </c>
      <c r="O73" s="98">
        <v>886</v>
      </c>
      <c r="P73" s="98">
        <v>240</v>
      </c>
      <c r="Q73" s="98">
        <v>646</v>
      </c>
      <c r="R73" s="99">
        <v>7634259503</v>
      </c>
      <c r="S73" s="99">
        <v>5994297007</v>
      </c>
      <c r="T73" s="99">
        <v>1639962496</v>
      </c>
      <c r="U73" s="100" t="s">
        <v>15</v>
      </c>
      <c r="V73" s="100" t="s">
        <v>15</v>
      </c>
      <c r="W73" s="100" t="s">
        <v>15</v>
      </c>
      <c r="X73" s="100" t="s">
        <v>15</v>
      </c>
    </row>
    <row r="74" spans="14:24" ht="15.75" x14ac:dyDescent="0.25">
      <c r="N74" s="97">
        <v>38748</v>
      </c>
      <c r="O74" s="98">
        <v>781</v>
      </c>
      <c r="P74" s="98">
        <v>177</v>
      </c>
      <c r="Q74" s="98">
        <v>604</v>
      </c>
      <c r="R74" s="99">
        <v>5544253607</v>
      </c>
      <c r="S74" s="99">
        <v>3964819726</v>
      </c>
      <c r="T74" s="99">
        <v>1579433881</v>
      </c>
      <c r="U74" s="100" t="s">
        <v>15</v>
      </c>
      <c r="V74" s="100" t="s">
        <v>15</v>
      </c>
      <c r="W74" s="100" t="s">
        <v>15</v>
      </c>
      <c r="X74" s="100" t="s">
        <v>15</v>
      </c>
    </row>
    <row r="75" spans="14:24" ht="15.75" x14ac:dyDescent="0.25">
      <c r="N75" s="97">
        <v>38776</v>
      </c>
      <c r="O75" s="98">
        <v>658</v>
      </c>
      <c r="P75" s="98">
        <v>131</v>
      </c>
      <c r="Q75" s="98">
        <v>527</v>
      </c>
      <c r="R75" s="99">
        <v>4734404234</v>
      </c>
      <c r="S75" s="99">
        <v>3387061287</v>
      </c>
      <c r="T75" s="99">
        <v>1347342947</v>
      </c>
      <c r="U75" s="100" t="s">
        <v>15</v>
      </c>
      <c r="V75" s="100" t="s">
        <v>15</v>
      </c>
      <c r="W75" s="100" t="s">
        <v>15</v>
      </c>
      <c r="X75" s="100" t="s">
        <v>15</v>
      </c>
    </row>
    <row r="76" spans="14:24" ht="15.75" x14ac:dyDescent="0.25">
      <c r="N76" s="97">
        <v>38807</v>
      </c>
      <c r="O76" s="98">
        <v>878</v>
      </c>
      <c r="P76" s="98">
        <v>197</v>
      </c>
      <c r="Q76" s="98">
        <v>681</v>
      </c>
      <c r="R76" s="99">
        <v>6628297787</v>
      </c>
      <c r="S76" s="99">
        <v>4706315328</v>
      </c>
      <c r="T76" s="99">
        <v>1921982459</v>
      </c>
      <c r="U76" s="100" t="s">
        <v>15</v>
      </c>
      <c r="V76" s="100" t="s">
        <v>15</v>
      </c>
      <c r="W76" s="100" t="s">
        <v>15</v>
      </c>
      <c r="X76" s="100" t="s">
        <v>15</v>
      </c>
    </row>
    <row r="77" spans="14:24" ht="15.75" x14ac:dyDescent="0.25">
      <c r="N77" s="97">
        <v>38837</v>
      </c>
      <c r="O77" s="98">
        <v>706</v>
      </c>
      <c r="P77" s="98">
        <v>151</v>
      </c>
      <c r="Q77" s="98">
        <v>555</v>
      </c>
      <c r="R77" s="99">
        <v>6068729878</v>
      </c>
      <c r="S77" s="99">
        <v>4698493324</v>
      </c>
      <c r="T77" s="99">
        <v>1370236554</v>
      </c>
      <c r="U77" s="100" t="s">
        <v>15</v>
      </c>
      <c r="V77" s="100" t="s">
        <v>15</v>
      </c>
      <c r="W77" s="100" t="s">
        <v>15</v>
      </c>
      <c r="X77" s="100" t="s">
        <v>15</v>
      </c>
    </row>
    <row r="78" spans="14:24" ht="15.75" x14ac:dyDescent="0.25">
      <c r="N78" s="97">
        <v>38868</v>
      </c>
      <c r="O78" s="98">
        <v>832</v>
      </c>
      <c r="P78" s="98">
        <v>156</v>
      </c>
      <c r="Q78" s="98">
        <v>676</v>
      </c>
      <c r="R78" s="99">
        <v>5579977437</v>
      </c>
      <c r="S78" s="99">
        <v>3563727567</v>
      </c>
      <c r="T78" s="99">
        <v>2016249870</v>
      </c>
      <c r="U78" s="100" t="s">
        <v>15</v>
      </c>
      <c r="V78" s="100" t="s">
        <v>15</v>
      </c>
      <c r="W78" s="100" t="s">
        <v>15</v>
      </c>
      <c r="X78" s="100" t="s">
        <v>15</v>
      </c>
    </row>
    <row r="79" spans="14:24" ht="15.75" x14ac:dyDescent="0.25">
      <c r="N79" s="97">
        <v>38898</v>
      </c>
      <c r="O79" s="98">
        <v>943</v>
      </c>
      <c r="P79" s="98">
        <v>195</v>
      </c>
      <c r="Q79" s="98">
        <v>748</v>
      </c>
      <c r="R79" s="99">
        <v>7353749938</v>
      </c>
      <c r="S79" s="99">
        <v>5280505525</v>
      </c>
      <c r="T79" s="99">
        <v>2073244413</v>
      </c>
      <c r="U79" s="100" t="s">
        <v>15</v>
      </c>
      <c r="V79" s="100" t="s">
        <v>15</v>
      </c>
      <c r="W79" s="100" t="s">
        <v>15</v>
      </c>
      <c r="X79" s="100" t="s">
        <v>15</v>
      </c>
    </row>
    <row r="80" spans="14:24" ht="15.75" x14ac:dyDescent="0.25">
      <c r="N80" s="97">
        <v>38929</v>
      </c>
      <c r="O80" s="98">
        <v>773</v>
      </c>
      <c r="P80" s="98">
        <v>167</v>
      </c>
      <c r="Q80" s="98">
        <v>606</v>
      </c>
      <c r="R80" s="99">
        <v>5204188350</v>
      </c>
      <c r="S80" s="99">
        <v>3692254718</v>
      </c>
      <c r="T80" s="99">
        <v>1511933632</v>
      </c>
      <c r="U80" s="100" t="s">
        <v>15</v>
      </c>
      <c r="V80" s="100" t="s">
        <v>15</v>
      </c>
      <c r="W80" s="100" t="s">
        <v>15</v>
      </c>
      <c r="X80" s="100" t="s">
        <v>15</v>
      </c>
    </row>
    <row r="81" spans="14:24" ht="15.75" x14ac:dyDescent="0.25">
      <c r="N81" s="97">
        <v>38960</v>
      </c>
      <c r="O81" s="98">
        <v>782</v>
      </c>
      <c r="P81" s="98">
        <v>180</v>
      </c>
      <c r="Q81" s="98">
        <v>602</v>
      </c>
      <c r="R81" s="99">
        <v>6965108499</v>
      </c>
      <c r="S81" s="99">
        <v>5326093114</v>
      </c>
      <c r="T81" s="99">
        <v>1639015385</v>
      </c>
      <c r="U81" s="100" t="s">
        <v>15</v>
      </c>
      <c r="V81" s="100" t="s">
        <v>15</v>
      </c>
      <c r="W81" s="100" t="s">
        <v>15</v>
      </c>
      <c r="X81" s="100" t="s">
        <v>15</v>
      </c>
    </row>
    <row r="82" spans="14:24" ht="15.75" x14ac:dyDescent="0.25">
      <c r="N82" s="97">
        <v>38990</v>
      </c>
      <c r="O82" s="98">
        <v>748</v>
      </c>
      <c r="P82" s="98">
        <v>169</v>
      </c>
      <c r="Q82" s="98">
        <v>579</v>
      </c>
      <c r="R82" s="99">
        <v>7496512518</v>
      </c>
      <c r="S82" s="99">
        <v>6083651079</v>
      </c>
      <c r="T82" s="99">
        <v>1412861439</v>
      </c>
      <c r="U82" s="100" t="s">
        <v>15</v>
      </c>
      <c r="V82" s="100" t="s">
        <v>15</v>
      </c>
      <c r="W82" s="100" t="s">
        <v>15</v>
      </c>
      <c r="X82" s="100" t="s">
        <v>15</v>
      </c>
    </row>
    <row r="83" spans="14:24" ht="15.75" x14ac:dyDescent="0.25">
      <c r="N83" s="97">
        <v>39021</v>
      </c>
      <c r="O83" s="98">
        <v>756</v>
      </c>
      <c r="P83" s="98">
        <v>148</v>
      </c>
      <c r="Q83" s="98">
        <v>608</v>
      </c>
      <c r="R83" s="99">
        <v>4754201635</v>
      </c>
      <c r="S83" s="99">
        <v>3084116999</v>
      </c>
      <c r="T83" s="99">
        <v>1670084636</v>
      </c>
      <c r="U83" s="100" t="s">
        <v>15</v>
      </c>
      <c r="V83" s="100" t="s">
        <v>15</v>
      </c>
      <c r="W83" s="100" t="s">
        <v>15</v>
      </c>
      <c r="X83" s="100" t="s">
        <v>15</v>
      </c>
    </row>
    <row r="84" spans="14:24" ht="15.75" x14ac:dyDescent="0.25">
      <c r="N84" s="97">
        <v>39051</v>
      </c>
      <c r="O84" s="98">
        <v>745</v>
      </c>
      <c r="P84" s="98">
        <v>157</v>
      </c>
      <c r="Q84" s="98">
        <v>588</v>
      </c>
      <c r="R84" s="99">
        <v>5258879762</v>
      </c>
      <c r="S84" s="99">
        <v>3807519098</v>
      </c>
      <c r="T84" s="99">
        <v>1451360664</v>
      </c>
      <c r="U84" s="100" t="s">
        <v>15</v>
      </c>
      <c r="V84" s="100" t="s">
        <v>15</v>
      </c>
      <c r="W84" s="100" t="s">
        <v>15</v>
      </c>
      <c r="X84" s="100" t="s">
        <v>15</v>
      </c>
    </row>
    <row r="85" spans="14:24" ht="15.75" x14ac:dyDescent="0.25">
      <c r="N85" s="97">
        <v>39082</v>
      </c>
      <c r="O85" s="98">
        <v>968</v>
      </c>
      <c r="P85" s="98">
        <v>225</v>
      </c>
      <c r="Q85" s="98">
        <v>743</v>
      </c>
      <c r="R85" s="99">
        <v>9340815959</v>
      </c>
      <c r="S85" s="99">
        <v>7462056733</v>
      </c>
      <c r="T85" s="99">
        <v>1878759226</v>
      </c>
      <c r="U85" s="100" t="s">
        <v>15</v>
      </c>
      <c r="V85" s="100" t="s">
        <v>15</v>
      </c>
      <c r="W85" s="100" t="s">
        <v>15</v>
      </c>
      <c r="X85" s="100" t="s">
        <v>15</v>
      </c>
    </row>
    <row r="86" spans="14:24" ht="15.75" x14ac:dyDescent="0.25">
      <c r="N86" s="97">
        <v>39113</v>
      </c>
      <c r="O86" s="98">
        <v>823</v>
      </c>
      <c r="P86" s="98">
        <v>166</v>
      </c>
      <c r="Q86" s="98">
        <v>657</v>
      </c>
      <c r="R86" s="99">
        <v>7728104615</v>
      </c>
      <c r="S86" s="99">
        <v>6131512271</v>
      </c>
      <c r="T86" s="99">
        <v>1596592344</v>
      </c>
      <c r="U86" s="100" t="s">
        <v>15</v>
      </c>
      <c r="V86" s="100" t="s">
        <v>15</v>
      </c>
      <c r="W86" s="100" t="s">
        <v>15</v>
      </c>
      <c r="X86" s="100" t="s">
        <v>15</v>
      </c>
    </row>
    <row r="87" spans="14:24" ht="15.75" x14ac:dyDescent="0.25">
      <c r="N87" s="97">
        <v>39141</v>
      </c>
      <c r="O87" s="98">
        <v>733</v>
      </c>
      <c r="P87" s="98">
        <v>147</v>
      </c>
      <c r="Q87" s="98">
        <v>586</v>
      </c>
      <c r="R87" s="99">
        <v>5280856322</v>
      </c>
      <c r="S87" s="99">
        <v>3620977717</v>
      </c>
      <c r="T87" s="99">
        <v>1659878605</v>
      </c>
      <c r="U87" s="100" t="s">
        <v>15</v>
      </c>
      <c r="V87" s="100" t="s">
        <v>15</v>
      </c>
      <c r="W87" s="100" t="s">
        <v>15</v>
      </c>
      <c r="X87" s="100" t="s">
        <v>15</v>
      </c>
    </row>
    <row r="88" spans="14:24" ht="15.75" x14ac:dyDescent="0.25">
      <c r="N88" s="97">
        <v>39172</v>
      </c>
      <c r="O88" s="98">
        <v>910</v>
      </c>
      <c r="P88" s="98">
        <v>174</v>
      </c>
      <c r="Q88" s="98">
        <v>736</v>
      </c>
      <c r="R88" s="99">
        <v>6848130364</v>
      </c>
      <c r="S88" s="99">
        <v>5019434754</v>
      </c>
      <c r="T88" s="99">
        <v>1828695610</v>
      </c>
      <c r="U88" s="100" t="s">
        <v>15</v>
      </c>
      <c r="V88" s="100" t="s">
        <v>15</v>
      </c>
      <c r="W88" s="100" t="s">
        <v>15</v>
      </c>
      <c r="X88" s="100" t="s">
        <v>15</v>
      </c>
    </row>
    <row r="89" spans="14:24" ht="15.75" x14ac:dyDescent="0.25">
      <c r="N89" s="97">
        <v>39202</v>
      </c>
      <c r="O89" s="98">
        <v>875</v>
      </c>
      <c r="P89" s="98">
        <v>166</v>
      </c>
      <c r="Q89" s="98">
        <v>709</v>
      </c>
      <c r="R89" s="99">
        <v>6284349202</v>
      </c>
      <c r="S89" s="99">
        <v>4472538915</v>
      </c>
      <c r="T89" s="99">
        <v>1811810287</v>
      </c>
      <c r="U89" s="100" t="s">
        <v>15</v>
      </c>
      <c r="V89" s="100" t="s">
        <v>15</v>
      </c>
      <c r="W89" s="100" t="s">
        <v>15</v>
      </c>
      <c r="X89" s="100" t="s">
        <v>15</v>
      </c>
    </row>
    <row r="90" spans="14:24" ht="15.75" x14ac:dyDescent="0.25">
      <c r="N90" s="97">
        <v>39233</v>
      </c>
      <c r="O90" s="98">
        <v>1001</v>
      </c>
      <c r="P90" s="98">
        <v>194</v>
      </c>
      <c r="Q90" s="98">
        <v>807</v>
      </c>
      <c r="R90" s="99">
        <v>7659187836</v>
      </c>
      <c r="S90" s="99">
        <v>5427021967</v>
      </c>
      <c r="T90" s="99">
        <v>2232165869</v>
      </c>
      <c r="U90" s="100" t="s">
        <v>15</v>
      </c>
      <c r="V90" s="100" t="s">
        <v>15</v>
      </c>
      <c r="W90" s="100" t="s">
        <v>15</v>
      </c>
      <c r="X90" s="100" t="s">
        <v>15</v>
      </c>
    </row>
    <row r="91" spans="14:24" ht="15.75" x14ac:dyDescent="0.25">
      <c r="N91" s="97">
        <v>39263</v>
      </c>
      <c r="O91" s="98">
        <v>979</v>
      </c>
      <c r="P91" s="98">
        <v>212</v>
      </c>
      <c r="Q91" s="98">
        <v>767</v>
      </c>
      <c r="R91" s="99">
        <v>8255940494</v>
      </c>
      <c r="S91" s="99">
        <v>6286795252</v>
      </c>
      <c r="T91" s="99">
        <v>1969145242</v>
      </c>
      <c r="U91" s="100" t="s">
        <v>15</v>
      </c>
      <c r="V91" s="100" t="s">
        <v>15</v>
      </c>
      <c r="W91" s="100" t="s">
        <v>15</v>
      </c>
      <c r="X91" s="100" t="s">
        <v>15</v>
      </c>
    </row>
    <row r="92" spans="14:24" ht="15.75" x14ac:dyDescent="0.25">
      <c r="N92" s="97">
        <v>39294</v>
      </c>
      <c r="O92" s="98">
        <v>915</v>
      </c>
      <c r="P92" s="98">
        <v>179</v>
      </c>
      <c r="Q92" s="98">
        <v>736</v>
      </c>
      <c r="R92" s="99">
        <v>7537963885</v>
      </c>
      <c r="S92" s="99">
        <v>5593955103</v>
      </c>
      <c r="T92" s="99">
        <v>1944008782</v>
      </c>
      <c r="U92" s="100" t="s">
        <v>15</v>
      </c>
      <c r="V92" s="100" t="s">
        <v>15</v>
      </c>
      <c r="W92" s="100" t="s">
        <v>15</v>
      </c>
      <c r="X92" s="100" t="s">
        <v>15</v>
      </c>
    </row>
    <row r="93" spans="14:24" ht="15.75" x14ac:dyDescent="0.25">
      <c r="N93" s="97">
        <v>39325</v>
      </c>
      <c r="O93" s="98">
        <v>988</v>
      </c>
      <c r="P93" s="98">
        <v>197</v>
      </c>
      <c r="Q93" s="98">
        <v>791</v>
      </c>
      <c r="R93" s="99">
        <v>7592389282</v>
      </c>
      <c r="S93" s="99">
        <v>5482099080</v>
      </c>
      <c r="T93" s="99">
        <v>2110290202</v>
      </c>
      <c r="U93" s="100" t="s">
        <v>15</v>
      </c>
      <c r="V93" s="100" t="s">
        <v>15</v>
      </c>
      <c r="W93" s="100" t="s">
        <v>15</v>
      </c>
      <c r="X93" s="100" t="s">
        <v>15</v>
      </c>
    </row>
    <row r="94" spans="14:24" ht="15.75" x14ac:dyDescent="0.25">
      <c r="N94" s="97">
        <v>39355</v>
      </c>
      <c r="O94" s="98">
        <v>792</v>
      </c>
      <c r="P94" s="98">
        <v>150</v>
      </c>
      <c r="Q94" s="98">
        <v>642</v>
      </c>
      <c r="R94" s="99">
        <v>5390257819</v>
      </c>
      <c r="S94" s="99">
        <v>3821565947</v>
      </c>
      <c r="T94" s="99">
        <v>1568691872</v>
      </c>
      <c r="U94" s="100" t="s">
        <v>15</v>
      </c>
      <c r="V94" s="100" t="s">
        <v>15</v>
      </c>
      <c r="W94" s="100" t="s">
        <v>15</v>
      </c>
      <c r="X94" s="100" t="s">
        <v>15</v>
      </c>
    </row>
    <row r="95" spans="14:24" ht="15.75" x14ac:dyDescent="0.25">
      <c r="N95" s="97">
        <v>39386</v>
      </c>
      <c r="O95" s="98">
        <v>794</v>
      </c>
      <c r="P95" s="98">
        <v>128</v>
      </c>
      <c r="Q95" s="98">
        <v>666</v>
      </c>
      <c r="R95" s="99">
        <v>4917045944</v>
      </c>
      <c r="S95" s="99">
        <v>3196220775</v>
      </c>
      <c r="T95" s="99">
        <v>1720825169</v>
      </c>
      <c r="U95" s="100" t="s">
        <v>15</v>
      </c>
      <c r="V95" s="100" t="s">
        <v>15</v>
      </c>
      <c r="W95" s="100" t="s">
        <v>15</v>
      </c>
      <c r="X95" s="100" t="s">
        <v>15</v>
      </c>
    </row>
    <row r="96" spans="14:24" ht="15.75" x14ac:dyDescent="0.25">
      <c r="N96" s="97">
        <v>39416</v>
      </c>
      <c r="O96" s="98">
        <v>749</v>
      </c>
      <c r="P96" s="98">
        <v>130</v>
      </c>
      <c r="Q96" s="98">
        <v>619</v>
      </c>
      <c r="R96" s="99">
        <v>4733832017</v>
      </c>
      <c r="S96" s="99">
        <v>3145780980</v>
      </c>
      <c r="T96" s="99">
        <v>1588051037</v>
      </c>
      <c r="U96" s="100" t="s">
        <v>15</v>
      </c>
      <c r="V96" s="100" t="s">
        <v>15</v>
      </c>
      <c r="W96" s="100" t="s">
        <v>15</v>
      </c>
      <c r="X96" s="100" t="s">
        <v>15</v>
      </c>
    </row>
    <row r="97" spans="14:24" ht="15.75" x14ac:dyDescent="0.25">
      <c r="N97" s="97">
        <v>39447</v>
      </c>
      <c r="O97" s="98">
        <v>847</v>
      </c>
      <c r="P97" s="98">
        <v>155</v>
      </c>
      <c r="Q97" s="98">
        <v>692</v>
      </c>
      <c r="R97" s="99">
        <v>7274474924</v>
      </c>
      <c r="S97" s="99">
        <v>5697500061</v>
      </c>
      <c r="T97" s="99">
        <v>1576974863</v>
      </c>
      <c r="U97" s="100" t="s">
        <v>15</v>
      </c>
      <c r="V97" s="100" t="s">
        <v>15</v>
      </c>
      <c r="W97" s="100" t="s">
        <v>15</v>
      </c>
      <c r="X97" s="100" t="s">
        <v>15</v>
      </c>
    </row>
    <row r="98" spans="14:24" ht="15.75" x14ac:dyDescent="0.25">
      <c r="N98" s="97">
        <v>39478</v>
      </c>
      <c r="O98" s="98">
        <v>712</v>
      </c>
      <c r="P98" s="98">
        <v>109</v>
      </c>
      <c r="Q98" s="98">
        <v>603</v>
      </c>
      <c r="R98" s="99">
        <v>3625092994</v>
      </c>
      <c r="S98" s="99">
        <v>2032698538</v>
      </c>
      <c r="T98" s="99">
        <v>1592394456</v>
      </c>
      <c r="U98" s="100">
        <v>10</v>
      </c>
      <c r="V98" s="100">
        <v>2</v>
      </c>
      <c r="W98" s="101">
        <v>1.4044943820224719E-2</v>
      </c>
      <c r="X98" s="101">
        <v>2.8089887640449437E-3</v>
      </c>
    </row>
    <row r="99" spans="14:24" ht="15.75" x14ac:dyDescent="0.25">
      <c r="N99" s="97">
        <v>39507</v>
      </c>
      <c r="O99" s="98">
        <v>624</v>
      </c>
      <c r="P99" s="98">
        <v>89</v>
      </c>
      <c r="Q99" s="98">
        <v>535</v>
      </c>
      <c r="R99" s="99">
        <v>3421644484</v>
      </c>
      <c r="S99" s="99">
        <v>2086190923</v>
      </c>
      <c r="T99" s="99">
        <v>1335453561</v>
      </c>
      <c r="U99" s="100">
        <v>15</v>
      </c>
      <c r="V99" s="100">
        <v>3</v>
      </c>
      <c r="W99" s="101">
        <v>2.403846153846154E-2</v>
      </c>
      <c r="X99" s="101">
        <v>4.807692307692308E-3</v>
      </c>
    </row>
    <row r="100" spans="14:24" ht="15.75" x14ac:dyDescent="0.25">
      <c r="N100" s="97">
        <v>39538</v>
      </c>
      <c r="O100" s="98">
        <v>662</v>
      </c>
      <c r="P100" s="98">
        <v>79</v>
      </c>
      <c r="Q100" s="98">
        <v>583</v>
      </c>
      <c r="R100" s="99">
        <v>3180334993</v>
      </c>
      <c r="S100" s="99">
        <v>1837146820</v>
      </c>
      <c r="T100" s="99">
        <v>1343188173</v>
      </c>
      <c r="U100" s="100">
        <v>20</v>
      </c>
      <c r="V100" s="100">
        <v>3</v>
      </c>
      <c r="W100" s="101">
        <v>3.0211480362537766E-2</v>
      </c>
      <c r="X100" s="101">
        <v>4.5317220543806651E-3</v>
      </c>
    </row>
    <row r="101" spans="14:24" ht="15.75" x14ac:dyDescent="0.25">
      <c r="N101" s="97">
        <v>39568</v>
      </c>
      <c r="O101" s="98">
        <v>630</v>
      </c>
      <c r="P101" s="98">
        <v>97</v>
      </c>
      <c r="Q101" s="98">
        <v>533</v>
      </c>
      <c r="R101" s="99">
        <v>3309648907</v>
      </c>
      <c r="S101" s="99">
        <v>1977749448</v>
      </c>
      <c r="T101" s="99">
        <v>1331899459</v>
      </c>
      <c r="U101" s="100">
        <v>14</v>
      </c>
      <c r="V101" s="100">
        <v>4</v>
      </c>
      <c r="W101" s="101">
        <v>2.2222222222222223E-2</v>
      </c>
      <c r="X101" s="101">
        <v>6.3492063492063492E-3</v>
      </c>
    </row>
    <row r="102" spans="14:24" ht="15.75" x14ac:dyDescent="0.25">
      <c r="N102" s="97">
        <v>39599</v>
      </c>
      <c r="O102" s="98">
        <v>694</v>
      </c>
      <c r="P102" s="98">
        <v>94</v>
      </c>
      <c r="Q102" s="98">
        <v>600</v>
      </c>
      <c r="R102" s="99">
        <v>3222651797</v>
      </c>
      <c r="S102" s="99">
        <v>1920888187</v>
      </c>
      <c r="T102" s="99">
        <v>1301763610</v>
      </c>
      <c r="U102" s="100">
        <v>12</v>
      </c>
      <c r="V102" s="100">
        <v>6</v>
      </c>
      <c r="W102" s="101">
        <v>1.7291066282420751E-2</v>
      </c>
      <c r="X102" s="101">
        <v>8.6455331412103754E-3</v>
      </c>
    </row>
    <row r="103" spans="14:24" ht="15.75" x14ac:dyDescent="0.25">
      <c r="N103" s="97">
        <v>39629</v>
      </c>
      <c r="O103" s="98">
        <v>753</v>
      </c>
      <c r="P103" s="98">
        <v>98</v>
      </c>
      <c r="Q103" s="98">
        <v>655</v>
      </c>
      <c r="R103" s="99">
        <v>6589360054</v>
      </c>
      <c r="S103" s="99">
        <v>5176552363</v>
      </c>
      <c r="T103" s="99">
        <v>1412807691</v>
      </c>
      <c r="U103" s="100">
        <v>24</v>
      </c>
      <c r="V103" s="100">
        <v>2</v>
      </c>
      <c r="W103" s="101">
        <v>3.1872509960159362E-2</v>
      </c>
      <c r="X103" s="101">
        <v>2.6560424966799467E-3</v>
      </c>
    </row>
    <row r="104" spans="14:24" ht="15.75" x14ac:dyDescent="0.25">
      <c r="N104" s="97">
        <v>39660</v>
      </c>
      <c r="O104" s="98">
        <v>698</v>
      </c>
      <c r="P104" s="98">
        <v>99</v>
      </c>
      <c r="Q104" s="98">
        <v>599</v>
      </c>
      <c r="R104" s="99">
        <v>3110200624</v>
      </c>
      <c r="S104" s="99">
        <v>1844059667</v>
      </c>
      <c r="T104" s="99">
        <v>1266140957</v>
      </c>
      <c r="U104" s="100">
        <v>17</v>
      </c>
      <c r="V104" s="100">
        <v>4</v>
      </c>
      <c r="W104" s="101">
        <v>2.4355300859598854E-2</v>
      </c>
      <c r="X104" s="101">
        <v>5.7306590257879654E-3</v>
      </c>
    </row>
    <row r="105" spans="14:24" ht="15.75" x14ac:dyDescent="0.25">
      <c r="N105" s="97">
        <v>39691</v>
      </c>
      <c r="O105" s="98">
        <v>631</v>
      </c>
      <c r="P105" s="98">
        <v>81</v>
      </c>
      <c r="Q105" s="98">
        <v>550</v>
      </c>
      <c r="R105" s="99">
        <v>2875156606</v>
      </c>
      <c r="S105" s="99">
        <v>1731968915</v>
      </c>
      <c r="T105" s="99">
        <v>1143187691</v>
      </c>
      <c r="U105" s="100">
        <v>29</v>
      </c>
      <c r="V105" s="100">
        <v>6</v>
      </c>
      <c r="W105" s="101">
        <v>4.5958795562599047E-2</v>
      </c>
      <c r="X105" s="101">
        <v>9.5087163232963554E-3</v>
      </c>
    </row>
    <row r="106" spans="14:24" ht="15.75" x14ac:dyDescent="0.25">
      <c r="N106" s="97">
        <v>39721</v>
      </c>
      <c r="O106" s="98">
        <v>609</v>
      </c>
      <c r="P106" s="98">
        <v>81</v>
      </c>
      <c r="Q106" s="98">
        <v>528</v>
      </c>
      <c r="R106" s="99">
        <v>3377538417</v>
      </c>
      <c r="S106" s="99">
        <v>2086795797</v>
      </c>
      <c r="T106" s="99">
        <v>1290742620</v>
      </c>
      <c r="U106" s="100">
        <v>40</v>
      </c>
      <c r="V106" s="100">
        <v>4</v>
      </c>
      <c r="W106" s="101">
        <v>6.5681444991789822E-2</v>
      </c>
      <c r="X106" s="101">
        <v>6.5681444991789817E-3</v>
      </c>
    </row>
    <row r="107" spans="14:24" ht="15.75" x14ac:dyDescent="0.25">
      <c r="N107" s="97">
        <v>39752</v>
      </c>
      <c r="O107" s="98">
        <v>566</v>
      </c>
      <c r="P107" s="98">
        <v>68</v>
      </c>
      <c r="Q107" s="98">
        <v>498</v>
      </c>
      <c r="R107" s="99">
        <v>2706589022</v>
      </c>
      <c r="S107" s="99">
        <v>1632693223</v>
      </c>
      <c r="T107" s="99">
        <v>1073895799</v>
      </c>
      <c r="U107" s="100">
        <v>40</v>
      </c>
      <c r="V107" s="100">
        <v>5</v>
      </c>
      <c r="W107" s="101">
        <v>7.0671378091872794E-2</v>
      </c>
      <c r="X107" s="101">
        <v>8.8339222614840993E-3</v>
      </c>
    </row>
    <row r="108" spans="14:24" ht="15.75" x14ac:dyDescent="0.25">
      <c r="N108" s="97">
        <v>39782</v>
      </c>
      <c r="O108" s="98">
        <v>423</v>
      </c>
      <c r="P108" s="98">
        <v>44</v>
      </c>
      <c r="Q108" s="98">
        <v>379</v>
      </c>
      <c r="R108" s="99">
        <v>1273958629</v>
      </c>
      <c r="S108" s="99">
        <v>459269996</v>
      </c>
      <c r="T108" s="99">
        <v>814688633</v>
      </c>
      <c r="U108" s="100">
        <v>27</v>
      </c>
      <c r="V108" s="100">
        <v>7</v>
      </c>
      <c r="W108" s="101">
        <v>6.3829787234042548E-2</v>
      </c>
      <c r="X108" s="101">
        <v>1.6548463356973995E-2</v>
      </c>
    </row>
    <row r="109" spans="14:24" ht="15.75" x14ac:dyDescent="0.25">
      <c r="N109" s="97">
        <v>39813</v>
      </c>
      <c r="O109" s="98">
        <v>662</v>
      </c>
      <c r="P109" s="98">
        <v>89</v>
      </c>
      <c r="Q109" s="98">
        <v>573</v>
      </c>
      <c r="R109" s="99">
        <v>2649931689</v>
      </c>
      <c r="S109" s="99">
        <v>1478449543</v>
      </c>
      <c r="T109" s="99">
        <v>1171482146</v>
      </c>
      <c r="U109" s="100">
        <v>44</v>
      </c>
      <c r="V109" s="100">
        <v>11</v>
      </c>
      <c r="W109" s="101">
        <v>6.6465256797583083E-2</v>
      </c>
      <c r="X109" s="101">
        <v>1.6616314199395771E-2</v>
      </c>
    </row>
    <row r="110" spans="14:24" ht="15.75" x14ac:dyDescent="0.25">
      <c r="N110" s="97">
        <v>39844</v>
      </c>
      <c r="O110" s="98">
        <v>362</v>
      </c>
      <c r="P110" s="98">
        <v>45</v>
      </c>
      <c r="Q110" s="98">
        <v>317</v>
      </c>
      <c r="R110" s="99">
        <v>1195954105</v>
      </c>
      <c r="S110" s="99">
        <v>644715110</v>
      </c>
      <c r="T110" s="99">
        <v>551238995</v>
      </c>
      <c r="U110" s="100">
        <v>49</v>
      </c>
      <c r="V110" s="100">
        <v>9</v>
      </c>
      <c r="W110" s="101">
        <v>0.13535911602209943</v>
      </c>
      <c r="X110" s="101">
        <v>2.4861878453038673E-2</v>
      </c>
    </row>
    <row r="111" spans="14:24" ht="15.75" x14ac:dyDescent="0.25">
      <c r="N111" s="97">
        <v>39872</v>
      </c>
      <c r="O111" s="98">
        <v>364</v>
      </c>
      <c r="P111" s="98">
        <v>34</v>
      </c>
      <c r="Q111" s="98">
        <v>330</v>
      </c>
      <c r="R111" s="99">
        <v>1283693519</v>
      </c>
      <c r="S111" s="99">
        <v>719442371</v>
      </c>
      <c r="T111" s="99">
        <v>564251148</v>
      </c>
      <c r="U111" s="100">
        <v>44</v>
      </c>
      <c r="V111" s="100">
        <v>5</v>
      </c>
      <c r="W111" s="101">
        <v>0.12087912087912088</v>
      </c>
      <c r="X111" s="101">
        <v>1.3736263736263736E-2</v>
      </c>
    </row>
    <row r="112" spans="14:24" ht="15.75" x14ac:dyDescent="0.25">
      <c r="N112" s="97">
        <v>39903</v>
      </c>
      <c r="O112" s="98">
        <v>427</v>
      </c>
      <c r="P112" s="98">
        <v>51</v>
      </c>
      <c r="Q112" s="98">
        <v>376</v>
      </c>
      <c r="R112" s="99">
        <v>1848057385</v>
      </c>
      <c r="S112" s="99">
        <v>804628045</v>
      </c>
      <c r="T112" s="99">
        <v>1043429340</v>
      </c>
      <c r="U112" s="100">
        <v>87</v>
      </c>
      <c r="V112" s="100">
        <v>18</v>
      </c>
      <c r="W112" s="101">
        <v>0.20374707259953162</v>
      </c>
      <c r="X112" s="101">
        <v>4.2154566744730677E-2</v>
      </c>
    </row>
    <row r="113" spans="14:24" ht="15.75" x14ac:dyDescent="0.25">
      <c r="N113" s="97">
        <v>39933</v>
      </c>
      <c r="O113" s="98">
        <v>418</v>
      </c>
      <c r="P113" s="98">
        <v>49</v>
      </c>
      <c r="Q113" s="98">
        <v>369</v>
      </c>
      <c r="R113" s="99">
        <v>1173641187</v>
      </c>
      <c r="S113" s="99">
        <v>633495751</v>
      </c>
      <c r="T113" s="99">
        <v>540145436</v>
      </c>
      <c r="U113" s="100">
        <v>84</v>
      </c>
      <c r="V113" s="100">
        <v>12</v>
      </c>
      <c r="W113" s="101">
        <v>0.20095693779904306</v>
      </c>
      <c r="X113" s="101">
        <v>2.8708133971291867E-2</v>
      </c>
    </row>
    <row r="114" spans="14:24" ht="15.75" x14ac:dyDescent="0.25">
      <c r="N114" s="97">
        <v>39964</v>
      </c>
      <c r="O114" s="98">
        <v>438</v>
      </c>
      <c r="P114" s="98">
        <v>34</v>
      </c>
      <c r="Q114" s="98">
        <v>404</v>
      </c>
      <c r="R114" s="99">
        <v>1059659889</v>
      </c>
      <c r="S114" s="99">
        <v>446191042</v>
      </c>
      <c r="T114" s="99">
        <v>613468847</v>
      </c>
      <c r="U114" s="100">
        <v>77</v>
      </c>
      <c r="V114" s="100">
        <v>11</v>
      </c>
      <c r="W114" s="101">
        <v>0.17579908675799086</v>
      </c>
      <c r="X114" s="101">
        <v>2.5114155251141551E-2</v>
      </c>
    </row>
    <row r="115" spans="14:24" ht="15.75" x14ac:dyDescent="0.25">
      <c r="N115" s="97">
        <v>39994</v>
      </c>
      <c r="O115" s="98">
        <v>552</v>
      </c>
      <c r="P115" s="98">
        <v>62</v>
      </c>
      <c r="Q115" s="98">
        <v>490</v>
      </c>
      <c r="R115" s="99">
        <v>1909371579</v>
      </c>
      <c r="S115" s="99">
        <v>1129119577</v>
      </c>
      <c r="T115" s="99">
        <v>780252002</v>
      </c>
      <c r="U115" s="100">
        <v>97</v>
      </c>
      <c r="V115" s="100">
        <v>15</v>
      </c>
      <c r="W115" s="101">
        <v>0.17572463768115942</v>
      </c>
      <c r="X115" s="101">
        <v>2.717391304347826E-2</v>
      </c>
    </row>
    <row r="116" spans="14:24" ht="15.75" x14ac:dyDescent="0.25">
      <c r="N116" s="97">
        <v>40025</v>
      </c>
      <c r="O116" s="98">
        <v>499</v>
      </c>
      <c r="P116" s="98">
        <v>49</v>
      </c>
      <c r="Q116" s="98">
        <v>450</v>
      </c>
      <c r="R116" s="99">
        <v>1894720737</v>
      </c>
      <c r="S116" s="99">
        <v>1127062868</v>
      </c>
      <c r="T116" s="99">
        <v>767657869</v>
      </c>
      <c r="U116" s="100">
        <v>94</v>
      </c>
      <c r="V116" s="100">
        <v>14</v>
      </c>
      <c r="W116" s="101">
        <v>0.18837675350701402</v>
      </c>
      <c r="X116" s="101">
        <v>2.8056112224448898E-2</v>
      </c>
    </row>
    <row r="117" spans="14:24" ht="15.75" x14ac:dyDescent="0.25">
      <c r="N117" s="97">
        <v>40056</v>
      </c>
      <c r="O117" s="98">
        <v>460</v>
      </c>
      <c r="P117" s="98">
        <v>55</v>
      </c>
      <c r="Q117" s="98">
        <v>405</v>
      </c>
      <c r="R117" s="99">
        <v>1201301299</v>
      </c>
      <c r="S117" s="99">
        <v>459195776</v>
      </c>
      <c r="T117" s="99">
        <v>742105523</v>
      </c>
      <c r="U117" s="100">
        <v>102</v>
      </c>
      <c r="V117" s="100">
        <v>17</v>
      </c>
      <c r="W117" s="101">
        <v>0.22173913043478261</v>
      </c>
      <c r="X117" s="101">
        <v>3.6956521739130437E-2</v>
      </c>
    </row>
    <row r="118" spans="14:24" ht="15.75" x14ac:dyDescent="0.25">
      <c r="N118" s="97">
        <v>40086</v>
      </c>
      <c r="O118" s="98">
        <v>521</v>
      </c>
      <c r="P118" s="98">
        <v>70</v>
      </c>
      <c r="Q118" s="98">
        <v>451</v>
      </c>
      <c r="R118" s="99">
        <v>1549602437</v>
      </c>
      <c r="S118" s="99">
        <v>823433849</v>
      </c>
      <c r="T118" s="99">
        <v>726168588</v>
      </c>
      <c r="U118" s="100">
        <v>107</v>
      </c>
      <c r="V118" s="100">
        <v>32</v>
      </c>
      <c r="W118" s="101">
        <v>0.20537428023032631</v>
      </c>
      <c r="X118" s="101">
        <v>6.1420345489443376E-2</v>
      </c>
    </row>
    <row r="119" spans="14:24" ht="15.75" x14ac:dyDescent="0.25">
      <c r="N119" s="97">
        <v>40117</v>
      </c>
      <c r="O119" s="98">
        <v>505</v>
      </c>
      <c r="P119" s="98">
        <v>76</v>
      </c>
      <c r="Q119" s="98">
        <v>429</v>
      </c>
      <c r="R119" s="99">
        <v>1695972482</v>
      </c>
      <c r="S119" s="99">
        <v>999062217</v>
      </c>
      <c r="T119" s="99">
        <v>696910265</v>
      </c>
      <c r="U119" s="100">
        <v>106</v>
      </c>
      <c r="V119" s="100">
        <v>35</v>
      </c>
      <c r="W119" s="101">
        <v>0.20990099009900989</v>
      </c>
      <c r="X119" s="101">
        <v>6.9306930693069313E-2</v>
      </c>
    </row>
    <row r="120" spans="14:24" ht="15.75" x14ac:dyDescent="0.25">
      <c r="N120" s="97">
        <v>40147</v>
      </c>
      <c r="O120" s="98">
        <v>469</v>
      </c>
      <c r="P120" s="98">
        <v>68</v>
      </c>
      <c r="Q120" s="98">
        <v>401</v>
      </c>
      <c r="R120" s="99">
        <v>1451562689</v>
      </c>
      <c r="S120" s="99">
        <v>760258677</v>
      </c>
      <c r="T120" s="99">
        <v>691304012</v>
      </c>
      <c r="U120" s="100">
        <v>108</v>
      </c>
      <c r="V120" s="100">
        <v>28</v>
      </c>
      <c r="W120" s="101">
        <v>0.2302771855010661</v>
      </c>
      <c r="X120" s="101">
        <v>5.9701492537313432E-2</v>
      </c>
    </row>
    <row r="121" spans="14:24" ht="15.75" x14ac:dyDescent="0.25">
      <c r="N121" s="97">
        <v>40178</v>
      </c>
      <c r="O121" s="98">
        <v>814</v>
      </c>
      <c r="P121" s="98">
        <v>142</v>
      </c>
      <c r="Q121" s="98">
        <v>672</v>
      </c>
      <c r="R121" s="99">
        <v>3302386739</v>
      </c>
      <c r="S121" s="99">
        <v>1941277810</v>
      </c>
      <c r="T121" s="99">
        <v>1361108929</v>
      </c>
      <c r="U121" s="100">
        <v>167</v>
      </c>
      <c r="V121" s="100">
        <v>49</v>
      </c>
      <c r="W121" s="101">
        <v>0.20515970515970516</v>
      </c>
      <c r="X121" s="101">
        <v>6.0196560196560195E-2</v>
      </c>
    </row>
    <row r="122" spans="14:24" ht="15.75" x14ac:dyDescent="0.25">
      <c r="N122" s="97">
        <v>40209</v>
      </c>
      <c r="O122" s="98">
        <v>490</v>
      </c>
      <c r="P122" s="98">
        <v>56</v>
      </c>
      <c r="Q122" s="98">
        <v>434</v>
      </c>
      <c r="R122" s="99">
        <v>1626407784</v>
      </c>
      <c r="S122" s="99">
        <v>885442254</v>
      </c>
      <c r="T122" s="99">
        <v>740965530</v>
      </c>
      <c r="U122" s="100">
        <v>121</v>
      </c>
      <c r="V122" s="100">
        <v>19</v>
      </c>
      <c r="W122" s="101">
        <v>0.24693877551020407</v>
      </c>
      <c r="X122" s="101">
        <v>3.8775510204081633E-2</v>
      </c>
    </row>
    <row r="123" spans="14:24" ht="15.75" x14ac:dyDescent="0.25">
      <c r="N123" s="97">
        <v>40237</v>
      </c>
      <c r="O123" s="98">
        <v>483</v>
      </c>
      <c r="P123" s="98">
        <v>52</v>
      </c>
      <c r="Q123" s="98">
        <v>431</v>
      </c>
      <c r="R123" s="99">
        <v>1968763183</v>
      </c>
      <c r="S123" s="99">
        <v>1194182649</v>
      </c>
      <c r="T123" s="99">
        <v>774580534</v>
      </c>
      <c r="U123" s="100">
        <v>114</v>
      </c>
      <c r="V123" s="100">
        <v>20</v>
      </c>
      <c r="W123" s="101">
        <v>0.2360248447204969</v>
      </c>
      <c r="X123" s="101">
        <v>4.1407867494824016E-2</v>
      </c>
    </row>
    <row r="124" spans="14:24" ht="15.75" x14ac:dyDescent="0.25">
      <c r="N124" s="97">
        <v>40268</v>
      </c>
      <c r="O124" s="98">
        <v>661</v>
      </c>
      <c r="P124" s="98">
        <v>77</v>
      </c>
      <c r="Q124" s="98">
        <v>584</v>
      </c>
      <c r="R124" s="99">
        <v>2270340443</v>
      </c>
      <c r="S124" s="99">
        <v>1289220764</v>
      </c>
      <c r="T124" s="99">
        <v>981119679</v>
      </c>
      <c r="U124" s="100">
        <v>185</v>
      </c>
      <c r="V124" s="100">
        <v>35</v>
      </c>
      <c r="W124" s="101">
        <v>0.27987897125567324</v>
      </c>
      <c r="X124" s="101">
        <v>5.2950075642965201E-2</v>
      </c>
    </row>
    <row r="125" spans="14:24" ht="15.75" x14ac:dyDescent="0.25">
      <c r="N125" s="97">
        <v>40298</v>
      </c>
      <c r="O125" s="98">
        <v>669</v>
      </c>
      <c r="P125" s="98">
        <v>82</v>
      </c>
      <c r="Q125" s="98">
        <v>587</v>
      </c>
      <c r="R125" s="99">
        <v>1811915806</v>
      </c>
      <c r="S125" s="99">
        <v>955391503</v>
      </c>
      <c r="T125" s="99">
        <v>856524303</v>
      </c>
      <c r="U125" s="100">
        <v>192</v>
      </c>
      <c r="V125" s="100">
        <v>34</v>
      </c>
      <c r="W125" s="101">
        <v>0.28699551569506726</v>
      </c>
      <c r="X125" s="101">
        <v>5.0822122571001493E-2</v>
      </c>
    </row>
    <row r="126" spans="14:24" ht="15.75" x14ac:dyDescent="0.25">
      <c r="N126" s="97">
        <v>40329</v>
      </c>
      <c r="O126" s="98">
        <v>579</v>
      </c>
      <c r="P126" s="98">
        <v>92</v>
      </c>
      <c r="Q126" s="98">
        <v>487</v>
      </c>
      <c r="R126" s="99">
        <v>2224186011</v>
      </c>
      <c r="S126" s="99">
        <v>1525371833</v>
      </c>
      <c r="T126" s="99">
        <v>698814178</v>
      </c>
      <c r="U126" s="100">
        <v>150</v>
      </c>
      <c r="V126" s="100">
        <v>28</v>
      </c>
      <c r="W126" s="101">
        <v>0.25906735751295334</v>
      </c>
      <c r="X126" s="101">
        <v>4.8359240069084632E-2</v>
      </c>
    </row>
    <row r="127" spans="14:24" ht="15.75" x14ac:dyDescent="0.25">
      <c r="N127" s="97">
        <v>40359</v>
      </c>
      <c r="O127" s="98">
        <v>773</v>
      </c>
      <c r="P127" s="98">
        <v>124</v>
      </c>
      <c r="Q127" s="98">
        <v>649</v>
      </c>
      <c r="R127" s="99">
        <v>3348321884</v>
      </c>
      <c r="S127" s="99">
        <v>2348758003</v>
      </c>
      <c r="T127" s="99">
        <v>999563881</v>
      </c>
      <c r="U127" s="100">
        <v>199</v>
      </c>
      <c r="V127" s="100">
        <v>41</v>
      </c>
      <c r="W127" s="101">
        <v>0.25743855109961189</v>
      </c>
      <c r="X127" s="101">
        <v>5.3040103492884863E-2</v>
      </c>
    </row>
    <row r="128" spans="14:24" ht="15.75" x14ac:dyDescent="0.25">
      <c r="N128" s="97">
        <v>40390</v>
      </c>
      <c r="O128" s="98">
        <v>676</v>
      </c>
      <c r="P128" s="98">
        <v>102</v>
      </c>
      <c r="Q128" s="98">
        <v>574</v>
      </c>
      <c r="R128" s="99">
        <v>2425596928</v>
      </c>
      <c r="S128" s="99">
        <v>1365737137</v>
      </c>
      <c r="T128" s="99">
        <v>1059859791</v>
      </c>
      <c r="U128" s="100">
        <v>172</v>
      </c>
      <c r="V128" s="100">
        <v>41</v>
      </c>
      <c r="W128" s="101">
        <v>0.25443786982248523</v>
      </c>
      <c r="X128" s="101">
        <v>6.0650887573964495E-2</v>
      </c>
    </row>
    <row r="129" spans="14:24" ht="15.75" x14ac:dyDescent="0.25">
      <c r="N129" s="97">
        <v>40421</v>
      </c>
      <c r="O129" s="98">
        <v>688</v>
      </c>
      <c r="P129" s="98">
        <v>99</v>
      </c>
      <c r="Q129" s="98">
        <v>589</v>
      </c>
      <c r="R129" s="99">
        <v>2778374437</v>
      </c>
      <c r="S129" s="99">
        <v>1848619651</v>
      </c>
      <c r="T129" s="99">
        <v>929754786</v>
      </c>
      <c r="U129" s="100">
        <v>192</v>
      </c>
      <c r="V129" s="100">
        <v>33</v>
      </c>
      <c r="W129" s="101">
        <v>0.27906976744186046</v>
      </c>
      <c r="X129" s="101">
        <v>4.7965116279069769E-2</v>
      </c>
    </row>
    <row r="130" spans="14:24" ht="15.75" x14ac:dyDescent="0.25">
      <c r="N130" s="97">
        <v>40451</v>
      </c>
      <c r="O130" s="98">
        <v>755</v>
      </c>
      <c r="P130" s="98">
        <v>138</v>
      </c>
      <c r="Q130" s="98">
        <v>617</v>
      </c>
      <c r="R130" s="99">
        <v>4179839805</v>
      </c>
      <c r="S130" s="99">
        <v>3201978535</v>
      </c>
      <c r="T130" s="99">
        <v>977861270</v>
      </c>
      <c r="U130" s="100">
        <v>205</v>
      </c>
      <c r="V130" s="100">
        <v>39</v>
      </c>
      <c r="W130" s="101">
        <v>0.27152317880794702</v>
      </c>
      <c r="X130" s="101">
        <v>5.1655629139072845E-2</v>
      </c>
    </row>
    <row r="131" spans="14:24" ht="15.75" x14ac:dyDescent="0.25">
      <c r="N131" s="97">
        <v>40482</v>
      </c>
      <c r="O131" s="98">
        <v>661</v>
      </c>
      <c r="P131" s="98">
        <v>102</v>
      </c>
      <c r="Q131" s="98">
        <v>559</v>
      </c>
      <c r="R131" s="99">
        <v>3323777642</v>
      </c>
      <c r="S131" s="99">
        <v>2370289275</v>
      </c>
      <c r="T131" s="99">
        <v>953488367</v>
      </c>
      <c r="U131" s="100">
        <v>187</v>
      </c>
      <c r="V131" s="100">
        <v>43</v>
      </c>
      <c r="W131" s="101">
        <v>0.28290468986384265</v>
      </c>
      <c r="X131" s="101">
        <v>6.5052950075642962E-2</v>
      </c>
    </row>
    <row r="132" spans="14:24" ht="15.75" x14ac:dyDescent="0.25">
      <c r="N132" s="97">
        <v>40512</v>
      </c>
      <c r="O132" s="98">
        <v>729</v>
      </c>
      <c r="P132" s="98">
        <v>134</v>
      </c>
      <c r="Q132" s="98">
        <v>595</v>
      </c>
      <c r="R132" s="99">
        <v>3734806037</v>
      </c>
      <c r="S132" s="99">
        <v>2453119267</v>
      </c>
      <c r="T132" s="99">
        <v>1281686770</v>
      </c>
      <c r="U132" s="100">
        <v>189</v>
      </c>
      <c r="V132" s="100">
        <v>51</v>
      </c>
      <c r="W132" s="101">
        <v>0.25925925925925924</v>
      </c>
      <c r="X132" s="101">
        <v>6.9958847736625515E-2</v>
      </c>
    </row>
    <row r="133" spans="14:24" ht="15.75" x14ac:dyDescent="0.25">
      <c r="N133" s="97">
        <v>40543</v>
      </c>
      <c r="O133" s="98">
        <v>1211</v>
      </c>
      <c r="P133" s="98">
        <v>225</v>
      </c>
      <c r="Q133" s="98">
        <v>986</v>
      </c>
      <c r="R133" s="99">
        <v>6206564783</v>
      </c>
      <c r="S133" s="99">
        <v>4296717521</v>
      </c>
      <c r="T133" s="99">
        <v>1909847262</v>
      </c>
      <c r="U133" s="100">
        <v>287</v>
      </c>
      <c r="V133" s="100">
        <v>67</v>
      </c>
      <c r="W133" s="101">
        <v>0.23699421965317918</v>
      </c>
      <c r="X133" s="101">
        <v>5.5326176713459949E-2</v>
      </c>
    </row>
    <row r="134" spans="14:24" ht="15.75" x14ac:dyDescent="0.25">
      <c r="N134" s="97">
        <v>40574</v>
      </c>
      <c r="O134" s="98">
        <v>634</v>
      </c>
      <c r="P134" s="98">
        <v>110</v>
      </c>
      <c r="Q134" s="98">
        <v>524</v>
      </c>
      <c r="R134" s="99">
        <v>2572637184</v>
      </c>
      <c r="S134" s="99">
        <v>1722453837</v>
      </c>
      <c r="T134" s="99">
        <v>850183347</v>
      </c>
      <c r="U134" s="100">
        <v>155</v>
      </c>
      <c r="V134" s="100">
        <v>39</v>
      </c>
      <c r="W134" s="101">
        <v>0.24447949526813881</v>
      </c>
      <c r="X134" s="101">
        <v>6.1514195583596214E-2</v>
      </c>
    </row>
    <row r="135" spans="14:24" ht="15.75" x14ac:dyDescent="0.25">
      <c r="N135" s="97">
        <v>40602</v>
      </c>
      <c r="O135" s="98">
        <v>616</v>
      </c>
      <c r="P135" s="98">
        <v>107</v>
      </c>
      <c r="Q135" s="98">
        <v>509</v>
      </c>
      <c r="R135" s="99">
        <v>3540034683</v>
      </c>
      <c r="S135" s="99">
        <v>2804021479</v>
      </c>
      <c r="T135" s="99">
        <v>736013204</v>
      </c>
      <c r="U135" s="100">
        <v>156</v>
      </c>
      <c r="V135" s="100">
        <v>39</v>
      </c>
      <c r="W135" s="101">
        <v>0.25324675324675322</v>
      </c>
      <c r="X135" s="101">
        <v>6.3311688311688305E-2</v>
      </c>
    </row>
    <row r="136" spans="14:24" ht="15.75" x14ac:dyDescent="0.25">
      <c r="N136" s="97">
        <v>40633</v>
      </c>
      <c r="O136" s="98">
        <v>936</v>
      </c>
      <c r="P136" s="98">
        <v>132</v>
      </c>
      <c r="Q136" s="98">
        <v>804</v>
      </c>
      <c r="R136" s="99">
        <v>3311851366</v>
      </c>
      <c r="S136" s="99">
        <v>2033801715</v>
      </c>
      <c r="T136" s="99">
        <v>1278049651</v>
      </c>
      <c r="U136" s="100">
        <v>275</v>
      </c>
      <c r="V136" s="100">
        <v>70</v>
      </c>
      <c r="W136" s="101">
        <v>0.29380341880341881</v>
      </c>
      <c r="X136" s="101">
        <v>7.4786324786324784E-2</v>
      </c>
    </row>
    <row r="137" spans="14:24" ht="15.75" x14ac:dyDescent="0.25">
      <c r="N137" s="97">
        <v>40663</v>
      </c>
      <c r="O137" s="98">
        <v>880</v>
      </c>
      <c r="P137" s="98">
        <v>142</v>
      </c>
      <c r="Q137" s="98">
        <v>738</v>
      </c>
      <c r="R137" s="99">
        <v>3561978151</v>
      </c>
      <c r="S137" s="99">
        <v>2386940854</v>
      </c>
      <c r="T137" s="99">
        <v>1175037297</v>
      </c>
      <c r="U137" s="100">
        <v>225</v>
      </c>
      <c r="V137" s="100">
        <v>61</v>
      </c>
      <c r="W137" s="101">
        <v>0.25568181818181818</v>
      </c>
      <c r="X137" s="101">
        <v>6.931818181818182E-2</v>
      </c>
    </row>
    <row r="138" spans="14:24" ht="15.75" x14ac:dyDescent="0.25">
      <c r="N138" s="97">
        <v>40694</v>
      </c>
      <c r="O138" s="98">
        <v>950</v>
      </c>
      <c r="P138" s="98">
        <v>160</v>
      </c>
      <c r="Q138" s="98">
        <v>790</v>
      </c>
      <c r="R138" s="99">
        <v>5205192180</v>
      </c>
      <c r="S138" s="99">
        <v>3936746075</v>
      </c>
      <c r="T138" s="99">
        <v>1268446105</v>
      </c>
      <c r="U138" s="100">
        <v>233</v>
      </c>
      <c r="V138" s="100">
        <v>59</v>
      </c>
      <c r="W138" s="101">
        <v>0.24526315789473685</v>
      </c>
      <c r="X138" s="101">
        <v>6.210526315789474E-2</v>
      </c>
    </row>
    <row r="139" spans="14:24" ht="15.75" x14ac:dyDescent="0.25">
      <c r="N139" s="97">
        <v>40724</v>
      </c>
      <c r="O139" s="98">
        <v>1073</v>
      </c>
      <c r="P139" s="98">
        <v>201</v>
      </c>
      <c r="Q139" s="98">
        <v>872</v>
      </c>
      <c r="R139" s="99">
        <v>5657100413</v>
      </c>
      <c r="S139" s="99">
        <v>4201338074</v>
      </c>
      <c r="T139" s="99">
        <v>1455762339</v>
      </c>
      <c r="U139" s="100">
        <v>225</v>
      </c>
      <c r="V139" s="100">
        <v>73</v>
      </c>
      <c r="W139" s="101">
        <v>0.2096924510717614</v>
      </c>
      <c r="X139" s="101">
        <v>6.8033550792171479E-2</v>
      </c>
    </row>
    <row r="140" spans="14:24" ht="15.75" x14ac:dyDescent="0.25">
      <c r="N140" s="97">
        <v>40755</v>
      </c>
      <c r="O140" s="98">
        <v>873</v>
      </c>
      <c r="P140" s="98">
        <v>163</v>
      </c>
      <c r="Q140" s="98">
        <v>710</v>
      </c>
      <c r="R140" s="99">
        <v>4210147596</v>
      </c>
      <c r="S140" s="99">
        <v>3029481781</v>
      </c>
      <c r="T140" s="99">
        <v>1180665815</v>
      </c>
      <c r="U140" s="100">
        <v>197</v>
      </c>
      <c r="V140" s="100">
        <v>53</v>
      </c>
      <c r="W140" s="101">
        <v>0.22565864833906071</v>
      </c>
      <c r="X140" s="101">
        <v>6.0710194730813287E-2</v>
      </c>
    </row>
    <row r="141" spans="14:24" ht="15.75" x14ac:dyDescent="0.25">
      <c r="N141" s="97">
        <v>40786</v>
      </c>
      <c r="O141" s="98">
        <v>923</v>
      </c>
      <c r="P141" s="98">
        <v>151</v>
      </c>
      <c r="Q141" s="98">
        <v>772</v>
      </c>
      <c r="R141" s="99">
        <v>4821055207</v>
      </c>
      <c r="S141" s="99">
        <v>3460833249</v>
      </c>
      <c r="T141" s="99">
        <v>1360221958</v>
      </c>
      <c r="U141" s="100">
        <v>212</v>
      </c>
      <c r="V141" s="100">
        <v>52</v>
      </c>
      <c r="W141" s="101">
        <v>0.22968580715059589</v>
      </c>
      <c r="X141" s="101">
        <v>5.6338028169014086E-2</v>
      </c>
    </row>
    <row r="142" spans="14:24" ht="15.75" x14ac:dyDescent="0.25">
      <c r="N142" s="97">
        <v>40816</v>
      </c>
      <c r="O142" s="98">
        <v>915</v>
      </c>
      <c r="P142" s="98">
        <v>161</v>
      </c>
      <c r="Q142" s="98">
        <v>754</v>
      </c>
      <c r="R142" s="99">
        <v>4837274534</v>
      </c>
      <c r="S142" s="99">
        <v>3534256161</v>
      </c>
      <c r="T142" s="99">
        <v>1303018373</v>
      </c>
      <c r="U142" s="100">
        <v>201</v>
      </c>
      <c r="V142" s="100">
        <v>53</v>
      </c>
      <c r="W142" s="101">
        <v>0.21967213114754097</v>
      </c>
      <c r="X142" s="101">
        <v>5.7923497267759562E-2</v>
      </c>
    </row>
    <row r="143" spans="14:24" ht="15.75" x14ac:dyDescent="0.25">
      <c r="N143" s="97">
        <v>40847</v>
      </c>
      <c r="O143" s="98">
        <v>825</v>
      </c>
      <c r="P143" s="98">
        <v>157</v>
      </c>
      <c r="Q143" s="98">
        <v>668</v>
      </c>
      <c r="R143" s="99">
        <v>4823393173</v>
      </c>
      <c r="S143" s="99">
        <v>3602381419</v>
      </c>
      <c r="T143" s="99">
        <v>1221011754</v>
      </c>
      <c r="U143" s="100">
        <v>164</v>
      </c>
      <c r="V143" s="100">
        <v>52</v>
      </c>
      <c r="W143" s="101">
        <v>0.19878787878787879</v>
      </c>
      <c r="X143" s="101">
        <v>6.3030303030303034E-2</v>
      </c>
    </row>
    <row r="144" spans="14:24" ht="15.75" x14ac:dyDescent="0.25">
      <c r="N144" s="97">
        <v>40877</v>
      </c>
      <c r="O144" s="98">
        <v>832</v>
      </c>
      <c r="P144" s="98">
        <v>126</v>
      </c>
      <c r="Q144" s="98">
        <v>706</v>
      </c>
      <c r="R144" s="99">
        <v>3972982576</v>
      </c>
      <c r="S144" s="99">
        <v>2716390837</v>
      </c>
      <c r="T144" s="99">
        <v>1256591739</v>
      </c>
      <c r="U144" s="100">
        <v>200</v>
      </c>
      <c r="V144" s="100">
        <v>32</v>
      </c>
      <c r="W144" s="101">
        <v>0.24038461538461539</v>
      </c>
      <c r="X144" s="101">
        <v>3.8461538461538464E-2</v>
      </c>
    </row>
    <row r="145" spans="14:24" ht="15.75" x14ac:dyDescent="0.25">
      <c r="N145" s="97">
        <v>40908</v>
      </c>
      <c r="O145" s="98">
        <v>1322</v>
      </c>
      <c r="P145" s="98">
        <v>235</v>
      </c>
      <c r="Q145" s="98">
        <v>1087</v>
      </c>
      <c r="R145" s="99">
        <v>7374923514</v>
      </c>
      <c r="S145" s="99">
        <v>5500313393</v>
      </c>
      <c r="T145" s="99">
        <v>1874610121</v>
      </c>
      <c r="U145" s="100">
        <v>293</v>
      </c>
      <c r="V145" s="100">
        <v>64</v>
      </c>
      <c r="W145" s="101">
        <v>0.2216338880484115</v>
      </c>
      <c r="X145" s="101">
        <v>4.8411497730711045E-2</v>
      </c>
    </row>
    <row r="146" spans="14:24" ht="15.75" x14ac:dyDescent="0.25">
      <c r="N146" s="97">
        <v>40939</v>
      </c>
      <c r="O146" s="98">
        <v>725</v>
      </c>
      <c r="P146" s="98">
        <v>121</v>
      </c>
      <c r="Q146" s="98">
        <v>604</v>
      </c>
      <c r="R146" s="99">
        <v>3639212855</v>
      </c>
      <c r="S146" s="99">
        <v>2617024237</v>
      </c>
      <c r="T146" s="99">
        <v>1022188618</v>
      </c>
      <c r="U146" s="100">
        <v>145</v>
      </c>
      <c r="V146" s="100">
        <v>26</v>
      </c>
      <c r="W146" s="101">
        <v>0.2</v>
      </c>
      <c r="X146" s="101">
        <v>3.5862068965517239E-2</v>
      </c>
    </row>
    <row r="147" spans="14:24" ht="15.75" x14ac:dyDescent="0.25">
      <c r="N147" s="97">
        <v>40968</v>
      </c>
      <c r="O147" s="98">
        <v>844</v>
      </c>
      <c r="P147" s="98">
        <v>143</v>
      </c>
      <c r="Q147" s="98">
        <v>701</v>
      </c>
      <c r="R147" s="99">
        <v>3841099601</v>
      </c>
      <c r="S147" s="99">
        <v>2630127478</v>
      </c>
      <c r="T147" s="99">
        <v>1210972123</v>
      </c>
      <c r="U147" s="100">
        <v>189</v>
      </c>
      <c r="V147" s="100">
        <v>47</v>
      </c>
      <c r="W147" s="101">
        <v>0.22393364928909953</v>
      </c>
      <c r="X147" s="101">
        <v>5.5687203791469193E-2</v>
      </c>
    </row>
    <row r="148" spans="14:24" ht="15.75" x14ac:dyDescent="0.25">
      <c r="N148" s="97">
        <v>40999</v>
      </c>
      <c r="O148" s="98">
        <v>1081</v>
      </c>
      <c r="P148" s="98">
        <v>176</v>
      </c>
      <c r="Q148" s="98">
        <v>905</v>
      </c>
      <c r="R148" s="99">
        <v>5263024906</v>
      </c>
      <c r="S148" s="99">
        <v>3661314160</v>
      </c>
      <c r="T148" s="99">
        <v>1601710746</v>
      </c>
      <c r="U148" s="100">
        <v>233</v>
      </c>
      <c r="V148" s="100">
        <v>45</v>
      </c>
      <c r="W148" s="101">
        <v>0.21554116558741906</v>
      </c>
      <c r="X148" s="101">
        <v>4.1628122109158186E-2</v>
      </c>
    </row>
    <row r="149" spans="14:24" ht="15.75" x14ac:dyDescent="0.25">
      <c r="N149" s="97">
        <v>41029</v>
      </c>
      <c r="O149" s="98">
        <v>942</v>
      </c>
      <c r="P149" s="98">
        <v>145</v>
      </c>
      <c r="Q149" s="98">
        <v>797</v>
      </c>
      <c r="R149" s="99">
        <v>3997883064</v>
      </c>
      <c r="S149" s="99">
        <v>2733467831</v>
      </c>
      <c r="T149" s="99">
        <v>1264415233</v>
      </c>
      <c r="U149" s="100">
        <v>210</v>
      </c>
      <c r="V149" s="100">
        <v>52</v>
      </c>
      <c r="W149" s="101">
        <v>0.22292993630573249</v>
      </c>
      <c r="X149" s="101">
        <v>5.5201698513800426E-2</v>
      </c>
    </row>
    <row r="150" spans="14:24" ht="15.75" x14ac:dyDescent="0.25">
      <c r="N150" s="97">
        <v>41060</v>
      </c>
      <c r="O150" s="98">
        <v>1118</v>
      </c>
      <c r="P150" s="98">
        <v>175</v>
      </c>
      <c r="Q150" s="98">
        <v>943</v>
      </c>
      <c r="R150" s="99">
        <v>4965541038</v>
      </c>
      <c r="S150" s="99">
        <v>3121558443</v>
      </c>
      <c r="T150" s="99">
        <v>1843982595</v>
      </c>
      <c r="U150" s="100">
        <v>224</v>
      </c>
      <c r="V150" s="100">
        <v>56</v>
      </c>
      <c r="W150" s="101">
        <v>0.2003577817531306</v>
      </c>
      <c r="X150" s="101">
        <v>5.008944543828265E-2</v>
      </c>
    </row>
    <row r="151" spans="14:24" ht="15.75" x14ac:dyDescent="0.25">
      <c r="N151" s="97">
        <v>41090</v>
      </c>
      <c r="O151" s="98">
        <v>1185</v>
      </c>
      <c r="P151" s="98">
        <v>192</v>
      </c>
      <c r="Q151" s="98">
        <v>993</v>
      </c>
      <c r="R151" s="99">
        <v>5843626730</v>
      </c>
      <c r="S151" s="99">
        <v>4110148202</v>
      </c>
      <c r="T151" s="99">
        <v>1733478528</v>
      </c>
      <c r="U151" s="100">
        <v>233</v>
      </c>
      <c r="V151" s="100">
        <v>53</v>
      </c>
      <c r="W151" s="101">
        <v>0.19662447257383966</v>
      </c>
      <c r="X151" s="101">
        <v>4.472573839662447E-2</v>
      </c>
    </row>
    <row r="152" spans="14:24" ht="15.75" x14ac:dyDescent="0.25">
      <c r="N152" s="97">
        <v>41121</v>
      </c>
      <c r="O152" s="98">
        <v>1002</v>
      </c>
      <c r="P152" s="98">
        <v>168</v>
      </c>
      <c r="Q152" s="98">
        <v>834</v>
      </c>
      <c r="R152" s="99">
        <v>5471519092</v>
      </c>
      <c r="S152" s="99">
        <v>3872697916</v>
      </c>
      <c r="T152" s="99">
        <v>1598821176</v>
      </c>
      <c r="U152" s="100">
        <v>200</v>
      </c>
      <c r="V152" s="100">
        <v>58</v>
      </c>
      <c r="W152" s="101">
        <v>0.19960079840319361</v>
      </c>
      <c r="X152" s="101">
        <v>5.7884231536926151E-2</v>
      </c>
    </row>
    <row r="153" spans="14:24" ht="15.75" x14ac:dyDescent="0.25">
      <c r="N153" s="97">
        <v>41152</v>
      </c>
      <c r="O153" s="98">
        <v>1185</v>
      </c>
      <c r="P153" s="98">
        <v>187</v>
      </c>
      <c r="Q153" s="98">
        <v>998</v>
      </c>
      <c r="R153" s="99">
        <v>5966994291</v>
      </c>
      <c r="S153" s="99">
        <v>4220838288</v>
      </c>
      <c r="T153" s="99">
        <v>1746156003</v>
      </c>
      <c r="U153" s="100">
        <v>207</v>
      </c>
      <c r="V153" s="100">
        <v>41</v>
      </c>
      <c r="W153" s="101">
        <v>0.17468354430379746</v>
      </c>
      <c r="X153" s="101">
        <v>3.4599156118143459E-2</v>
      </c>
    </row>
    <row r="154" spans="14:24" ht="15.75" x14ac:dyDescent="0.25">
      <c r="N154" s="97">
        <v>41182</v>
      </c>
      <c r="O154" s="98">
        <v>1025</v>
      </c>
      <c r="P154" s="98">
        <v>155</v>
      </c>
      <c r="Q154" s="98">
        <v>870</v>
      </c>
      <c r="R154" s="99">
        <v>4916842589</v>
      </c>
      <c r="S154" s="99">
        <v>3451944723</v>
      </c>
      <c r="T154" s="99">
        <v>1464897866</v>
      </c>
      <c r="U154" s="100">
        <v>209</v>
      </c>
      <c r="V154" s="100">
        <v>40</v>
      </c>
      <c r="W154" s="101">
        <v>0.20390243902439023</v>
      </c>
      <c r="X154" s="101">
        <v>3.9024390243902439E-2</v>
      </c>
    </row>
    <row r="155" spans="14:24" ht="15.75" x14ac:dyDescent="0.25">
      <c r="N155" s="97">
        <v>41213</v>
      </c>
      <c r="O155" s="98">
        <v>1130</v>
      </c>
      <c r="P155" s="98">
        <v>166</v>
      </c>
      <c r="Q155" s="98">
        <v>964</v>
      </c>
      <c r="R155" s="99">
        <v>5065374326</v>
      </c>
      <c r="S155" s="99">
        <v>3257484568</v>
      </c>
      <c r="T155" s="99">
        <v>1807889758</v>
      </c>
      <c r="U155" s="100">
        <v>172</v>
      </c>
      <c r="V155" s="100">
        <v>42</v>
      </c>
      <c r="W155" s="101">
        <v>0.15221238938053097</v>
      </c>
      <c r="X155" s="101">
        <v>3.7168141592920353E-2</v>
      </c>
    </row>
    <row r="156" spans="14:24" ht="15.75" x14ac:dyDescent="0.25">
      <c r="N156" s="97">
        <v>41243</v>
      </c>
      <c r="O156" s="98">
        <v>1190</v>
      </c>
      <c r="P156" s="98">
        <v>219</v>
      </c>
      <c r="Q156" s="98">
        <v>971</v>
      </c>
      <c r="R156" s="99">
        <v>6100290656</v>
      </c>
      <c r="S156" s="99">
        <v>4222963677</v>
      </c>
      <c r="T156" s="99">
        <v>1877326979</v>
      </c>
      <c r="U156" s="100">
        <v>176</v>
      </c>
      <c r="V156" s="100">
        <v>58</v>
      </c>
      <c r="W156" s="101">
        <v>0.14789915966386555</v>
      </c>
      <c r="X156" s="101">
        <v>4.8739495798319328E-2</v>
      </c>
    </row>
    <row r="157" spans="14:24" ht="15.75" x14ac:dyDescent="0.25">
      <c r="N157" s="97">
        <v>41274</v>
      </c>
      <c r="O157" s="98">
        <v>2017</v>
      </c>
      <c r="P157" s="98">
        <v>370</v>
      </c>
      <c r="Q157" s="98">
        <v>1647</v>
      </c>
      <c r="R157" s="99">
        <v>11306193924</v>
      </c>
      <c r="S157" s="99">
        <v>7626156192</v>
      </c>
      <c r="T157" s="99">
        <v>3680037732</v>
      </c>
      <c r="U157" s="100">
        <v>262</v>
      </c>
      <c r="V157" s="100">
        <v>72</v>
      </c>
      <c r="W157" s="101">
        <v>0.12989588497768964</v>
      </c>
      <c r="X157" s="101">
        <v>3.5696579077838374E-2</v>
      </c>
    </row>
    <row r="158" spans="14:24" ht="15.75" x14ac:dyDescent="0.25">
      <c r="N158" s="97">
        <v>41305</v>
      </c>
      <c r="O158" s="98">
        <v>865</v>
      </c>
      <c r="P158" s="98">
        <v>128</v>
      </c>
      <c r="Q158" s="98">
        <v>737</v>
      </c>
      <c r="R158" s="99">
        <v>3557613587</v>
      </c>
      <c r="S158" s="99">
        <v>2456765728</v>
      </c>
      <c r="T158" s="99">
        <v>1100847859</v>
      </c>
      <c r="U158" s="100">
        <v>141</v>
      </c>
      <c r="V158" s="100">
        <v>41</v>
      </c>
      <c r="W158" s="101">
        <v>0.16300578034682081</v>
      </c>
      <c r="X158" s="101">
        <v>4.7398843930635835E-2</v>
      </c>
    </row>
    <row r="159" spans="14:24" ht="15.75" x14ac:dyDescent="0.25">
      <c r="N159" s="97">
        <v>41333</v>
      </c>
      <c r="O159" s="98">
        <v>838</v>
      </c>
      <c r="P159" s="98">
        <v>117</v>
      </c>
      <c r="Q159" s="98">
        <v>721</v>
      </c>
      <c r="R159" s="99">
        <v>3228087681</v>
      </c>
      <c r="S159" s="99">
        <v>1997601470</v>
      </c>
      <c r="T159" s="99">
        <v>1230486211</v>
      </c>
      <c r="U159" s="100">
        <v>139</v>
      </c>
      <c r="V159" s="100">
        <v>30</v>
      </c>
      <c r="W159" s="101">
        <v>0.16587112171837709</v>
      </c>
      <c r="X159" s="101">
        <v>3.5799522673031027E-2</v>
      </c>
    </row>
    <row r="160" spans="14:24" ht="15.75" x14ac:dyDescent="0.25">
      <c r="N160" s="97">
        <v>41364</v>
      </c>
      <c r="O160" s="98">
        <v>1210</v>
      </c>
      <c r="P160" s="98">
        <v>174</v>
      </c>
      <c r="Q160" s="98">
        <v>1036</v>
      </c>
      <c r="R160" s="99">
        <v>5614233057</v>
      </c>
      <c r="S160" s="99">
        <v>3826241189</v>
      </c>
      <c r="T160" s="99">
        <v>1787991868</v>
      </c>
      <c r="U160" s="100">
        <v>206</v>
      </c>
      <c r="V160" s="100">
        <v>36</v>
      </c>
      <c r="W160" s="101">
        <v>0.17024793388429751</v>
      </c>
      <c r="X160" s="101">
        <v>2.9752066115702479E-2</v>
      </c>
    </row>
    <row r="161" spans="14:24" ht="15.75" x14ac:dyDescent="0.25">
      <c r="N161" s="97">
        <v>41394</v>
      </c>
      <c r="O161" s="98">
        <v>1212</v>
      </c>
      <c r="P161" s="98">
        <v>187</v>
      </c>
      <c r="Q161" s="98">
        <v>1025</v>
      </c>
      <c r="R161" s="99">
        <v>6047617096</v>
      </c>
      <c r="S161" s="99">
        <v>4260015763</v>
      </c>
      <c r="T161" s="99">
        <v>1787601333</v>
      </c>
      <c r="U161" s="100">
        <v>172</v>
      </c>
      <c r="V161" s="100">
        <v>38</v>
      </c>
      <c r="W161" s="101">
        <v>0.14191419141914191</v>
      </c>
      <c r="X161" s="101">
        <v>3.1353135313531351E-2</v>
      </c>
    </row>
    <row r="162" spans="14:24" ht="15.75" x14ac:dyDescent="0.25">
      <c r="N162" s="97">
        <v>41425</v>
      </c>
      <c r="O162" s="98">
        <v>1412</v>
      </c>
      <c r="P162" s="98">
        <v>197</v>
      </c>
      <c r="Q162" s="98">
        <v>1215</v>
      </c>
      <c r="R162" s="99">
        <v>6516915579</v>
      </c>
      <c r="S162" s="99">
        <v>4349457375</v>
      </c>
      <c r="T162" s="99">
        <v>2167458204</v>
      </c>
      <c r="U162" s="100">
        <v>204</v>
      </c>
      <c r="V162" s="100">
        <v>50</v>
      </c>
      <c r="W162" s="101">
        <v>0.14447592067988668</v>
      </c>
      <c r="X162" s="101">
        <v>3.5410764872521247E-2</v>
      </c>
    </row>
    <row r="163" spans="14:24" ht="15.75" x14ac:dyDescent="0.25">
      <c r="N163" s="97">
        <v>41455</v>
      </c>
      <c r="O163" s="98">
        <v>1441</v>
      </c>
      <c r="P163" s="98">
        <v>254</v>
      </c>
      <c r="Q163" s="98">
        <v>1187</v>
      </c>
      <c r="R163" s="99">
        <v>9175250853</v>
      </c>
      <c r="S163" s="99">
        <v>6632748046</v>
      </c>
      <c r="T163" s="99">
        <v>2542502807</v>
      </c>
      <c r="U163" s="100">
        <v>206</v>
      </c>
      <c r="V163" s="100">
        <v>48</v>
      </c>
      <c r="W163" s="101">
        <v>0.14295628036086053</v>
      </c>
      <c r="X163" s="101">
        <v>3.3310201249132546E-2</v>
      </c>
    </row>
    <row r="164" spans="14:24" ht="15.75" x14ac:dyDescent="0.25">
      <c r="N164" s="97">
        <v>41486</v>
      </c>
      <c r="O164" s="98">
        <v>1348</v>
      </c>
      <c r="P164" s="98">
        <v>196</v>
      </c>
      <c r="Q164" s="98">
        <v>1152</v>
      </c>
      <c r="R164" s="99">
        <v>6026374692</v>
      </c>
      <c r="S164" s="99">
        <v>3960275958</v>
      </c>
      <c r="T164" s="99">
        <v>2066098734</v>
      </c>
      <c r="U164" s="100">
        <v>151</v>
      </c>
      <c r="V164" s="100">
        <v>46</v>
      </c>
      <c r="W164" s="101">
        <v>0.11201780415430267</v>
      </c>
      <c r="X164" s="101">
        <v>3.4124629080118693E-2</v>
      </c>
    </row>
    <row r="165" spans="14:24" ht="15.75" x14ac:dyDescent="0.25">
      <c r="N165" s="97">
        <v>41517</v>
      </c>
      <c r="O165" s="98">
        <v>1418</v>
      </c>
      <c r="P165" s="98">
        <v>243</v>
      </c>
      <c r="Q165" s="98">
        <v>1175</v>
      </c>
      <c r="R165" s="99">
        <v>7381842746</v>
      </c>
      <c r="S165" s="99">
        <v>5006544656</v>
      </c>
      <c r="T165" s="99">
        <v>2375298090</v>
      </c>
      <c r="U165" s="100">
        <v>201</v>
      </c>
      <c r="V165" s="100">
        <v>43</v>
      </c>
      <c r="W165" s="101">
        <v>0.14174894217207334</v>
      </c>
      <c r="X165" s="101">
        <v>3.0324400564174896E-2</v>
      </c>
    </row>
    <row r="166" spans="14:24" ht="15.75" x14ac:dyDescent="0.25">
      <c r="N166" s="97">
        <v>41547</v>
      </c>
      <c r="O166" s="98">
        <v>1299</v>
      </c>
      <c r="P166" s="98">
        <v>197</v>
      </c>
      <c r="Q166" s="98">
        <v>1102</v>
      </c>
      <c r="R166" s="99">
        <v>7028040845</v>
      </c>
      <c r="S166" s="99">
        <v>4877993303</v>
      </c>
      <c r="T166" s="99">
        <v>2150047542</v>
      </c>
      <c r="U166" s="100">
        <v>151</v>
      </c>
      <c r="V166" s="100">
        <v>34</v>
      </c>
      <c r="W166" s="101">
        <v>0.11624326404926867</v>
      </c>
      <c r="X166" s="101">
        <v>2.6173979984603541E-2</v>
      </c>
    </row>
    <row r="167" spans="14:24" ht="15.75" x14ac:dyDescent="0.25">
      <c r="N167" s="97">
        <v>41578</v>
      </c>
      <c r="O167" s="98">
        <v>1412</v>
      </c>
      <c r="P167" s="98">
        <v>224</v>
      </c>
      <c r="Q167" s="98">
        <v>1188</v>
      </c>
      <c r="R167" s="99">
        <v>9047249156</v>
      </c>
      <c r="S167" s="99">
        <v>6898407929</v>
      </c>
      <c r="T167" s="99">
        <v>2148841227</v>
      </c>
      <c r="U167" s="100">
        <v>156</v>
      </c>
      <c r="V167" s="100">
        <v>34</v>
      </c>
      <c r="W167" s="101">
        <v>0.11048158640226628</v>
      </c>
      <c r="X167" s="101">
        <v>2.4079320113314446E-2</v>
      </c>
    </row>
    <row r="168" spans="14:24" ht="15.75" x14ac:dyDescent="0.25">
      <c r="N168" s="97">
        <v>41608</v>
      </c>
      <c r="O168" s="98">
        <v>1133</v>
      </c>
      <c r="P168" s="98">
        <v>196</v>
      </c>
      <c r="Q168" s="98">
        <v>937</v>
      </c>
      <c r="R168" s="99">
        <v>6022592513</v>
      </c>
      <c r="S168" s="99">
        <v>4136293265</v>
      </c>
      <c r="T168" s="99">
        <v>1886299248</v>
      </c>
      <c r="U168" s="100">
        <v>162</v>
      </c>
      <c r="V168" s="100">
        <v>44</v>
      </c>
      <c r="W168" s="101">
        <v>0.14298323036187113</v>
      </c>
      <c r="X168" s="101">
        <v>3.8834951456310676E-2</v>
      </c>
    </row>
    <row r="169" spans="14:24" ht="15.75" x14ac:dyDescent="0.25">
      <c r="N169" s="97">
        <v>41639</v>
      </c>
      <c r="O169" s="98">
        <v>1858</v>
      </c>
      <c r="P169" s="98">
        <v>368</v>
      </c>
      <c r="Q169" s="98">
        <v>1490</v>
      </c>
      <c r="R169" s="99">
        <v>11540978325</v>
      </c>
      <c r="S169" s="99">
        <v>8334964505</v>
      </c>
      <c r="T169" s="99">
        <v>3206013820</v>
      </c>
      <c r="U169" s="100">
        <v>197</v>
      </c>
      <c r="V169" s="100">
        <v>76</v>
      </c>
      <c r="W169" s="101">
        <v>0.10602798708288483</v>
      </c>
      <c r="X169" s="101">
        <v>4.0904198062432721E-2</v>
      </c>
    </row>
    <row r="170" spans="14:24" ht="15.75" x14ac:dyDescent="0.25">
      <c r="N170" s="97">
        <v>41670</v>
      </c>
      <c r="O170" s="98">
        <v>1218</v>
      </c>
      <c r="P170" s="98">
        <v>187</v>
      </c>
      <c r="Q170" s="98">
        <v>1031</v>
      </c>
      <c r="R170" s="99">
        <v>5140698367</v>
      </c>
      <c r="S170" s="99">
        <v>2818849647</v>
      </c>
      <c r="T170" s="99">
        <v>2321848720</v>
      </c>
      <c r="U170" s="100">
        <v>119</v>
      </c>
      <c r="V170" s="100">
        <v>34</v>
      </c>
      <c r="W170" s="101">
        <v>9.7701149425287362E-2</v>
      </c>
      <c r="X170" s="101">
        <v>2.7914614121510674E-2</v>
      </c>
    </row>
    <row r="171" spans="14:24" ht="15.75" x14ac:dyDescent="0.25">
      <c r="N171" s="97">
        <v>41698</v>
      </c>
      <c r="O171" s="98">
        <v>1125</v>
      </c>
      <c r="P171" s="98">
        <v>165</v>
      </c>
      <c r="Q171" s="98">
        <v>960</v>
      </c>
      <c r="R171" s="99">
        <v>4952317029</v>
      </c>
      <c r="S171" s="99">
        <v>3206821061</v>
      </c>
      <c r="T171" s="99">
        <v>1745495968</v>
      </c>
      <c r="U171" s="100">
        <v>91</v>
      </c>
      <c r="V171" s="100">
        <v>27</v>
      </c>
      <c r="W171" s="101">
        <v>8.0888888888888885E-2</v>
      </c>
      <c r="X171" s="101">
        <v>2.4E-2</v>
      </c>
    </row>
    <row r="172" spans="14:24" ht="15.75" x14ac:dyDescent="0.25">
      <c r="N172" s="97">
        <v>41729</v>
      </c>
      <c r="O172" s="98">
        <v>1279</v>
      </c>
      <c r="P172" s="98">
        <v>220</v>
      </c>
      <c r="Q172" s="98">
        <v>1059</v>
      </c>
      <c r="R172" s="99">
        <v>6796088221</v>
      </c>
      <c r="S172" s="99">
        <v>4614843638</v>
      </c>
      <c r="T172" s="99">
        <v>2181244583</v>
      </c>
      <c r="U172" s="100">
        <v>133</v>
      </c>
      <c r="V172" s="100">
        <v>33</v>
      </c>
      <c r="W172" s="101">
        <v>0.10398749022673964</v>
      </c>
      <c r="X172" s="101">
        <v>2.5801407349491792E-2</v>
      </c>
    </row>
    <row r="173" spans="14:24" ht="15.75" x14ac:dyDescent="0.25">
      <c r="N173" s="97">
        <v>41759</v>
      </c>
      <c r="O173" s="98">
        <v>1285</v>
      </c>
      <c r="P173" s="98">
        <v>199</v>
      </c>
      <c r="Q173" s="98">
        <v>1086</v>
      </c>
      <c r="R173" s="99">
        <v>6434350925</v>
      </c>
      <c r="S173" s="99">
        <v>4185834502</v>
      </c>
      <c r="T173" s="99">
        <v>2248516423</v>
      </c>
      <c r="U173" s="100">
        <v>154</v>
      </c>
      <c r="V173" s="100">
        <v>25</v>
      </c>
      <c r="W173" s="101">
        <v>0.1198443579766537</v>
      </c>
      <c r="X173" s="101">
        <v>1.9455252918287938E-2</v>
      </c>
    </row>
    <row r="174" spans="14:24" ht="15.75" x14ac:dyDescent="0.25">
      <c r="N174" s="97">
        <v>41790</v>
      </c>
      <c r="O174" s="98">
        <v>1431</v>
      </c>
      <c r="P174" s="98">
        <v>233</v>
      </c>
      <c r="Q174" s="98">
        <v>1198</v>
      </c>
      <c r="R174" s="99">
        <v>7966460042</v>
      </c>
      <c r="S174" s="99">
        <v>5585897115</v>
      </c>
      <c r="T174" s="99">
        <v>2380562927</v>
      </c>
      <c r="U174" s="100">
        <v>131</v>
      </c>
      <c r="V174" s="100">
        <v>49</v>
      </c>
      <c r="W174" s="101">
        <v>9.1544374563242492E-2</v>
      </c>
      <c r="X174" s="101">
        <v>3.4241788958770093E-2</v>
      </c>
    </row>
    <row r="175" spans="14:24" ht="15.75" x14ac:dyDescent="0.25">
      <c r="N175" s="97">
        <v>41820</v>
      </c>
      <c r="O175" s="98">
        <v>1622</v>
      </c>
      <c r="P175" s="98">
        <v>275</v>
      </c>
      <c r="Q175" s="98">
        <v>1347</v>
      </c>
      <c r="R175" s="99">
        <v>13154215513</v>
      </c>
      <c r="S175" s="99">
        <v>10232552768</v>
      </c>
      <c r="T175" s="99">
        <v>2921662745</v>
      </c>
      <c r="U175" s="100">
        <v>147</v>
      </c>
      <c r="V175" s="100">
        <v>33</v>
      </c>
      <c r="W175" s="101">
        <v>9.0628853267570905E-2</v>
      </c>
      <c r="X175" s="101">
        <v>2.0345252774352653E-2</v>
      </c>
    </row>
    <row r="176" spans="14:24" ht="15.75" x14ac:dyDescent="0.25">
      <c r="N176" s="97">
        <v>41851</v>
      </c>
      <c r="O176" s="98">
        <v>1498</v>
      </c>
      <c r="P176" s="98">
        <v>277</v>
      </c>
      <c r="Q176" s="98">
        <v>1221</v>
      </c>
      <c r="R176" s="99">
        <v>10135389665</v>
      </c>
      <c r="S176" s="99">
        <v>7236802696</v>
      </c>
      <c r="T176" s="99">
        <v>2898586969</v>
      </c>
      <c r="U176" s="100">
        <v>121</v>
      </c>
      <c r="V176" s="100">
        <v>31</v>
      </c>
      <c r="W176" s="101">
        <v>8.077436582109479E-2</v>
      </c>
      <c r="X176" s="101">
        <v>2.069425901201602E-2</v>
      </c>
    </row>
    <row r="177" spans="14:24" ht="15.75" x14ac:dyDescent="0.25">
      <c r="N177" s="97">
        <v>41882</v>
      </c>
      <c r="O177" s="98">
        <v>1437</v>
      </c>
      <c r="P177" s="98">
        <v>238</v>
      </c>
      <c r="Q177" s="98">
        <v>1199</v>
      </c>
      <c r="R177" s="99">
        <v>8691192249</v>
      </c>
      <c r="S177" s="99">
        <v>6075738069</v>
      </c>
      <c r="T177" s="99">
        <v>2615454180</v>
      </c>
      <c r="U177" s="100">
        <v>107</v>
      </c>
      <c r="V177" s="100">
        <v>17</v>
      </c>
      <c r="W177" s="101">
        <v>7.4460681976339593E-2</v>
      </c>
      <c r="X177" s="101">
        <v>1.1830201809324982E-2</v>
      </c>
    </row>
    <row r="178" spans="14:24" ht="15.75" x14ac:dyDescent="0.25">
      <c r="N178" s="97">
        <v>41912</v>
      </c>
      <c r="O178" s="98">
        <v>1437</v>
      </c>
      <c r="P178" s="98">
        <v>266</v>
      </c>
      <c r="Q178" s="98">
        <v>1171</v>
      </c>
      <c r="R178" s="99">
        <v>8903391162</v>
      </c>
      <c r="S178" s="99">
        <v>6341594492</v>
      </c>
      <c r="T178" s="99">
        <v>2561796670</v>
      </c>
      <c r="U178" s="100">
        <v>109</v>
      </c>
      <c r="V178" s="100">
        <v>25</v>
      </c>
      <c r="W178" s="101">
        <v>7.5852470424495472E-2</v>
      </c>
      <c r="X178" s="101">
        <v>1.7397355601948505E-2</v>
      </c>
    </row>
    <row r="179" spans="14:24" ht="15.75" x14ac:dyDescent="0.25">
      <c r="N179" s="97">
        <v>41943</v>
      </c>
      <c r="O179" s="98">
        <v>1574</v>
      </c>
      <c r="P179" s="98">
        <v>294</v>
      </c>
      <c r="Q179" s="98">
        <v>1280</v>
      </c>
      <c r="R179" s="99">
        <v>10706416892</v>
      </c>
      <c r="S179" s="99">
        <v>7793724291</v>
      </c>
      <c r="T179" s="99">
        <v>2912692601</v>
      </c>
      <c r="U179" s="100">
        <v>100</v>
      </c>
      <c r="V179" s="100">
        <v>26</v>
      </c>
      <c r="W179" s="101">
        <v>6.353240152477764E-2</v>
      </c>
      <c r="X179" s="101">
        <v>1.6518424396442185E-2</v>
      </c>
    </row>
    <row r="180" spans="14:24" ht="15.75" x14ac:dyDescent="0.25">
      <c r="N180" s="97">
        <v>41973</v>
      </c>
      <c r="O180" s="98">
        <v>1297</v>
      </c>
      <c r="P180" s="98">
        <v>239</v>
      </c>
      <c r="Q180" s="98">
        <v>1058</v>
      </c>
      <c r="R180" s="99">
        <v>8428049617</v>
      </c>
      <c r="S180" s="99">
        <v>6145911392</v>
      </c>
      <c r="T180" s="99">
        <v>2282138225</v>
      </c>
      <c r="U180" s="100">
        <v>97</v>
      </c>
      <c r="V180" s="100">
        <v>17</v>
      </c>
      <c r="W180" s="101">
        <v>7.4787972243639173E-2</v>
      </c>
      <c r="X180" s="101">
        <v>1.3107170393215111E-2</v>
      </c>
    </row>
    <row r="181" spans="14:24" ht="15.75" x14ac:dyDescent="0.25">
      <c r="N181" s="97">
        <v>42004</v>
      </c>
      <c r="O181" s="98">
        <v>1963</v>
      </c>
      <c r="P181" s="98">
        <v>395</v>
      </c>
      <c r="Q181" s="98">
        <v>1568</v>
      </c>
      <c r="R181" s="99">
        <v>14105641164</v>
      </c>
      <c r="S181" s="99">
        <v>10558411185</v>
      </c>
      <c r="T181" s="99">
        <v>3547229979</v>
      </c>
      <c r="U181" s="100">
        <v>127</v>
      </c>
      <c r="V181" s="100">
        <v>38</v>
      </c>
      <c r="W181" s="101">
        <v>6.4696892511462045E-2</v>
      </c>
      <c r="X181" s="101">
        <v>1.9358125318390221E-2</v>
      </c>
    </row>
    <row r="182" spans="14:24" ht="15.75" x14ac:dyDescent="0.25">
      <c r="N182" s="97">
        <v>42035</v>
      </c>
      <c r="O182" s="98">
        <v>1268</v>
      </c>
      <c r="P182" s="98">
        <v>234</v>
      </c>
      <c r="Q182" s="98">
        <v>1034</v>
      </c>
      <c r="R182" s="99">
        <v>11598070235</v>
      </c>
      <c r="S182" s="99">
        <v>7016203943</v>
      </c>
      <c r="T182" s="99">
        <v>4581866292</v>
      </c>
      <c r="U182" s="100">
        <v>73</v>
      </c>
      <c r="V182" s="100">
        <v>20</v>
      </c>
      <c r="W182" s="101">
        <v>5.7570977917981075E-2</v>
      </c>
      <c r="X182" s="101">
        <v>1.5772870662460567E-2</v>
      </c>
    </row>
    <row r="183" spans="14:24" ht="15.75" x14ac:dyDescent="0.25">
      <c r="N183" s="97">
        <v>42063</v>
      </c>
      <c r="O183" s="98">
        <v>1251</v>
      </c>
      <c r="P183" s="98">
        <v>197</v>
      </c>
      <c r="Q183" s="98">
        <v>1054</v>
      </c>
      <c r="R183" s="99">
        <v>8025027654</v>
      </c>
      <c r="S183" s="99">
        <v>5375143769</v>
      </c>
      <c r="T183" s="99">
        <v>2649883885</v>
      </c>
      <c r="U183" s="100">
        <v>72</v>
      </c>
      <c r="V183" s="100">
        <v>13</v>
      </c>
      <c r="W183" s="101">
        <v>5.7553956834532377E-2</v>
      </c>
      <c r="X183" s="101">
        <v>1.0391686650679457E-2</v>
      </c>
    </row>
    <row r="184" spans="14:24" ht="15.75" x14ac:dyDescent="0.25">
      <c r="N184" s="97">
        <v>42094</v>
      </c>
      <c r="O184" s="98">
        <v>1493</v>
      </c>
      <c r="P184" s="98">
        <v>242</v>
      </c>
      <c r="Q184" s="98">
        <v>1251</v>
      </c>
      <c r="R184" s="99">
        <v>8951793360</v>
      </c>
      <c r="S184" s="99">
        <v>6097435866</v>
      </c>
      <c r="T184" s="99">
        <v>2854357494</v>
      </c>
      <c r="U184" s="100">
        <v>96</v>
      </c>
      <c r="V184" s="100">
        <v>21</v>
      </c>
      <c r="W184" s="101">
        <v>6.4300066979236431E-2</v>
      </c>
      <c r="X184" s="101">
        <v>1.406563965170797E-2</v>
      </c>
    </row>
    <row r="185" spans="14:24" ht="15.75" x14ac:dyDescent="0.25">
      <c r="N185" s="97">
        <v>42124</v>
      </c>
      <c r="O185" s="98">
        <v>1450</v>
      </c>
      <c r="P185" s="98">
        <v>228</v>
      </c>
      <c r="Q185" s="98">
        <v>1222</v>
      </c>
      <c r="R185" s="99">
        <v>7663332082</v>
      </c>
      <c r="S185" s="99">
        <v>4904310353</v>
      </c>
      <c r="T185" s="99">
        <v>2759021729</v>
      </c>
      <c r="U185" s="100">
        <v>89</v>
      </c>
      <c r="V185" s="100">
        <v>21</v>
      </c>
      <c r="W185" s="101">
        <v>6.137931034482759E-2</v>
      </c>
      <c r="X185" s="101">
        <v>1.4482758620689656E-2</v>
      </c>
    </row>
    <row r="186" spans="14:24" ht="15.75" x14ac:dyDescent="0.25">
      <c r="N186" s="97">
        <v>42155</v>
      </c>
      <c r="O186" s="98">
        <v>1427</v>
      </c>
      <c r="P186" s="98">
        <v>247</v>
      </c>
      <c r="Q186" s="98">
        <v>1180</v>
      </c>
      <c r="R186" s="99">
        <v>11859318657</v>
      </c>
      <c r="S186" s="99">
        <v>8770623008</v>
      </c>
      <c r="T186" s="99">
        <v>3088695649</v>
      </c>
      <c r="U186" s="100">
        <v>91</v>
      </c>
      <c r="V186" s="100">
        <v>20</v>
      </c>
      <c r="W186" s="101">
        <v>6.3770147161878066E-2</v>
      </c>
      <c r="X186" s="101">
        <v>1.401541695865452E-2</v>
      </c>
    </row>
    <row r="187" spans="14:24" ht="15.75" x14ac:dyDescent="0.25">
      <c r="N187" s="97">
        <v>42185</v>
      </c>
      <c r="O187" s="98">
        <v>1752</v>
      </c>
      <c r="P187" s="98">
        <v>301</v>
      </c>
      <c r="Q187" s="98">
        <v>1451</v>
      </c>
      <c r="R187" s="99">
        <v>12530020031</v>
      </c>
      <c r="S187" s="99">
        <v>8734787548</v>
      </c>
      <c r="T187" s="99">
        <v>3795232483</v>
      </c>
      <c r="U187" s="100">
        <v>102</v>
      </c>
      <c r="V187" s="100">
        <v>24</v>
      </c>
      <c r="W187" s="101">
        <v>5.8219178082191778E-2</v>
      </c>
      <c r="X187" s="101">
        <v>1.3698630136986301E-2</v>
      </c>
    </row>
    <row r="188" spans="14:24" ht="15.75" x14ac:dyDescent="0.25">
      <c r="N188" s="97">
        <v>42216</v>
      </c>
      <c r="O188" s="98">
        <v>1696</v>
      </c>
      <c r="P188" s="98">
        <v>299</v>
      </c>
      <c r="Q188" s="98">
        <v>1397</v>
      </c>
      <c r="R188" s="99">
        <v>9941056500</v>
      </c>
      <c r="S188" s="99">
        <v>6447310121</v>
      </c>
      <c r="T188" s="99">
        <v>3493746379</v>
      </c>
      <c r="U188" s="100">
        <v>95</v>
      </c>
      <c r="V188" s="100">
        <v>23</v>
      </c>
      <c r="W188" s="101">
        <v>5.6014150943396228E-2</v>
      </c>
      <c r="X188" s="101">
        <v>1.3561320754716982E-2</v>
      </c>
    </row>
    <row r="189" spans="14:24" ht="15.75" x14ac:dyDescent="0.25">
      <c r="N189" s="97">
        <v>42247</v>
      </c>
      <c r="O189" s="98">
        <v>1471</v>
      </c>
      <c r="P189" s="98">
        <v>259</v>
      </c>
      <c r="Q189" s="98">
        <v>1212</v>
      </c>
      <c r="R189" s="99">
        <v>10993146740</v>
      </c>
      <c r="S189" s="99">
        <v>8094250783</v>
      </c>
      <c r="T189" s="99">
        <v>2898895957</v>
      </c>
      <c r="U189" s="100">
        <v>78</v>
      </c>
      <c r="V189" s="100">
        <v>21</v>
      </c>
      <c r="W189" s="101">
        <v>5.3025152957171993E-2</v>
      </c>
      <c r="X189" s="101">
        <v>1.4276002719238613E-2</v>
      </c>
    </row>
    <row r="190" spans="14:24" ht="15.75" x14ac:dyDescent="0.25">
      <c r="N190" s="97">
        <v>42277</v>
      </c>
      <c r="O190" s="98">
        <v>1547</v>
      </c>
      <c r="P190" s="98">
        <v>290</v>
      </c>
      <c r="Q190" s="98">
        <v>1257</v>
      </c>
      <c r="R190" s="99">
        <v>9993163506</v>
      </c>
      <c r="S190" s="99">
        <v>7057651249</v>
      </c>
      <c r="T190" s="99">
        <v>2935512257</v>
      </c>
      <c r="U190" s="100">
        <v>77</v>
      </c>
      <c r="V190" s="100">
        <v>19</v>
      </c>
      <c r="W190" s="101">
        <v>4.9773755656108594E-2</v>
      </c>
      <c r="X190" s="101">
        <v>1.2281835811247576E-2</v>
      </c>
    </row>
    <row r="191" spans="14:24" ht="15.75" x14ac:dyDescent="0.25">
      <c r="N191" s="97">
        <v>42308</v>
      </c>
      <c r="O191" s="98">
        <v>1642</v>
      </c>
      <c r="P191" s="98">
        <v>313</v>
      </c>
      <c r="Q191" s="98">
        <v>1329</v>
      </c>
      <c r="R191" s="99">
        <v>10944607749</v>
      </c>
      <c r="S191" s="99">
        <v>7869737513</v>
      </c>
      <c r="T191" s="99">
        <v>3074870236</v>
      </c>
      <c r="U191" s="100">
        <v>72</v>
      </c>
      <c r="V191" s="100">
        <v>20</v>
      </c>
      <c r="W191" s="101">
        <v>4.38489646772229E-2</v>
      </c>
      <c r="X191" s="101">
        <v>1.2180267965895249E-2</v>
      </c>
    </row>
    <row r="192" spans="14:24" ht="15.75" x14ac:dyDescent="0.25">
      <c r="N192" s="97">
        <v>42338</v>
      </c>
      <c r="O192" s="98">
        <v>1477</v>
      </c>
      <c r="P192" s="98">
        <v>248</v>
      </c>
      <c r="Q192" s="98">
        <v>1229</v>
      </c>
      <c r="R192" s="99">
        <v>8740504469</v>
      </c>
      <c r="S192" s="99">
        <v>5903514167</v>
      </c>
      <c r="T192" s="99">
        <v>2836990302</v>
      </c>
      <c r="U192" s="100">
        <v>66</v>
      </c>
      <c r="V192" s="100">
        <v>23</v>
      </c>
      <c r="W192" s="101">
        <v>4.4685172647257958E-2</v>
      </c>
      <c r="X192" s="101">
        <v>1.5572105619498984E-2</v>
      </c>
    </row>
    <row r="193" spans="14:24" ht="15.75" x14ac:dyDescent="0.25">
      <c r="N193" s="97">
        <v>42369</v>
      </c>
      <c r="O193" s="98">
        <v>2125</v>
      </c>
      <c r="P193" s="98">
        <v>421</v>
      </c>
      <c r="Q193" s="98">
        <v>1704</v>
      </c>
      <c r="R193" s="99">
        <v>20361716114</v>
      </c>
      <c r="S193" s="99">
        <v>16170088078</v>
      </c>
      <c r="T193" s="99">
        <v>4191628036</v>
      </c>
      <c r="U193" s="100">
        <v>118</v>
      </c>
      <c r="V193" s="100">
        <v>30</v>
      </c>
      <c r="W193" s="101">
        <v>5.5529411764705883E-2</v>
      </c>
      <c r="X193" s="101">
        <v>1.411764705882353E-2</v>
      </c>
    </row>
    <row r="194" spans="14:24" ht="15.75" x14ac:dyDescent="0.25">
      <c r="N194" s="97">
        <v>42400</v>
      </c>
      <c r="O194" s="98">
        <v>1362</v>
      </c>
      <c r="P194" s="98">
        <v>235</v>
      </c>
      <c r="Q194" s="98">
        <v>1127</v>
      </c>
      <c r="R194" s="99">
        <v>8671842648</v>
      </c>
      <c r="S194" s="99">
        <v>5814509751</v>
      </c>
      <c r="T194" s="99">
        <v>2857332897</v>
      </c>
      <c r="U194" s="100">
        <v>63</v>
      </c>
      <c r="V194" s="100">
        <v>13</v>
      </c>
      <c r="W194" s="101">
        <v>4.6255506607929514E-2</v>
      </c>
      <c r="X194" s="101">
        <v>9.544787077826725E-3</v>
      </c>
    </row>
    <row r="195" spans="14:24" ht="15.75" x14ac:dyDescent="0.25">
      <c r="N195" s="97">
        <v>42429</v>
      </c>
      <c r="O195" s="98">
        <v>1340</v>
      </c>
      <c r="P195" s="98">
        <v>233</v>
      </c>
      <c r="Q195" s="98">
        <v>1107</v>
      </c>
      <c r="R195" s="99">
        <v>8094732000</v>
      </c>
      <c r="S195" s="99">
        <v>5517148082</v>
      </c>
      <c r="T195" s="99">
        <v>2577583918</v>
      </c>
      <c r="U195" s="100">
        <v>57</v>
      </c>
      <c r="V195" s="100">
        <v>11</v>
      </c>
      <c r="W195" s="101">
        <v>4.2537313432835823E-2</v>
      </c>
      <c r="X195" s="101">
        <v>8.2089552238805968E-3</v>
      </c>
    </row>
    <row r="196" spans="14:24" ht="15.75" x14ac:dyDescent="0.25">
      <c r="N196" s="97">
        <v>42460</v>
      </c>
      <c r="O196" s="98">
        <v>1783</v>
      </c>
      <c r="P196" s="98">
        <v>292</v>
      </c>
      <c r="Q196" s="98">
        <v>1491</v>
      </c>
      <c r="R196" s="99">
        <v>9818197575</v>
      </c>
      <c r="S196" s="99">
        <v>6371425451</v>
      </c>
      <c r="T196" s="99">
        <v>3446772124</v>
      </c>
      <c r="U196" s="100">
        <v>82</v>
      </c>
      <c r="V196" s="100">
        <v>21</v>
      </c>
      <c r="W196" s="101">
        <v>4.5989904655075714E-2</v>
      </c>
      <c r="X196" s="101">
        <v>1.1777902411665733E-2</v>
      </c>
    </row>
    <row r="197" spans="14:24" ht="15.75" x14ac:dyDescent="0.25">
      <c r="N197" s="97">
        <v>42490</v>
      </c>
      <c r="O197" s="98">
        <v>1581</v>
      </c>
      <c r="P197" s="98">
        <v>217</v>
      </c>
      <c r="Q197" s="98">
        <v>1364</v>
      </c>
      <c r="R197" s="99">
        <v>7610221727</v>
      </c>
      <c r="S197" s="99">
        <v>4581520130</v>
      </c>
      <c r="T197" s="99">
        <v>3028701597</v>
      </c>
      <c r="U197" s="100">
        <v>79</v>
      </c>
      <c r="V197" s="100">
        <v>11</v>
      </c>
      <c r="W197" s="101">
        <v>4.9968374446552812E-2</v>
      </c>
      <c r="X197" s="101">
        <v>6.957621758380772E-3</v>
      </c>
    </row>
    <row r="198" spans="14:24" ht="15.75" x14ac:dyDescent="0.25">
      <c r="N198" s="97">
        <v>42521</v>
      </c>
      <c r="O198" s="98">
        <v>1667</v>
      </c>
      <c r="P198" s="98">
        <v>269</v>
      </c>
      <c r="Q198" s="98">
        <v>1398</v>
      </c>
      <c r="R198" s="99">
        <v>8878888524</v>
      </c>
      <c r="S198" s="99">
        <v>5781580263</v>
      </c>
      <c r="T198" s="99">
        <v>3097308261</v>
      </c>
      <c r="U198" s="100">
        <v>73</v>
      </c>
      <c r="V198" s="100">
        <v>23</v>
      </c>
      <c r="W198" s="101">
        <v>4.3791241751649668E-2</v>
      </c>
      <c r="X198" s="101">
        <v>1.3797240551889621E-2</v>
      </c>
    </row>
    <row r="199" spans="14:24" ht="15.75" x14ac:dyDescent="0.25">
      <c r="N199" s="97">
        <v>42551</v>
      </c>
      <c r="O199" s="98">
        <v>1899</v>
      </c>
      <c r="P199" s="98">
        <v>365</v>
      </c>
      <c r="Q199" s="98">
        <v>1534</v>
      </c>
      <c r="R199" s="99">
        <v>16464451543</v>
      </c>
      <c r="S199" s="99">
        <v>12828294832</v>
      </c>
      <c r="T199" s="99">
        <v>3636156711</v>
      </c>
      <c r="U199" s="100">
        <v>73</v>
      </c>
      <c r="V199" s="100">
        <v>23</v>
      </c>
      <c r="W199" s="101">
        <v>3.8441284886782515E-2</v>
      </c>
      <c r="X199" s="101">
        <v>1.2111637704054766E-2</v>
      </c>
    </row>
    <row r="200" spans="14:24" ht="15.75" x14ac:dyDescent="0.25">
      <c r="N200" s="97">
        <v>42582</v>
      </c>
      <c r="O200" s="98">
        <v>1528</v>
      </c>
      <c r="P200" s="98">
        <v>274</v>
      </c>
      <c r="Q200" s="98">
        <v>1254</v>
      </c>
      <c r="R200" s="99">
        <v>10792751097</v>
      </c>
      <c r="S200" s="99">
        <v>7943197440</v>
      </c>
      <c r="T200" s="99">
        <v>2849553657</v>
      </c>
      <c r="U200" s="100">
        <v>39</v>
      </c>
      <c r="V200" s="100">
        <v>18</v>
      </c>
      <c r="W200" s="101">
        <v>2.5523560209424083E-2</v>
      </c>
      <c r="X200" s="101">
        <v>1.1780104712041885E-2</v>
      </c>
    </row>
    <row r="201" spans="14:24" ht="15.75" x14ac:dyDescent="0.25">
      <c r="N201" s="97">
        <v>42613</v>
      </c>
      <c r="O201" s="98">
        <v>1632</v>
      </c>
      <c r="P201" s="98">
        <v>292</v>
      </c>
      <c r="Q201" s="98">
        <v>1340</v>
      </c>
      <c r="R201" s="99">
        <v>11138970430</v>
      </c>
      <c r="S201" s="99">
        <v>8224832598</v>
      </c>
      <c r="T201" s="99">
        <v>2914137832</v>
      </c>
      <c r="U201" s="100">
        <v>59</v>
      </c>
      <c r="V201" s="100">
        <v>14</v>
      </c>
      <c r="W201" s="101">
        <v>3.6151960784313729E-2</v>
      </c>
      <c r="X201" s="101">
        <v>8.5784313725490204E-3</v>
      </c>
    </row>
    <row r="202" spans="14:24" ht="15.75" x14ac:dyDescent="0.25">
      <c r="N202" s="97">
        <v>42643</v>
      </c>
      <c r="O202" s="98">
        <v>1649</v>
      </c>
      <c r="P202" s="98">
        <v>327</v>
      </c>
      <c r="Q202" s="98">
        <v>1322</v>
      </c>
      <c r="R202" s="99">
        <v>12424368363</v>
      </c>
      <c r="S202" s="99">
        <v>9147033555</v>
      </c>
      <c r="T202" s="99">
        <v>3277334808</v>
      </c>
      <c r="U202" s="100">
        <v>48</v>
      </c>
      <c r="V202" s="100">
        <v>24</v>
      </c>
      <c r="W202" s="101">
        <v>2.9108550636749546E-2</v>
      </c>
      <c r="X202" s="101">
        <v>1.4554275318374773E-2</v>
      </c>
    </row>
    <row r="203" spans="14:24" ht="15.75" x14ac:dyDescent="0.25">
      <c r="N203" s="97">
        <v>42674</v>
      </c>
      <c r="O203" s="98">
        <v>1494</v>
      </c>
      <c r="P203" s="98">
        <v>282</v>
      </c>
      <c r="Q203" s="98">
        <v>1212</v>
      </c>
      <c r="R203" s="99">
        <v>11158449925</v>
      </c>
      <c r="S203" s="99">
        <v>8389147886</v>
      </c>
      <c r="T203" s="99">
        <v>2769302039</v>
      </c>
      <c r="U203" s="100">
        <v>33</v>
      </c>
      <c r="V203" s="100">
        <v>20</v>
      </c>
      <c r="W203" s="101">
        <v>2.2088353413654619E-2</v>
      </c>
      <c r="X203" s="101">
        <v>1.3386880856760375E-2</v>
      </c>
    </row>
    <row r="204" spans="14:24" ht="15.75" x14ac:dyDescent="0.25">
      <c r="N204" s="97">
        <v>42704</v>
      </c>
      <c r="O204" s="98">
        <v>1503</v>
      </c>
      <c r="P204" s="98">
        <v>313</v>
      </c>
      <c r="Q204" s="98">
        <v>1190</v>
      </c>
      <c r="R204" s="99">
        <v>12356937619</v>
      </c>
      <c r="S204" s="99">
        <v>9417381931</v>
      </c>
      <c r="T204" s="99">
        <v>2939555688</v>
      </c>
      <c r="U204" s="100">
        <v>46</v>
      </c>
      <c r="V204" s="100">
        <v>16</v>
      </c>
      <c r="W204" s="101">
        <v>3.0605455755156354E-2</v>
      </c>
      <c r="X204" s="101">
        <v>1.0645375914836993E-2</v>
      </c>
    </row>
    <row r="205" spans="14:24" ht="15.75" x14ac:dyDescent="0.25">
      <c r="N205" s="97">
        <v>42735</v>
      </c>
      <c r="O205" s="98">
        <v>1793</v>
      </c>
      <c r="P205" s="98">
        <v>381</v>
      </c>
      <c r="Q205" s="98">
        <v>1412</v>
      </c>
      <c r="R205" s="99">
        <v>14816423726</v>
      </c>
      <c r="S205" s="99">
        <v>11512593287</v>
      </c>
      <c r="T205" s="99">
        <v>3303830439</v>
      </c>
      <c r="U205" s="100">
        <v>60</v>
      </c>
      <c r="V205" s="100">
        <v>19</v>
      </c>
      <c r="W205" s="101">
        <v>3.3463469046291133E-2</v>
      </c>
      <c r="X205" s="101">
        <v>1.0596765197992191E-2</v>
      </c>
    </row>
    <row r="206" spans="14:24" ht="15.75" x14ac:dyDescent="0.25">
      <c r="N206" s="97">
        <v>42766</v>
      </c>
      <c r="O206" s="98">
        <v>1421</v>
      </c>
      <c r="P206" s="98">
        <v>284</v>
      </c>
      <c r="Q206" s="98">
        <v>1137</v>
      </c>
      <c r="R206" s="99">
        <v>11068574413</v>
      </c>
      <c r="S206" s="99">
        <v>7998461336</v>
      </c>
      <c r="T206" s="99">
        <v>3070113077</v>
      </c>
      <c r="U206" s="100">
        <v>29</v>
      </c>
      <c r="V206" s="100">
        <v>15</v>
      </c>
      <c r="W206" s="101">
        <v>2.0408163265306121E-2</v>
      </c>
      <c r="X206" s="101">
        <v>1.055594651653765E-2</v>
      </c>
    </row>
    <row r="207" spans="14:24" ht="15.75" x14ac:dyDescent="0.25">
      <c r="N207" s="97">
        <v>42794</v>
      </c>
      <c r="O207" s="98">
        <v>1069</v>
      </c>
      <c r="P207" s="98">
        <v>209</v>
      </c>
      <c r="Q207" s="98">
        <v>860</v>
      </c>
      <c r="R207" s="99">
        <v>7976121659</v>
      </c>
      <c r="S207" s="99">
        <v>5838083618</v>
      </c>
      <c r="T207" s="99">
        <v>2138038041</v>
      </c>
      <c r="U207" s="100">
        <v>20</v>
      </c>
      <c r="V207" s="100">
        <v>9</v>
      </c>
      <c r="W207" s="101">
        <v>1.8709073900841908E-2</v>
      </c>
      <c r="X207" s="101">
        <v>8.4190832553788595E-3</v>
      </c>
    </row>
    <row r="208" spans="14:24" ht="15.75" x14ac:dyDescent="0.25">
      <c r="N208" s="97">
        <v>42825</v>
      </c>
      <c r="O208" s="98">
        <v>1387</v>
      </c>
      <c r="P208" s="98">
        <v>271</v>
      </c>
      <c r="Q208" s="98">
        <v>1116</v>
      </c>
      <c r="R208" s="99">
        <v>10217051304</v>
      </c>
      <c r="S208" s="99">
        <v>7349677234</v>
      </c>
      <c r="T208" s="99">
        <v>2867374070</v>
      </c>
      <c r="U208" s="100">
        <v>37</v>
      </c>
      <c r="V208" s="100">
        <v>12</v>
      </c>
      <c r="W208" s="101">
        <v>2.6676279740447006E-2</v>
      </c>
      <c r="X208" s="101">
        <v>8.6517664023071372E-3</v>
      </c>
    </row>
    <row r="209" spans="14:24" ht="15.75" x14ac:dyDescent="0.25">
      <c r="N209" s="97">
        <v>42855</v>
      </c>
      <c r="O209" s="98">
        <v>959</v>
      </c>
      <c r="P209" s="98">
        <v>239</v>
      </c>
      <c r="Q209" s="98">
        <v>720</v>
      </c>
      <c r="R209" s="99">
        <v>9266880158</v>
      </c>
      <c r="S209" s="99">
        <v>7103933008</v>
      </c>
      <c r="T209" s="99">
        <v>2162947150</v>
      </c>
      <c r="U209" s="100">
        <v>15</v>
      </c>
      <c r="V209" s="100">
        <v>9</v>
      </c>
      <c r="W209" s="101">
        <v>1.5641293013555789E-2</v>
      </c>
      <c r="X209" s="101">
        <v>9.384775808133473E-3</v>
      </c>
    </row>
    <row r="210" spans="14:24" ht="15.75" x14ac:dyDescent="0.25">
      <c r="N210" s="97">
        <v>42886</v>
      </c>
      <c r="O210" s="98">
        <v>1131</v>
      </c>
      <c r="P210" s="98">
        <v>282</v>
      </c>
      <c r="Q210" s="98">
        <v>849</v>
      </c>
      <c r="R210" s="99">
        <v>9064586097</v>
      </c>
      <c r="S210" s="99">
        <v>6104314750</v>
      </c>
      <c r="T210" s="99">
        <v>2960271347</v>
      </c>
      <c r="U210" s="100">
        <v>17</v>
      </c>
      <c r="V210" s="100">
        <v>15</v>
      </c>
      <c r="W210" s="101">
        <v>1.5030946065428824E-2</v>
      </c>
      <c r="X210" s="101">
        <v>1.3262599469496022E-2</v>
      </c>
    </row>
    <row r="211" spans="14:24" ht="15.75" x14ac:dyDescent="0.25">
      <c r="N211" s="97">
        <v>42916</v>
      </c>
      <c r="O211" s="98">
        <v>1397</v>
      </c>
      <c r="P211" s="98">
        <v>371</v>
      </c>
      <c r="Q211" s="98">
        <v>1026</v>
      </c>
      <c r="R211" s="99">
        <v>13281629021</v>
      </c>
      <c r="S211" s="99">
        <v>9575206119</v>
      </c>
      <c r="T211" s="99">
        <v>3706422902</v>
      </c>
      <c r="U211" s="100">
        <v>12</v>
      </c>
      <c r="V211" s="100">
        <v>25</v>
      </c>
      <c r="W211" s="101">
        <v>8.5898353614889053E-3</v>
      </c>
      <c r="X211" s="101">
        <v>1.789549033643522E-2</v>
      </c>
    </row>
    <row r="212" spans="14:24" ht="15.75" x14ac:dyDescent="0.25">
      <c r="N212" s="97">
        <v>42947</v>
      </c>
      <c r="O212" s="98">
        <v>1113</v>
      </c>
      <c r="P212" s="98">
        <v>267</v>
      </c>
      <c r="Q212" s="98">
        <v>846</v>
      </c>
      <c r="R212" s="99">
        <v>10189061583</v>
      </c>
      <c r="S212" s="99">
        <v>7335661999</v>
      </c>
      <c r="T212" s="99">
        <v>2853399584</v>
      </c>
      <c r="U212" s="100">
        <v>15</v>
      </c>
      <c r="V212" s="100">
        <v>11</v>
      </c>
      <c r="W212" s="101">
        <v>1.3477088948787063E-2</v>
      </c>
      <c r="X212" s="101">
        <v>9.883198562443846E-3</v>
      </c>
    </row>
    <row r="213" spans="14:24" ht="15.75" x14ac:dyDescent="0.25">
      <c r="N213" s="97">
        <v>42978</v>
      </c>
      <c r="O213" s="98">
        <v>1263</v>
      </c>
      <c r="P213" s="98">
        <v>299</v>
      </c>
      <c r="Q213" s="98">
        <v>964</v>
      </c>
      <c r="R213" s="99">
        <v>11104177902</v>
      </c>
      <c r="S213" s="99">
        <v>7643511601</v>
      </c>
      <c r="T213" s="99">
        <v>3460666301</v>
      </c>
      <c r="U213" s="100">
        <v>15</v>
      </c>
      <c r="V213" s="100">
        <v>18</v>
      </c>
      <c r="W213" s="101">
        <v>1.1876484560570071E-2</v>
      </c>
      <c r="X213" s="101">
        <v>1.4251781472684086E-2</v>
      </c>
    </row>
    <row r="214" spans="14:24" ht="15.75" x14ac:dyDescent="0.25">
      <c r="N214" s="97">
        <v>43008</v>
      </c>
      <c r="O214" s="98">
        <v>1162</v>
      </c>
      <c r="P214" s="98">
        <v>290</v>
      </c>
      <c r="Q214" s="98">
        <v>872</v>
      </c>
      <c r="R214" s="99">
        <v>11168923541</v>
      </c>
      <c r="S214" s="99">
        <v>8256477793</v>
      </c>
      <c r="T214" s="99">
        <v>2912445748</v>
      </c>
      <c r="U214" s="100">
        <v>16</v>
      </c>
      <c r="V214" s="100">
        <v>13</v>
      </c>
      <c r="W214" s="101">
        <v>1.3769363166953529E-2</v>
      </c>
      <c r="X214" s="101">
        <v>1.1187607573149742E-2</v>
      </c>
    </row>
    <row r="215" spans="14:24" ht="15.75" x14ac:dyDescent="0.25">
      <c r="N215" s="97">
        <v>43039</v>
      </c>
      <c r="O215" s="98">
        <v>1284</v>
      </c>
      <c r="P215" s="98">
        <v>306</v>
      </c>
      <c r="Q215" s="98">
        <v>978</v>
      </c>
      <c r="R215" s="99">
        <v>12192369264</v>
      </c>
      <c r="S215" s="99">
        <v>9193607558</v>
      </c>
      <c r="T215" s="99">
        <v>2998761706</v>
      </c>
      <c r="U215" s="100">
        <v>21</v>
      </c>
      <c r="V215" s="100">
        <v>14</v>
      </c>
      <c r="W215" s="101">
        <v>1.6355140186915886E-2</v>
      </c>
      <c r="X215" s="101">
        <v>1.0903426791277258E-2</v>
      </c>
    </row>
    <row r="216" spans="14:24" ht="15.75" x14ac:dyDescent="0.25">
      <c r="N216" s="97">
        <v>43069</v>
      </c>
      <c r="O216" s="98">
        <v>1197</v>
      </c>
      <c r="P216" s="98">
        <v>277</v>
      </c>
      <c r="Q216" s="98">
        <v>920</v>
      </c>
      <c r="R216" s="99">
        <v>11647184129</v>
      </c>
      <c r="S216" s="99">
        <v>8345208921</v>
      </c>
      <c r="T216" s="99">
        <v>3301975208</v>
      </c>
      <c r="U216" s="100">
        <v>23</v>
      </c>
      <c r="V216" s="100">
        <v>19</v>
      </c>
      <c r="W216" s="101">
        <v>1.921470342522974E-2</v>
      </c>
      <c r="X216" s="101">
        <v>1.5873015873015872E-2</v>
      </c>
    </row>
    <row r="217" spans="14:24" ht="15.75" x14ac:dyDescent="0.25">
      <c r="N217" s="97">
        <v>43100</v>
      </c>
      <c r="O217" s="98">
        <v>1341</v>
      </c>
      <c r="P217" s="98">
        <v>347</v>
      </c>
      <c r="Q217" s="98">
        <v>994</v>
      </c>
      <c r="R217" s="99">
        <v>14203751970</v>
      </c>
      <c r="S217" s="99">
        <v>10580194451</v>
      </c>
      <c r="T217" s="99">
        <v>3623557519</v>
      </c>
      <c r="U217" s="100">
        <v>24</v>
      </c>
      <c r="V217" s="100">
        <v>16</v>
      </c>
      <c r="W217" s="101">
        <v>1.7897091722595078E-2</v>
      </c>
      <c r="X217" s="101">
        <v>1.1931394481730051E-2</v>
      </c>
    </row>
    <row r="218" spans="14:24" ht="15.75" x14ac:dyDescent="0.25">
      <c r="N218" s="97">
        <v>43131</v>
      </c>
      <c r="O218" s="98">
        <v>1194</v>
      </c>
      <c r="P218" s="98">
        <v>274</v>
      </c>
      <c r="Q218" s="98">
        <v>920</v>
      </c>
      <c r="R218" s="99">
        <v>11345734642</v>
      </c>
      <c r="S218" s="99">
        <v>8204569545</v>
      </c>
      <c r="T218" s="99">
        <v>3141165097</v>
      </c>
      <c r="U218" s="100">
        <v>19</v>
      </c>
      <c r="V218" s="100">
        <v>13</v>
      </c>
      <c r="W218" s="101">
        <v>1.5912897822445562E-2</v>
      </c>
      <c r="X218" s="101">
        <v>1.0887772194304857E-2</v>
      </c>
    </row>
    <row r="219" spans="14:24" ht="15.75" x14ac:dyDescent="0.25">
      <c r="N219" s="97">
        <v>43159</v>
      </c>
      <c r="O219" s="98">
        <v>991</v>
      </c>
      <c r="P219" s="98">
        <v>237</v>
      </c>
      <c r="Q219" s="98">
        <v>754</v>
      </c>
      <c r="R219" s="99">
        <v>9319048672</v>
      </c>
      <c r="S219" s="99">
        <v>6627203925</v>
      </c>
      <c r="T219" s="99">
        <v>2691844747</v>
      </c>
      <c r="U219" s="100">
        <v>11</v>
      </c>
      <c r="V219" s="100">
        <v>10</v>
      </c>
      <c r="W219" s="101">
        <v>1.1099899091826439E-2</v>
      </c>
      <c r="X219" s="101">
        <v>1.0090817356205853E-2</v>
      </c>
    </row>
    <row r="220" spans="14:24" ht="15.75" x14ac:dyDescent="0.25">
      <c r="N220" s="97">
        <v>43190</v>
      </c>
      <c r="O220" s="98">
        <v>1361</v>
      </c>
      <c r="P220" s="98">
        <v>271</v>
      </c>
      <c r="Q220" s="98">
        <v>1090</v>
      </c>
      <c r="R220" s="99">
        <v>13156245525</v>
      </c>
      <c r="S220" s="99">
        <v>9610121903</v>
      </c>
      <c r="T220" s="99">
        <v>3546123622</v>
      </c>
      <c r="U220" s="100">
        <v>22</v>
      </c>
      <c r="V220" s="100">
        <v>11</v>
      </c>
      <c r="W220" s="101">
        <v>1.6164584864070537E-2</v>
      </c>
      <c r="X220" s="101">
        <v>8.0822924320352683E-3</v>
      </c>
    </row>
    <row r="221" spans="14:24" ht="15.75" x14ac:dyDescent="0.25">
      <c r="N221" s="97">
        <v>43220</v>
      </c>
      <c r="O221" s="98">
        <v>1462</v>
      </c>
      <c r="P221" s="98">
        <v>246</v>
      </c>
      <c r="Q221" s="98">
        <v>1216</v>
      </c>
      <c r="R221" s="99">
        <v>9614583297</v>
      </c>
      <c r="S221" s="99">
        <v>6296761108</v>
      </c>
      <c r="T221" s="99">
        <v>3317822189</v>
      </c>
      <c r="U221" s="100">
        <v>25</v>
      </c>
      <c r="V221" s="100">
        <v>13</v>
      </c>
      <c r="W221" s="101">
        <v>1.7099863201094391E-2</v>
      </c>
      <c r="X221" s="101">
        <v>8.8919288645690833E-3</v>
      </c>
    </row>
    <row r="222" spans="14:24" ht="15.75" x14ac:dyDescent="0.25">
      <c r="N222" s="97">
        <v>43251</v>
      </c>
      <c r="O222" s="98">
        <v>1558</v>
      </c>
      <c r="P222" s="98">
        <v>271</v>
      </c>
      <c r="Q222" s="98">
        <v>1287</v>
      </c>
      <c r="R222" s="99">
        <v>11162299583</v>
      </c>
      <c r="S222" s="99">
        <v>7707842012</v>
      </c>
      <c r="T222" s="99">
        <v>3454457571</v>
      </c>
      <c r="U222" s="100">
        <v>20</v>
      </c>
      <c r="V222" s="100">
        <v>15</v>
      </c>
      <c r="W222" s="101">
        <v>1.2836970474967908E-2</v>
      </c>
      <c r="X222" s="101">
        <v>9.6277278562259313E-3</v>
      </c>
    </row>
    <row r="223" spans="14:24" ht="15.75" x14ac:dyDescent="0.25">
      <c r="N223" s="97">
        <v>43281</v>
      </c>
      <c r="O223" s="98">
        <v>1551</v>
      </c>
      <c r="P223" s="98">
        <v>308</v>
      </c>
      <c r="Q223" s="98">
        <v>1243</v>
      </c>
      <c r="R223" s="99">
        <v>13794939434</v>
      </c>
      <c r="S223" s="99">
        <v>9832986612</v>
      </c>
      <c r="T223" s="99">
        <v>3961952822</v>
      </c>
      <c r="U223" s="100">
        <v>25</v>
      </c>
      <c r="V223" s="100">
        <v>20</v>
      </c>
      <c r="W223" s="101">
        <v>1.6118633139909737E-2</v>
      </c>
      <c r="X223" s="101">
        <v>1.2894906511927788E-2</v>
      </c>
    </row>
    <row r="224" spans="14:24" ht="15.75" x14ac:dyDescent="0.25">
      <c r="N224" s="97">
        <v>43312</v>
      </c>
      <c r="O224" s="98">
        <v>1408</v>
      </c>
      <c r="P224" s="98">
        <v>303</v>
      </c>
      <c r="Q224" s="98">
        <v>1105</v>
      </c>
      <c r="R224" s="99">
        <v>11408599218</v>
      </c>
      <c r="S224" s="99">
        <v>7990949779</v>
      </c>
      <c r="T224" s="99">
        <v>3417649439</v>
      </c>
      <c r="U224" s="100">
        <v>19</v>
      </c>
      <c r="V224" s="100">
        <v>13</v>
      </c>
      <c r="W224" s="101">
        <v>1.3494318181818182E-2</v>
      </c>
      <c r="X224" s="101">
        <v>9.2329545454545459E-3</v>
      </c>
    </row>
    <row r="225" spans="14:24" ht="15.75" x14ac:dyDescent="0.25">
      <c r="N225" s="97">
        <v>43343</v>
      </c>
      <c r="O225" s="98">
        <v>1511</v>
      </c>
      <c r="P225" s="98">
        <v>346</v>
      </c>
      <c r="Q225" s="98">
        <v>1165</v>
      </c>
      <c r="R225" s="99">
        <v>13715068420</v>
      </c>
      <c r="S225" s="99">
        <v>10071097480</v>
      </c>
      <c r="T225" s="99">
        <v>3643970940</v>
      </c>
      <c r="U225" s="100">
        <v>16</v>
      </c>
      <c r="V225" s="100">
        <v>18</v>
      </c>
      <c r="W225" s="101">
        <v>1.0589013898080741E-2</v>
      </c>
      <c r="X225" s="101">
        <v>1.1912640635340834E-2</v>
      </c>
    </row>
    <row r="226" spans="14:24" ht="15.75" x14ac:dyDescent="0.25">
      <c r="N226" s="97">
        <v>43373</v>
      </c>
      <c r="O226" s="98">
        <v>1226</v>
      </c>
      <c r="P226" s="98">
        <v>247</v>
      </c>
      <c r="Q226" s="98">
        <v>979</v>
      </c>
      <c r="R226" s="99">
        <v>11197781702</v>
      </c>
      <c r="S226" s="99">
        <v>8254833817</v>
      </c>
      <c r="T226" s="99">
        <v>2942947885</v>
      </c>
      <c r="U226" s="100">
        <v>16</v>
      </c>
      <c r="V226" s="100">
        <v>11</v>
      </c>
      <c r="W226" s="101">
        <v>1.3050570962479609E-2</v>
      </c>
      <c r="X226" s="101">
        <v>8.9722675367047301E-3</v>
      </c>
    </row>
    <row r="227" spans="14:24" ht="15.75" x14ac:dyDescent="0.25">
      <c r="N227" s="97">
        <v>43404</v>
      </c>
      <c r="O227" s="98">
        <v>1476</v>
      </c>
      <c r="P227" s="98">
        <v>323</v>
      </c>
      <c r="Q227" s="98">
        <v>1153</v>
      </c>
      <c r="R227" s="99">
        <v>14174281002</v>
      </c>
      <c r="S227" s="99">
        <v>10423723488</v>
      </c>
      <c r="T227" s="99">
        <v>3750557514</v>
      </c>
      <c r="U227" s="100">
        <v>14</v>
      </c>
      <c r="V227" s="100">
        <v>14</v>
      </c>
      <c r="W227" s="101">
        <v>9.485094850948509E-3</v>
      </c>
      <c r="X227" s="101">
        <v>9.485094850948509E-3</v>
      </c>
    </row>
    <row r="228" spans="14:24" ht="15.75" x14ac:dyDescent="0.25">
      <c r="N228" s="97">
        <v>43434</v>
      </c>
      <c r="O228" s="98">
        <v>1347</v>
      </c>
      <c r="P228" s="98">
        <v>325</v>
      </c>
      <c r="Q228" s="98">
        <v>1022</v>
      </c>
      <c r="R228" s="99">
        <v>13626392551</v>
      </c>
      <c r="S228" s="99">
        <v>10030306816</v>
      </c>
      <c r="T228" s="99">
        <v>3596085735</v>
      </c>
      <c r="U228" s="100">
        <v>14</v>
      </c>
      <c r="V228" s="100">
        <v>18</v>
      </c>
      <c r="W228" s="101">
        <v>1.0393466963622866E-2</v>
      </c>
      <c r="X228" s="101">
        <v>1.3363028953229399E-2</v>
      </c>
    </row>
    <row r="229" spans="14:24" ht="15.75" x14ac:dyDescent="0.25">
      <c r="N229" s="97">
        <v>43465</v>
      </c>
      <c r="O229" s="98">
        <v>1641</v>
      </c>
      <c r="P229" s="98">
        <v>395</v>
      </c>
      <c r="Q229" s="98">
        <v>1246</v>
      </c>
      <c r="R229" s="99">
        <v>17159866230</v>
      </c>
      <c r="S229" s="99">
        <v>13291258677</v>
      </c>
      <c r="T229" s="99">
        <v>3868607553</v>
      </c>
      <c r="U229" s="100">
        <v>19</v>
      </c>
      <c r="V229" s="100">
        <v>12</v>
      </c>
      <c r="W229" s="101">
        <v>1.157830591102986E-2</v>
      </c>
      <c r="X229" s="101">
        <v>7.3126142595978062E-3</v>
      </c>
    </row>
    <row r="230" spans="14:24" ht="15.75" x14ac:dyDescent="0.25">
      <c r="N230" s="97">
        <v>43496</v>
      </c>
      <c r="O230" s="98">
        <v>1256</v>
      </c>
      <c r="P230" s="98">
        <v>243</v>
      </c>
      <c r="Q230" s="98">
        <v>1013</v>
      </c>
      <c r="R230" s="99">
        <v>9432449657</v>
      </c>
      <c r="S230" s="99">
        <v>6315025875</v>
      </c>
      <c r="T230" s="99">
        <v>3117423782</v>
      </c>
      <c r="U230" s="100">
        <v>17</v>
      </c>
      <c r="V230" s="100">
        <v>13</v>
      </c>
      <c r="W230" s="101">
        <v>1.3535031847133758E-2</v>
      </c>
      <c r="X230" s="101">
        <v>1.0350318471337579E-2</v>
      </c>
    </row>
    <row r="231" spans="14:24" ht="15.75" x14ac:dyDescent="0.25">
      <c r="N231" s="97">
        <v>43524</v>
      </c>
      <c r="O231" s="98">
        <v>1090</v>
      </c>
      <c r="P231" s="98">
        <v>230</v>
      </c>
      <c r="Q231" s="98">
        <v>860</v>
      </c>
      <c r="R231" s="98">
        <v>9434672945</v>
      </c>
      <c r="S231" s="99">
        <v>6705857901</v>
      </c>
      <c r="T231" s="99">
        <v>2728815044</v>
      </c>
      <c r="U231" s="100">
        <v>15</v>
      </c>
      <c r="V231" s="100">
        <v>9</v>
      </c>
      <c r="W231" s="101">
        <v>1.3761467889908258E-2</v>
      </c>
      <c r="X231" s="101">
        <v>8.2568807339449546E-3</v>
      </c>
    </row>
    <row r="232" spans="14:24" ht="15.75" x14ac:dyDescent="0.25">
      <c r="N232" s="97">
        <v>43555</v>
      </c>
      <c r="O232" s="98">
        <v>1300</v>
      </c>
      <c r="P232" s="98">
        <v>260</v>
      </c>
      <c r="Q232" s="98">
        <v>1040</v>
      </c>
      <c r="R232" s="98">
        <v>10352250996</v>
      </c>
      <c r="S232" s="99">
        <v>6795853539</v>
      </c>
      <c r="T232" s="99">
        <v>3556397457</v>
      </c>
      <c r="U232" s="100">
        <v>18</v>
      </c>
      <c r="V232" s="100">
        <v>10</v>
      </c>
      <c r="W232" s="101">
        <v>1.3846153846153847E-2</v>
      </c>
      <c r="X232" s="101">
        <v>7.6923076923076927E-3</v>
      </c>
    </row>
    <row r="233" spans="14:24" ht="15.75" x14ac:dyDescent="0.25">
      <c r="N233" s="97">
        <v>43585</v>
      </c>
      <c r="O233" s="98">
        <v>1321</v>
      </c>
      <c r="P233" s="98">
        <v>248</v>
      </c>
      <c r="Q233" s="98">
        <v>1073</v>
      </c>
      <c r="R233" s="98">
        <v>8772096989</v>
      </c>
      <c r="S233" s="99">
        <v>5558317133</v>
      </c>
      <c r="T233" s="99">
        <v>3213779856</v>
      </c>
      <c r="U233" s="100">
        <v>19</v>
      </c>
      <c r="V233" s="100">
        <v>9</v>
      </c>
      <c r="W233" s="101">
        <v>1.4383043149129448E-2</v>
      </c>
      <c r="X233" s="101">
        <v>6.8130204390613172E-3</v>
      </c>
    </row>
    <row r="234" spans="14:24" ht="15.75" x14ac:dyDescent="0.25">
      <c r="N234" s="97">
        <v>43616</v>
      </c>
      <c r="O234" s="98">
        <v>1516</v>
      </c>
      <c r="P234" s="98">
        <v>319</v>
      </c>
      <c r="Q234" s="98">
        <v>1197</v>
      </c>
      <c r="R234" s="98">
        <v>13059520077</v>
      </c>
      <c r="S234" s="99">
        <v>9018593869</v>
      </c>
      <c r="T234" s="99">
        <v>4040926208</v>
      </c>
      <c r="U234" s="100">
        <v>22</v>
      </c>
      <c r="V234" s="100">
        <v>16</v>
      </c>
      <c r="W234" s="101">
        <v>1.4511873350923483E-2</v>
      </c>
      <c r="X234" s="101">
        <v>1.0554089709762533E-2</v>
      </c>
    </row>
    <row r="235" spans="14:24" ht="15.75" x14ac:dyDescent="0.25">
      <c r="N235" s="97">
        <v>43646</v>
      </c>
      <c r="O235" s="98">
        <v>1462</v>
      </c>
      <c r="P235" s="98">
        <v>337</v>
      </c>
      <c r="Q235" s="98">
        <v>1125</v>
      </c>
      <c r="R235" s="98">
        <v>15889684222</v>
      </c>
      <c r="S235" s="99">
        <v>11988788256</v>
      </c>
      <c r="T235" s="99">
        <v>3900895966</v>
      </c>
      <c r="U235" s="100">
        <v>17</v>
      </c>
      <c r="V235" s="100">
        <v>7</v>
      </c>
      <c r="W235" s="101">
        <v>1.1627906976744186E-2</v>
      </c>
      <c r="X235" s="101">
        <v>4.7879616963064295E-3</v>
      </c>
    </row>
    <row r="236" spans="14:24" ht="15.75" x14ac:dyDescent="0.25">
      <c r="N236" s="97">
        <v>43677</v>
      </c>
      <c r="O236" s="98">
        <v>1463</v>
      </c>
      <c r="P236" s="98">
        <v>316</v>
      </c>
      <c r="Q236" s="98">
        <v>1147</v>
      </c>
      <c r="R236" s="98">
        <v>14032783375</v>
      </c>
      <c r="S236" s="99">
        <v>10187192108</v>
      </c>
      <c r="T236" s="99">
        <v>3845591267</v>
      </c>
      <c r="U236" s="100">
        <v>23</v>
      </c>
      <c r="V236" s="100">
        <v>10</v>
      </c>
      <c r="W236" s="101">
        <v>1.5721120984278879E-2</v>
      </c>
      <c r="X236" s="101">
        <v>6.8352699931647299E-3</v>
      </c>
    </row>
    <row r="237" spans="14:24" ht="15.75" x14ac:dyDescent="0.25">
      <c r="N237" s="97">
        <v>43708</v>
      </c>
      <c r="O237" s="98">
        <v>1544</v>
      </c>
      <c r="P237" s="98">
        <v>341</v>
      </c>
      <c r="Q237" s="98">
        <v>1203</v>
      </c>
      <c r="R237" s="98">
        <v>13703289213</v>
      </c>
      <c r="S237" s="99">
        <v>9856477806</v>
      </c>
      <c r="T237" s="99">
        <v>3846811407</v>
      </c>
      <c r="U237" s="100">
        <v>15</v>
      </c>
      <c r="V237" s="100">
        <v>9</v>
      </c>
      <c r="W237" s="101">
        <v>9.7150259067357511E-3</v>
      </c>
      <c r="X237" s="101">
        <v>5.8290155440414507E-3</v>
      </c>
    </row>
    <row r="238" spans="14:24" ht="15.75" x14ac:dyDescent="0.25">
      <c r="N238" s="97">
        <v>43738</v>
      </c>
      <c r="O238" s="98">
        <v>1598</v>
      </c>
      <c r="P238" s="98">
        <v>348</v>
      </c>
      <c r="Q238" s="98">
        <v>1250</v>
      </c>
      <c r="R238" s="98">
        <v>15421530270</v>
      </c>
      <c r="S238" s="99">
        <v>11244705364</v>
      </c>
      <c r="T238" s="99">
        <v>4176824906</v>
      </c>
      <c r="U238" s="100">
        <v>19</v>
      </c>
      <c r="V238" s="100">
        <v>10</v>
      </c>
      <c r="W238" s="101">
        <v>1.1889862327909888E-2</v>
      </c>
      <c r="X238" s="101">
        <v>6.2578222778473091E-3</v>
      </c>
    </row>
    <row r="239" spans="14:24" ht="15.75" x14ac:dyDescent="0.25">
      <c r="N239" s="97">
        <v>43769</v>
      </c>
      <c r="O239" s="98">
        <v>1665</v>
      </c>
      <c r="P239" s="98">
        <v>311</v>
      </c>
      <c r="Q239" s="98">
        <v>1354</v>
      </c>
      <c r="R239" s="98">
        <v>13741134500</v>
      </c>
      <c r="S239" s="99">
        <v>9596248813</v>
      </c>
      <c r="T239" s="99">
        <v>4144885687</v>
      </c>
      <c r="U239" s="100">
        <v>16</v>
      </c>
      <c r="V239" s="100">
        <v>6</v>
      </c>
      <c r="W239" s="101">
        <v>9.6096096096096092E-3</v>
      </c>
      <c r="X239" s="101">
        <v>3.6036036036036037E-3</v>
      </c>
    </row>
    <row r="240" spans="14:24" ht="15.75" x14ac:dyDescent="0.25">
      <c r="N240" s="97">
        <v>43799</v>
      </c>
      <c r="O240" s="98">
        <v>1411</v>
      </c>
      <c r="P240" s="98">
        <v>288</v>
      </c>
      <c r="Q240" s="98">
        <v>1123</v>
      </c>
      <c r="R240" s="98">
        <v>12973166788</v>
      </c>
      <c r="S240" s="99">
        <v>9280826017</v>
      </c>
      <c r="T240" s="99">
        <v>3692340771</v>
      </c>
      <c r="U240" s="100">
        <v>20</v>
      </c>
      <c r="V240" s="100">
        <v>6</v>
      </c>
      <c r="W240" s="101">
        <v>1.4174344436569808E-2</v>
      </c>
      <c r="X240" s="101">
        <v>4.2523033309709423E-3</v>
      </c>
    </row>
    <row r="241" spans="14:24" ht="15.75" x14ac:dyDescent="0.25">
      <c r="N241" s="97">
        <v>43830</v>
      </c>
      <c r="O241" s="98">
        <v>1950</v>
      </c>
      <c r="P241" s="98">
        <v>429</v>
      </c>
      <c r="Q241" s="98">
        <v>1521</v>
      </c>
      <c r="R241" s="98">
        <v>20204959129</v>
      </c>
      <c r="S241" s="99">
        <v>15259330779</v>
      </c>
      <c r="T241" s="99">
        <v>4945628350</v>
      </c>
      <c r="U241" s="100">
        <v>26</v>
      </c>
      <c r="V241" s="100">
        <v>12</v>
      </c>
      <c r="W241" s="101">
        <v>1.3333333333333334E-2</v>
      </c>
      <c r="X241" s="101">
        <v>6.1538461538461538E-3</v>
      </c>
    </row>
    <row r="242" spans="14:24" ht="15.75" x14ac:dyDescent="0.25">
      <c r="N242" s="97">
        <v>43861</v>
      </c>
      <c r="O242" s="98">
        <v>1533</v>
      </c>
      <c r="P242" s="98">
        <v>272</v>
      </c>
      <c r="Q242" s="98">
        <v>1261</v>
      </c>
      <c r="R242" s="98">
        <v>11804323607</v>
      </c>
      <c r="S242" s="99">
        <v>7940955964</v>
      </c>
      <c r="T242" s="99">
        <v>3863367643</v>
      </c>
      <c r="U242" s="100">
        <v>18</v>
      </c>
      <c r="V242" s="100">
        <v>5</v>
      </c>
      <c r="W242" s="101">
        <v>1.1741682974559686E-2</v>
      </c>
      <c r="X242" s="101">
        <v>3.2615786040443573E-3</v>
      </c>
    </row>
    <row r="243" spans="14:24" ht="15.75" x14ac:dyDescent="0.25">
      <c r="N243" s="97">
        <v>43890</v>
      </c>
      <c r="O243" s="98">
        <v>1283</v>
      </c>
      <c r="P243" s="98">
        <v>243</v>
      </c>
      <c r="Q243" s="98">
        <v>1040</v>
      </c>
      <c r="R243" s="98">
        <v>10917019736</v>
      </c>
      <c r="S243" s="99">
        <v>7708038169</v>
      </c>
      <c r="T243" s="99">
        <v>3208981567</v>
      </c>
      <c r="U243" s="100">
        <v>14</v>
      </c>
      <c r="V243" s="100">
        <v>8</v>
      </c>
      <c r="W243" s="101">
        <v>1.0911925175370226E-2</v>
      </c>
      <c r="X243" s="101">
        <v>6.2353858144972721E-3</v>
      </c>
    </row>
    <row r="244" spans="14:24" ht="15.75" x14ac:dyDescent="0.25">
      <c r="N244" s="97">
        <v>43921</v>
      </c>
      <c r="O244" s="98">
        <v>1187</v>
      </c>
      <c r="P244" s="98">
        <v>215</v>
      </c>
      <c r="Q244" s="98">
        <v>972</v>
      </c>
      <c r="R244" s="98">
        <v>9257163798</v>
      </c>
      <c r="S244" s="99">
        <v>6328700801</v>
      </c>
      <c r="T244" s="99">
        <v>2928462997</v>
      </c>
      <c r="U244" s="100">
        <v>19</v>
      </c>
      <c r="V244" s="100">
        <v>5</v>
      </c>
      <c r="W244" s="101">
        <v>1.6006739679865205E-2</v>
      </c>
      <c r="X244" s="101">
        <v>4.2122999157540014E-3</v>
      </c>
    </row>
    <row r="245" spans="14:24" ht="15.75" x14ac:dyDescent="0.25">
      <c r="N245" s="97">
        <v>43951</v>
      </c>
      <c r="O245" s="98">
        <v>766</v>
      </c>
      <c r="P245" s="98">
        <v>125</v>
      </c>
      <c r="Q245" s="98">
        <v>641</v>
      </c>
      <c r="R245" s="98">
        <v>5457129714</v>
      </c>
      <c r="S245" s="99">
        <v>3671100834</v>
      </c>
      <c r="T245" s="99">
        <v>1786028880</v>
      </c>
      <c r="U245" s="100">
        <v>7</v>
      </c>
      <c r="V245" s="100">
        <v>3</v>
      </c>
      <c r="W245" s="101">
        <v>9.138381201044387E-3</v>
      </c>
      <c r="X245" s="101">
        <v>3.9164490861618795E-3</v>
      </c>
    </row>
    <row r="246" spans="14:24" ht="15.75" x14ac:dyDescent="0.25">
      <c r="N246" s="97">
        <v>43982</v>
      </c>
      <c r="O246" s="98">
        <v>706</v>
      </c>
      <c r="P246" s="98">
        <v>108</v>
      </c>
      <c r="Q246" s="98">
        <v>598</v>
      </c>
      <c r="R246" s="98">
        <v>4038219022</v>
      </c>
      <c r="S246" s="99">
        <v>2308231738</v>
      </c>
      <c r="T246" s="99">
        <v>1729987284</v>
      </c>
      <c r="U246" s="100">
        <v>8</v>
      </c>
      <c r="V246" s="100">
        <v>6</v>
      </c>
      <c r="W246" s="101">
        <v>1.1331444759206799E-2</v>
      </c>
      <c r="X246" s="101">
        <v>8.4985835694051E-3</v>
      </c>
    </row>
    <row r="247" spans="14:24" ht="15.75" x14ac:dyDescent="0.25">
      <c r="N247" s="97">
        <v>44012</v>
      </c>
      <c r="O247" s="98">
        <v>891</v>
      </c>
      <c r="P247" s="98">
        <v>143</v>
      </c>
      <c r="Q247" s="98">
        <v>748</v>
      </c>
      <c r="R247" s="98">
        <v>4897302855</v>
      </c>
      <c r="S247" s="99">
        <v>2817316233</v>
      </c>
      <c r="T247" s="99">
        <v>2079986622</v>
      </c>
      <c r="U247" s="100">
        <v>14</v>
      </c>
      <c r="V247" s="100">
        <v>8</v>
      </c>
      <c r="W247" s="101">
        <v>1.5712682379349047E-2</v>
      </c>
      <c r="X247" s="101">
        <v>8.9786756453423128E-3</v>
      </c>
    </row>
    <row r="248" spans="14:24" ht="15.75" x14ac:dyDescent="0.25">
      <c r="N248" s="97">
        <v>44043</v>
      </c>
      <c r="O248" s="98">
        <v>1070</v>
      </c>
      <c r="P248" s="98">
        <v>160</v>
      </c>
      <c r="Q248" s="98">
        <v>910</v>
      </c>
      <c r="R248" s="98">
        <v>5655506841</v>
      </c>
      <c r="S248" s="99">
        <v>3216236649</v>
      </c>
      <c r="T248" s="99">
        <v>2439270192</v>
      </c>
      <c r="U248" s="100">
        <v>17</v>
      </c>
      <c r="V248" s="100">
        <v>8</v>
      </c>
      <c r="W248" s="101">
        <v>1.5887850467289719E-2</v>
      </c>
      <c r="X248" s="101">
        <v>7.4766355140186919E-3</v>
      </c>
    </row>
    <row r="249" spans="14:24" ht="15.75" x14ac:dyDescent="0.25">
      <c r="N249" s="97">
        <v>44074</v>
      </c>
      <c r="O249" s="98">
        <v>1079</v>
      </c>
      <c r="P249" s="98">
        <v>150</v>
      </c>
      <c r="Q249" s="98">
        <v>929</v>
      </c>
      <c r="R249" s="98">
        <v>5322748109</v>
      </c>
      <c r="S249" s="99">
        <v>2956613273</v>
      </c>
      <c r="T249" s="99">
        <v>2366134836</v>
      </c>
      <c r="U249" s="100">
        <v>14</v>
      </c>
      <c r="V249" s="100">
        <v>4</v>
      </c>
      <c r="W249" s="101">
        <v>1.2974976830398516E-2</v>
      </c>
      <c r="X249" s="101">
        <v>3.7071362372567192E-3</v>
      </c>
    </row>
    <row r="250" spans="14:24" ht="15.75" x14ac:dyDescent="0.25">
      <c r="N250" s="97">
        <v>44104</v>
      </c>
      <c r="O250" s="98">
        <v>1324</v>
      </c>
      <c r="P250" s="98">
        <v>227</v>
      </c>
      <c r="Q250" s="98">
        <v>1097</v>
      </c>
      <c r="R250" s="98">
        <v>10159508927</v>
      </c>
      <c r="S250" s="99">
        <v>7172097577</v>
      </c>
      <c r="T250" s="99">
        <v>2987411350</v>
      </c>
      <c r="U250" s="100">
        <v>17</v>
      </c>
      <c r="V250" s="100">
        <v>7</v>
      </c>
      <c r="W250" s="101">
        <v>1.283987915407855E-2</v>
      </c>
      <c r="X250" s="101">
        <v>5.287009063444109E-3</v>
      </c>
    </row>
    <row r="251" spans="14:24" ht="15.75" x14ac:dyDescent="0.25">
      <c r="N251" s="97">
        <v>44135</v>
      </c>
      <c r="O251" s="98">
        <v>1404</v>
      </c>
      <c r="P251" s="98">
        <v>258</v>
      </c>
      <c r="Q251" s="98">
        <v>1146</v>
      </c>
      <c r="R251" s="98">
        <v>11002777522</v>
      </c>
      <c r="S251" s="99">
        <v>7474178305</v>
      </c>
      <c r="T251" s="99">
        <v>3528599217</v>
      </c>
      <c r="U251" s="100">
        <v>18</v>
      </c>
      <c r="V251" s="100">
        <v>9</v>
      </c>
      <c r="W251" s="101">
        <v>1.282051282051282E-2</v>
      </c>
      <c r="X251" s="101">
        <v>6.41025641025641E-3</v>
      </c>
    </row>
    <row r="252" spans="14:24" ht="15.75" x14ac:dyDescent="0.25">
      <c r="N252" s="97">
        <v>44165</v>
      </c>
      <c r="O252" s="98">
        <v>1336</v>
      </c>
      <c r="P252" s="98">
        <v>226</v>
      </c>
      <c r="Q252" s="98">
        <v>1110</v>
      </c>
      <c r="R252" s="98">
        <v>9814431499</v>
      </c>
      <c r="S252" s="99">
        <v>6463553196</v>
      </c>
      <c r="T252" s="99">
        <v>3350878303</v>
      </c>
      <c r="U252" s="100">
        <v>31</v>
      </c>
      <c r="V252" s="100">
        <v>5</v>
      </c>
      <c r="W252" s="101">
        <v>2.3203592814371257E-2</v>
      </c>
      <c r="X252" s="101">
        <v>3.7425149700598802E-3</v>
      </c>
    </row>
    <row r="253" spans="14:24" ht="15.75" x14ac:dyDescent="0.25">
      <c r="N253" s="97">
        <v>44196</v>
      </c>
      <c r="O253" s="98">
        <v>2428</v>
      </c>
      <c r="P253" s="98">
        <v>481</v>
      </c>
      <c r="Q253" s="98">
        <v>1947</v>
      </c>
      <c r="R253" s="98">
        <v>20669336163</v>
      </c>
      <c r="S253" s="99">
        <v>14478995208</v>
      </c>
      <c r="T253" s="99">
        <v>6190340955</v>
      </c>
      <c r="U253" s="100">
        <v>37</v>
      </c>
      <c r="V253" s="100">
        <v>16</v>
      </c>
      <c r="W253" s="101">
        <v>1.5238879736408566E-2</v>
      </c>
      <c r="X253" s="101">
        <v>6.5897858319604614E-3</v>
      </c>
    </row>
    <row r="254" spans="14:24" ht="15.75" x14ac:dyDescent="0.25">
      <c r="N254" s="97">
        <v>44227</v>
      </c>
      <c r="O254" s="98">
        <v>1335</v>
      </c>
      <c r="P254" s="98">
        <v>235</v>
      </c>
      <c r="Q254" s="98">
        <v>1100</v>
      </c>
      <c r="R254" s="98">
        <v>9584333883</v>
      </c>
      <c r="S254" s="99">
        <v>6558964082</v>
      </c>
      <c r="T254" s="99">
        <v>3025369801</v>
      </c>
      <c r="U254" s="100">
        <v>27</v>
      </c>
      <c r="V254" s="100">
        <v>7</v>
      </c>
      <c r="W254" s="101">
        <v>2.0224719101123594E-2</v>
      </c>
      <c r="X254" s="101">
        <v>5.2434456928838954E-3</v>
      </c>
    </row>
    <row r="255" spans="14:24" ht="15.75" x14ac:dyDescent="0.25">
      <c r="N255" s="97">
        <v>44255</v>
      </c>
      <c r="O255" s="98">
        <v>1316</v>
      </c>
      <c r="P255" s="98">
        <v>193</v>
      </c>
      <c r="Q255" s="98">
        <v>1123</v>
      </c>
      <c r="R255" s="98">
        <v>7660313369</v>
      </c>
      <c r="S255" s="99">
        <v>4443547545</v>
      </c>
      <c r="T255" s="99">
        <v>3216765824</v>
      </c>
      <c r="U255" s="100">
        <v>19</v>
      </c>
      <c r="V255" s="100">
        <v>2</v>
      </c>
      <c r="W255" s="101">
        <v>1.4437689969604863E-2</v>
      </c>
      <c r="X255" s="101">
        <v>1.5197568389057751E-3</v>
      </c>
    </row>
    <row r="256" spans="14:24" ht="15.75" x14ac:dyDescent="0.25">
      <c r="N256" s="97">
        <v>44286</v>
      </c>
      <c r="O256" s="98">
        <v>1835</v>
      </c>
      <c r="P256" s="98">
        <v>263</v>
      </c>
      <c r="Q256" s="98">
        <v>1572</v>
      </c>
      <c r="R256" s="98">
        <v>11204766818</v>
      </c>
      <c r="S256" s="99">
        <v>6756584965</v>
      </c>
      <c r="T256" s="99">
        <v>4448181853</v>
      </c>
      <c r="U256" s="100">
        <v>24</v>
      </c>
      <c r="V256" s="100">
        <v>12</v>
      </c>
      <c r="W256" s="101">
        <v>1.3079019073569483E-2</v>
      </c>
      <c r="X256" s="101">
        <v>6.5395095367847414E-3</v>
      </c>
    </row>
    <row r="257" spans="14:24" ht="15.75" x14ac:dyDescent="0.25">
      <c r="N257" s="97">
        <v>44316</v>
      </c>
      <c r="O257" s="98">
        <v>1903</v>
      </c>
      <c r="P257" s="98">
        <v>332</v>
      </c>
      <c r="Q257" s="98">
        <v>1571</v>
      </c>
      <c r="R257" s="98">
        <v>13995277288</v>
      </c>
      <c r="S257" s="99">
        <v>8997474792</v>
      </c>
      <c r="T257" s="99">
        <v>4997802496</v>
      </c>
      <c r="U257" s="100">
        <v>20</v>
      </c>
      <c r="V257" s="100">
        <v>10</v>
      </c>
      <c r="W257" s="101">
        <v>1.0509721492380452E-2</v>
      </c>
      <c r="X257" s="101">
        <v>5.254860746190226E-3</v>
      </c>
    </row>
    <row r="258" spans="14:24" ht="15.75" x14ac:dyDescent="0.25">
      <c r="N258" s="97">
        <v>44347</v>
      </c>
      <c r="O258" s="98">
        <v>1946</v>
      </c>
      <c r="P258" s="98">
        <v>308</v>
      </c>
      <c r="Q258" s="98">
        <v>1638</v>
      </c>
      <c r="R258" s="98">
        <v>12581156104</v>
      </c>
      <c r="S258" s="99">
        <v>7929899452</v>
      </c>
      <c r="T258" s="99">
        <v>4651256652</v>
      </c>
      <c r="U258" s="100">
        <v>27</v>
      </c>
      <c r="V258" s="100">
        <v>7</v>
      </c>
      <c r="W258" s="101">
        <v>1.3874614594039054E-2</v>
      </c>
      <c r="X258" s="101">
        <v>3.5971223021582736E-3</v>
      </c>
    </row>
    <row r="259" spans="14:24" ht="15.75" x14ac:dyDescent="0.25">
      <c r="N259" s="97">
        <v>44377</v>
      </c>
      <c r="O259" s="98">
        <v>2314</v>
      </c>
      <c r="P259" s="98">
        <v>386</v>
      </c>
      <c r="Q259" s="98">
        <v>1928</v>
      </c>
      <c r="R259" s="98">
        <v>17498005576</v>
      </c>
      <c r="S259" s="99">
        <v>11148465542</v>
      </c>
      <c r="T259" s="99">
        <v>6349540034</v>
      </c>
      <c r="U259" s="100">
        <v>42</v>
      </c>
      <c r="V259" s="100">
        <v>7</v>
      </c>
      <c r="W259" s="101">
        <v>1.8150388936905792E-2</v>
      </c>
      <c r="X259" s="101">
        <v>3.0250648228176318E-3</v>
      </c>
    </row>
    <row r="260" spans="14:24" ht="15.75" x14ac:dyDescent="0.25">
      <c r="N260" s="97">
        <v>44408</v>
      </c>
      <c r="O260" s="98">
        <v>2123</v>
      </c>
      <c r="P260" s="98">
        <v>366</v>
      </c>
      <c r="Q260" s="98">
        <v>1757</v>
      </c>
      <c r="R260" s="98">
        <v>18102500104</v>
      </c>
      <c r="S260" s="99">
        <v>12232410269</v>
      </c>
      <c r="T260" s="99">
        <v>5870089835</v>
      </c>
      <c r="U260" s="100">
        <v>30</v>
      </c>
      <c r="V260" s="100">
        <v>12</v>
      </c>
      <c r="W260" s="101">
        <v>1.4130946773433821E-2</v>
      </c>
      <c r="X260" s="101">
        <v>5.6523787093735282E-3</v>
      </c>
    </row>
    <row r="261" spans="14:24" ht="15.75" x14ac:dyDescent="0.25">
      <c r="N261" s="97">
        <v>44439</v>
      </c>
      <c r="O261" s="98">
        <v>2248</v>
      </c>
      <c r="P261" s="98">
        <v>405</v>
      </c>
      <c r="Q261" s="98">
        <v>1843</v>
      </c>
      <c r="R261" s="98">
        <v>20054819892</v>
      </c>
      <c r="S261" s="99">
        <v>14007539773</v>
      </c>
      <c r="T261" s="99">
        <v>6047280119</v>
      </c>
      <c r="U261" s="100">
        <v>30</v>
      </c>
      <c r="V261" s="100">
        <v>10</v>
      </c>
      <c r="W261" s="101">
        <v>1.3345195729537367E-2</v>
      </c>
      <c r="X261" s="101">
        <v>4.4483985765124559E-3</v>
      </c>
    </row>
    <row r="262" spans="14:24" ht="15.75" x14ac:dyDescent="0.25">
      <c r="N262" s="97">
        <v>44469</v>
      </c>
      <c r="O262" s="98">
        <v>2284</v>
      </c>
      <c r="P262" s="98">
        <v>417</v>
      </c>
      <c r="Q262" s="98">
        <v>1867</v>
      </c>
      <c r="R262" s="98">
        <v>20901133543</v>
      </c>
      <c r="S262" s="99">
        <v>14133512491</v>
      </c>
      <c r="T262" s="99">
        <v>6767621052</v>
      </c>
      <c r="U262" s="100">
        <v>28</v>
      </c>
      <c r="V262" s="100">
        <v>9</v>
      </c>
      <c r="W262" s="101">
        <v>1.2259194395796848E-2</v>
      </c>
      <c r="X262" s="101">
        <v>3.9404553415061296E-3</v>
      </c>
    </row>
    <row r="263" spans="14:24" ht="15.75" x14ac:dyDescent="0.25">
      <c r="N263" s="97">
        <v>44500</v>
      </c>
      <c r="O263" s="98">
        <v>2296</v>
      </c>
      <c r="P263" s="98">
        <v>413</v>
      </c>
      <c r="Q263" s="98">
        <v>1883</v>
      </c>
      <c r="R263" s="98">
        <v>20730131217</v>
      </c>
      <c r="S263" s="99">
        <v>14269469589</v>
      </c>
      <c r="T263" s="99">
        <v>6460661628</v>
      </c>
      <c r="U263" s="100">
        <v>27</v>
      </c>
      <c r="V263" s="100">
        <v>8</v>
      </c>
      <c r="W263" s="101">
        <v>1.1759581881533102E-2</v>
      </c>
      <c r="X263" s="101">
        <v>3.4843205574912892E-3</v>
      </c>
    </row>
    <row r="264" spans="14:24" ht="15.75" x14ac:dyDescent="0.25">
      <c r="N264" s="97">
        <v>44530</v>
      </c>
      <c r="O264" s="98">
        <v>2308</v>
      </c>
      <c r="P264" s="98">
        <v>410</v>
      </c>
      <c r="Q264" s="98">
        <v>1898</v>
      </c>
      <c r="R264" s="98">
        <v>20295926413</v>
      </c>
      <c r="S264" s="99">
        <v>13830245495</v>
      </c>
      <c r="T264" s="99">
        <v>6465680918</v>
      </c>
      <c r="U264" s="100">
        <v>24</v>
      </c>
      <c r="V264" s="100">
        <v>6</v>
      </c>
      <c r="W264" s="101">
        <v>1.0398613518197574E-2</v>
      </c>
      <c r="X264" s="101">
        <v>2.5996533795493936E-3</v>
      </c>
    </row>
    <row r="265" spans="14:24" ht="15.75" x14ac:dyDescent="0.25">
      <c r="N265" s="97">
        <v>44561</v>
      </c>
      <c r="O265" s="98">
        <v>3823</v>
      </c>
      <c r="P265" s="98">
        <v>800</v>
      </c>
      <c r="Q265" s="98">
        <v>3023</v>
      </c>
      <c r="R265" s="98">
        <v>38877712287</v>
      </c>
      <c r="S265" s="99">
        <v>27065281269</v>
      </c>
      <c r="T265" s="99">
        <v>11812431018</v>
      </c>
      <c r="U265" s="100">
        <v>30</v>
      </c>
      <c r="V265" s="100">
        <v>20</v>
      </c>
      <c r="W265" s="101">
        <v>7.8472403871305257E-3</v>
      </c>
      <c r="X265" s="101">
        <v>5.2314935914203504E-3</v>
      </c>
    </row>
    <row r="266" spans="14:24" ht="15.75" x14ac:dyDescent="0.25">
      <c r="N266" s="97">
        <v>44592</v>
      </c>
      <c r="O266" s="98">
        <v>1742</v>
      </c>
      <c r="P266" s="98">
        <v>273</v>
      </c>
      <c r="Q266" s="98">
        <v>1469</v>
      </c>
      <c r="R266" s="98">
        <v>14157614294</v>
      </c>
      <c r="S266" s="99">
        <v>8814733594</v>
      </c>
      <c r="T266" s="99">
        <v>5342880700</v>
      </c>
      <c r="U266" s="100">
        <v>18</v>
      </c>
      <c r="V266" s="100">
        <v>8</v>
      </c>
      <c r="W266" s="101">
        <v>1.0332950631458095E-2</v>
      </c>
      <c r="X266" s="101">
        <v>4.5924225028702642E-3</v>
      </c>
    </row>
    <row r="267" spans="14:24" ht="15.75" x14ac:dyDescent="0.25">
      <c r="N267" s="97">
        <v>44620</v>
      </c>
      <c r="O267" s="98">
        <v>1751</v>
      </c>
      <c r="P267" s="98">
        <v>281</v>
      </c>
      <c r="Q267" s="98">
        <v>1470</v>
      </c>
      <c r="R267" s="98">
        <v>14149607095</v>
      </c>
      <c r="S267" s="99">
        <v>8943784547</v>
      </c>
      <c r="T267" s="99">
        <v>5205822548</v>
      </c>
      <c r="U267" s="100">
        <v>19</v>
      </c>
      <c r="V267" s="100">
        <v>9</v>
      </c>
      <c r="W267" s="101">
        <v>1.0850942318675044E-2</v>
      </c>
      <c r="X267" s="101">
        <v>5.1399200456881781E-3</v>
      </c>
    </row>
    <row r="268" spans="14:24" ht="15.75" x14ac:dyDescent="0.25">
      <c r="N268" s="97">
        <v>44651</v>
      </c>
      <c r="O268" s="98">
        <v>2320</v>
      </c>
      <c r="P268" s="98">
        <v>376</v>
      </c>
      <c r="Q268" s="98">
        <v>1944</v>
      </c>
      <c r="R268" s="98">
        <v>19826343908</v>
      </c>
      <c r="S268" s="99">
        <v>13234528262</v>
      </c>
      <c r="T268" s="99">
        <v>6591815646</v>
      </c>
      <c r="U268" s="100">
        <v>28</v>
      </c>
      <c r="V268" s="100">
        <v>14</v>
      </c>
      <c r="W268" s="101">
        <v>1.2068965517241379E-2</v>
      </c>
      <c r="X268" s="101">
        <v>6.0344827586206896E-3</v>
      </c>
    </row>
    <row r="269" spans="14:24" ht="15.75" x14ac:dyDescent="0.25">
      <c r="N269" s="97">
        <v>44681</v>
      </c>
      <c r="O269" s="98">
        <v>2228</v>
      </c>
      <c r="P269" s="98">
        <v>348</v>
      </c>
      <c r="Q269" s="98">
        <v>1880</v>
      </c>
      <c r="R269" s="98">
        <v>19070912624</v>
      </c>
      <c r="S269" s="99">
        <v>12076695192</v>
      </c>
      <c r="T269" s="99">
        <v>6994217432</v>
      </c>
      <c r="U269" s="100">
        <v>27</v>
      </c>
      <c r="V269" s="100">
        <v>10</v>
      </c>
      <c r="W269" s="101">
        <v>1.2118491921005385E-2</v>
      </c>
      <c r="X269" s="101">
        <v>4.4883303411131061E-3</v>
      </c>
    </row>
    <row r="270" spans="14:24" ht="15.75" x14ac:dyDescent="0.25">
      <c r="N270" s="97">
        <v>44712</v>
      </c>
      <c r="O270" s="98">
        <v>2152</v>
      </c>
      <c r="P270" s="98">
        <v>353</v>
      </c>
      <c r="Q270" s="98">
        <v>1799</v>
      </c>
      <c r="R270" s="98">
        <v>19013224804</v>
      </c>
      <c r="S270" s="99">
        <v>11950368280</v>
      </c>
      <c r="T270" s="99">
        <v>7062856524</v>
      </c>
      <c r="U270" s="100">
        <v>27</v>
      </c>
      <c r="V270" s="100">
        <v>9</v>
      </c>
      <c r="W270" s="101">
        <v>1.2546468401486989E-2</v>
      </c>
      <c r="X270" s="101">
        <v>4.1821561338289959E-3</v>
      </c>
    </row>
    <row r="271" spans="14:24" ht="15.75" x14ac:dyDescent="0.25">
      <c r="N271" s="97">
        <v>44742</v>
      </c>
      <c r="O271" s="98">
        <v>2442</v>
      </c>
      <c r="P271" s="98">
        <v>433</v>
      </c>
      <c r="Q271" s="98">
        <v>2009</v>
      </c>
      <c r="R271" s="98">
        <v>23859393558</v>
      </c>
      <c r="S271" s="99">
        <v>16038386015</v>
      </c>
      <c r="T271" s="99">
        <v>7821007543</v>
      </c>
      <c r="U271" s="100">
        <v>23</v>
      </c>
      <c r="V271" s="100">
        <v>11</v>
      </c>
      <c r="W271" s="101">
        <v>9.4185094185094183E-3</v>
      </c>
      <c r="X271" s="101">
        <v>4.5045045045045045E-3</v>
      </c>
    </row>
    <row r="272" spans="14:24" ht="15.75" x14ac:dyDescent="0.25">
      <c r="N272" s="97">
        <v>44773</v>
      </c>
      <c r="O272" s="98">
        <v>1911</v>
      </c>
      <c r="P272" s="98">
        <v>333</v>
      </c>
      <c r="Q272" s="98">
        <v>1578</v>
      </c>
      <c r="R272" s="98">
        <v>16984465828</v>
      </c>
      <c r="S272" s="99">
        <v>11158809246</v>
      </c>
      <c r="T272" s="99">
        <v>5825656582</v>
      </c>
      <c r="U272" s="100">
        <v>27</v>
      </c>
      <c r="V272" s="100">
        <v>8</v>
      </c>
      <c r="W272" s="101">
        <v>1.4128728414442701E-2</v>
      </c>
      <c r="X272" s="101">
        <v>4.1862899005756151E-3</v>
      </c>
    </row>
    <row r="273" spans="14:24" ht="15.75" x14ac:dyDescent="0.25">
      <c r="N273" s="97">
        <v>44804</v>
      </c>
      <c r="O273" s="98">
        <v>1922</v>
      </c>
      <c r="P273" s="98">
        <v>316</v>
      </c>
      <c r="Q273" s="98">
        <v>1606</v>
      </c>
      <c r="R273" s="98">
        <v>15812577347</v>
      </c>
      <c r="S273" s="99">
        <v>10063578860</v>
      </c>
      <c r="T273" s="99">
        <v>5748998487</v>
      </c>
      <c r="U273" s="100">
        <v>23</v>
      </c>
      <c r="V273" s="100">
        <v>8</v>
      </c>
      <c r="W273" s="101">
        <v>1.1966701352757543E-2</v>
      </c>
      <c r="X273" s="101">
        <v>4.1623309053069723E-3</v>
      </c>
    </row>
    <row r="274" spans="14:24" ht="15.75" x14ac:dyDescent="0.25">
      <c r="N274" s="97">
        <v>44834</v>
      </c>
      <c r="O274" s="98">
        <v>1802</v>
      </c>
      <c r="P274" s="98">
        <v>302</v>
      </c>
      <c r="Q274" s="98">
        <v>1500</v>
      </c>
      <c r="R274" s="98">
        <v>16523909715</v>
      </c>
      <c r="S274" s="99">
        <v>10835260567</v>
      </c>
      <c r="T274" s="99">
        <v>5688649148</v>
      </c>
      <c r="U274" s="100">
        <v>30</v>
      </c>
      <c r="V274" s="100">
        <v>14</v>
      </c>
      <c r="W274" s="101">
        <v>1.6648168701442843E-2</v>
      </c>
      <c r="X274" s="101">
        <v>7.7691453940066596E-3</v>
      </c>
    </row>
    <row r="275" spans="14:24" ht="15.75" x14ac:dyDescent="0.25">
      <c r="N275" s="97">
        <v>44865</v>
      </c>
      <c r="O275" s="98">
        <v>1605</v>
      </c>
      <c r="P275" s="98">
        <v>260</v>
      </c>
      <c r="Q275" s="98">
        <v>1345</v>
      </c>
      <c r="R275" s="98">
        <v>13336880996</v>
      </c>
      <c r="S275" s="99">
        <v>8129464291</v>
      </c>
      <c r="T275" s="99">
        <v>5207416705</v>
      </c>
      <c r="U275" s="100">
        <v>25</v>
      </c>
      <c r="V275" s="100">
        <v>12</v>
      </c>
      <c r="W275" s="101">
        <v>1.5576323987538941E-2</v>
      </c>
      <c r="X275" s="101">
        <v>7.4766355140186919E-3</v>
      </c>
    </row>
    <row r="276" spans="14:24" ht="15.75" x14ac:dyDescent="0.25">
      <c r="N276" s="97">
        <v>44895</v>
      </c>
      <c r="O276" s="98">
        <v>1479</v>
      </c>
      <c r="P276" s="98">
        <v>255</v>
      </c>
      <c r="Q276" s="98">
        <v>1224</v>
      </c>
      <c r="R276" s="98">
        <v>12135065121</v>
      </c>
      <c r="S276" s="99">
        <v>7989745041</v>
      </c>
      <c r="T276" s="99">
        <v>4145320080</v>
      </c>
      <c r="U276" s="100">
        <v>19</v>
      </c>
      <c r="V276" s="100">
        <v>13</v>
      </c>
      <c r="W276" s="101">
        <v>1.2846517917511832E-2</v>
      </c>
      <c r="X276" s="101">
        <v>8.7897227856659904E-3</v>
      </c>
    </row>
    <row r="277" spans="14:24" ht="15.75" x14ac:dyDescent="0.25">
      <c r="N277" s="97">
        <v>44926</v>
      </c>
      <c r="O277" s="98">
        <v>1743</v>
      </c>
      <c r="P277" s="98">
        <v>287</v>
      </c>
      <c r="Q277" s="98">
        <v>1456</v>
      </c>
      <c r="R277" s="98">
        <v>12873605587</v>
      </c>
      <c r="S277" s="99">
        <v>7653194913</v>
      </c>
      <c r="T277" s="99">
        <v>5220410674</v>
      </c>
      <c r="U277" s="100">
        <v>26</v>
      </c>
      <c r="V277" s="100">
        <v>15</v>
      </c>
      <c r="W277" s="101">
        <v>1.4916810097532989E-2</v>
      </c>
      <c r="X277" s="101">
        <v>8.6058519793459545E-3</v>
      </c>
    </row>
    <row r="278" spans="14:24" ht="15.75" x14ac:dyDescent="0.25">
      <c r="N278" s="97">
        <v>44957</v>
      </c>
      <c r="O278" s="98">
        <v>1202</v>
      </c>
      <c r="P278" s="98">
        <v>146</v>
      </c>
      <c r="Q278" s="98">
        <v>1056</v>
      </c>
      <c r="R278" s="98">
        <v>6850784639</v>
      </c>
      <c r="S278" s="99">
        <v>3401126730</v>
      </c>
      <c r="T278" s="99">
        <v>3449657909</v>
      </c>
      <c r="U278" s="100">
        <v>17</v>
      </c>
      <c r="V278" s="100">
        <v>9</v>
      </c>
      <c r="W278" s="101">
        <v>1.4143094841930116E-2</v>
      </c>
      <c r="X278" s="101">
        <v>7.4875207986688855E-3</v>
      </c>
    </row>
    <row r="279" spans="14:24" ht="15.75" x14ac:dyDescent="0.25">
      <c r="N279" s="97">
        <v>44985</v>
      </c>
      <c r="O279" s="98">
        <v>1045</v>
      </c>
      <c r="P279" s="98">
        <v>140</v>
      </c>
      <c r="Q279" s="98">
        <v>905</v>
      </c>
      <c r="R279" s="98">
        <v>6006963259</v>
      </c>
      <c r="S279" s="99">
        <v>2955638703</v>
      </c>
      <c r="T279" s="99">
        <v>3051324556</v>
      </c>
      <c r="U279" s="100">
        <v>15</v>
      </c>
      <c r="V279" s="100">
        <v>6</v>
      </c>
      <c r="W279" s="101">
        <v>1.4354066985645933E-2</v>
      </c>
      <c r="X279" s="101">
        <v>5.7416267942583732E-3</v>
      </c>
    </row>
    <row r="280" spans="14:24" ht="15.75" x14ac:dyDescent="0.25">
      <c r="N280" s="97">
        <v>45016</v>
      </c>
      <c r="O280" s="98">
        <v>1380</v>
      </c>
      <c r="P280" s="98">
        <v>178</v>
      </c>
      <c r="Q280" s="98">
        <v>1202</v>
      </c>
      <c r="R280" s="98">
        <v>9801791957</v>
      </c>
      <c r="S280" s="99">
        <v>5493671596</v>
      </c>
      <c r="T280" s="99">
        <v>4308120361</v>
      </c>
      <c r="U280" s="100">
        <v>24</v>
      </c>
      <c r="V280" s="100">
        <v>10</v>
      </c>
      <c r="W280" s="101">
        <v>1.7391304347826087E-2</v>
      </c>
      <c r="X280" s="101">
        <v>7.246376811594203E-3</v>
      </c>
    </row>
    <row r="281" spans="14:24" ht="15.75" x14ac:dyDescent="0.25">
      <c r="N281" s="97">
        <v>45046</v>
      </c>
      <c r="O281" s="98">
        <v>1106</v>
      </c>
      <c r="P281" s="98">
        <v>131</v>
      </c>
      <c r="Q281" s="98">
        <v>975</v>
      </c>
      <c r="R281" s="98">
        <v>5855857275</v>
      </c>
      <c r="S281" s="99">
        <v>2994735657</v>
      </c>
      <c r="T281" s="99">
        <v>2861121618</v>
      </c>
      <c r="U281" s="100">
        <v>24</v>
      </c>
      <c r="V281" s="100">
        <v>5</v>
      </c>
      <c r="W281" s="101">
        <v>2.1699819168173599E-2</v>
      </c>
      <c r="X281" s="101">
        <v>4.5207956600361665E-3</v>
      </c>
    </row>
    <row r="282" spans="14:24" ht="15.75" x14ac:dyDescent="0.25">
      <c r="N282" s="97">
        <v>45077</v>
      </c>
      <c r="O282" s="98">
        <v>1368</v>
      </c>
      <c r="P282" s="98">
        <v>156</v>
      </c>
      <c r="Q282" s="98">
        <v>1212</v>
      </c>
      <c r="R282" s="98">
        <v>7794747318</v>
      </c>
      <c r="S282" s="99">
        <v>3848948585</v>
      </c>
      <c r="T282" s="99">
        <v>3945798733</v>
      </c>
      <c r="U282" s="100">
        <v>22</v>
      </c>
      <c r="V282" s="100">
        <v>3</v>
      </c>
      <c r="W282" s="101">
        <v>1.6081871345029239E-2</v>
      </c>
      <c r="X282" s="101">
        <v>2.1929824561403508E-3</v>
      </c>
    </row>
    <row r="283" spans="14:24" ht="15.75" x14ac:dyDescent="0.25">
      <c r="N283" s="97">
        <v>45107</v>
      </c>
      <c r="O283" s="98">
        <v>1451</v>
      </c>
      <c r="P283" s="98">
        <v>209</v>
      </c>
      <c r="Q283" s="98">
        <v>1242</v>
      </c>
      <c r="R283" s="98">
        <v>9888506297</v>
      </c>
      <c r="S283" s="99">
        <v>5503146184</v>
      </c>
      <c r="T283" s="99">
        <v>4385360113</v>
      </c>
      <c r="U283" s="100">
        <v>18</v>
      </c>
      <c r="V283" s="100">
        <v>16</v>
      </c>
      <c r="W283" s="101">
        <v>1.2405237767057202E-2</v>
      </c>
      <c r="X283" s="101">
        <v>1.1026878015161957E-2</v>
      </c>
    </row>
    <row r="284" spans="14:24" ht="15.75" x14ac:dyDescent="0.25">
      <c r="N284" s="97">
        <v>45138</v>
      </c>
      <c r="O284" s="98">
        <v>1151</v>
      </c>
      <c r="P284" s="98">
        <v>155</v>
      </c>
      <c r="Q284" s="98">
        <v>996</v>
      </c>
      <c r="R284" s="98">
        <v>7857087857</v>
      </c>
      <c r="S284" s="99">
        <v>4816401281</v>
      </c>
      <c r="T284" s="99">
        <v>3040686576</v>
      </c>
      <c r="U284" s="100">
        <v>23</v>
      </c>
      <c r="V284" s="100">
        <v>9</v>
      </c>
      <c r="W284" s="101">
        <v>1.998262380538662E-2</v>
      </c>
      <c r="X284" s="101">
        <v>7.819287576020852E-3</v>
      </c>
    </row>
    <row r="285" spans="14:24" ht="15.75" x14ac:dyDescent="0.25">
      <c r="N285" s="97">
        <v>45169</v>
      </c>
      <c r="O285" s="98">
        <v>1332</v>
      </c>
      <c r="P285" s="98">
        <v>198</v>
      </c>
      <c r="Q285" s="98">
        <v>1134</v>
      </c>
      <c r="R285" s="98">
        <v>9814022213</v>
      </c>
      <c r="S285" s="99">
        <v>6142851398</v>
      </c>
      <c r="T285" s="99">
        <v>3671170815</v>
      </c>
      <c r="U285" s="100">
        <v>23</v>
      </c>
      <c r="V285" s="100">
        <v>7</v>
      </c>
      <c r="W285" s="101">
        <v>1.7267267267267267E-2</v>
      </c>
      <c r="X285" s="101">
        <v>5.2552552552552556E-3</v>
      </c>
    </row>
    <row r="286" spans="14:24" ht="15.75" x14ac:dyDescent="0.25">
      <c r="N286" s="97">
        <v>45199</v>
      </c>
      <c r="O286" s="98">
        <v>1312</v>
      </c>
      <c r="P286" s="98">
        <v>203</v>
      </c>
      <c r="Q286" s="98">
        <v>1109</v>
      </c>
      <c r="R286" s="98">
        <v>9146094855</v>
      </c>
      <c r="S286" s="99">
        <v>5497369530</v>
      </c>
      <c r="T286" s="99">
        <v>3648725325</v>
      </c>
      <c r="U286" s="100">
        <v>17</v>
      </c>
      <c r="V286" s="100">
        <v>13</v>
      </c>
      <c r="W286" s="101">
        <v>1.2957317073170731E-2</v>
      </c>
      <c r="X286" s="101">
        <v>9.9085365853658538E-3</v>
      </c>
    </row>
    <row r="287" spans="14:24" ht="15.75" x14ac:dyDescent="0.25">
      <c r="N287" s="97">
        <v>45230</v>
      </c>
      <c r="O287" s="98">
        <v>1392</v>
      </c>
      <c r="P287" s="98">
        <v>194</v>
      </c>
      <c r="Q287" s="98">
        <v>1198</v>
      </c>
      <c r="R287" s="98">
        <v>9532294273</v>
      </c>
      <c r="S287" s="99">
        <v>5499284653</v>
      </c>
      <c r="T287" s="99">
        <v>4033009620</v>
      </c>
      <c r="U287" s="100">
        <v>23</v>
      </c>
      <c r="V287" s="100">
        <v>16</v>
      </c>
      <c r="W287" s="101">
        <v>1.6522988505747127E-2</v>
      </c>
      <c r="X287" s="101">
        <v>1.1494252873563218E-2</v>
      </c>
    </row>
    <row r="288" spans="14:24" ht="15.75" x14ac:dyDescent="0.25">
      <c r="N288" s="97">
        <v>45260</v>
      </c>
      <c r="O288" s="98">
        <v>1235</v>
      </c>
      <c r="P288" s="98">
        <v>153</v>
      </c>
      <c r="Q288" s="98">
        <v>1082</v>
      </c>
      <c r="R288" s="98">
        <v>6542011609</v>
      </c>
      <c r="S288" s="99">
        <v>3161828315</v>
      </c>
      <c r="T288" s="99">
        <v>3380183294</v>
      </c>
      <c r="U288" s="100">
        <v>33</v>
      </c>
      <c r="V288" s="100">
        <v>11</v>
      </c>
      <c r="W288" s="101">
        <v>2.6720647773279354E-2</v>
      </c>
      <c r="X288" s="101">
        <v>8.9068825910931168E-3</v>
      </c>
    </row>
    <row r="289" spans="14:24" ht="15.75" x14ac:dyDescent="0.25">
      <c r="N289" s="97">
        <v>45291</v>
      </c>
      <c r="O289" s="98">
        <v>1483</v>
      </c>
      <c r="P289" s="98">
        <v>243</v>
      </c>
      <c r="Q289" s="98">
        <v>1240</v>
      </c>
      <c r="R289" s="98">
        <v>10491487600</v>
      </c>
      <c r="S289" s="99">
        <v>5827267999</v>
      </c>
      <c r="T289" s="99">
        <v>4664219601</v>
      </c>
      <c r="U289" s="100">
        <v>35</v>
      </c>
      <c r="V289" s="100">
        <v>25</v>
      </c>
      <c r="W289" s="101">
        <v>2.3600809170600135E-2</v>
      </c>
      <c r="X289" s="101">
        <v>1.6857720836142953E-2</v>
      </c>
    </row>
    <row r="290" spans="14:24" ht="15.75" x14ac:dyDescent="0.25">
      <c r="N290" s="97">
        <v>45322</v>
      </c>
      <c r="O290" s="98">
        <v>1161</v>
      </c>
      <c r="P290" s="98">
        <v>145</v>
      </c>
      <c r="Q290" s="98">
        <v>1016</v>
      </c>
      <c r="R290" s="98">
        <v>6835885923</v>
      </c>
      <c r="S290" s="99">
        <v>3351249738</v>
      </c>
      <c r="T290" s="99">
        <v>3484636185</v>
      </c>
      <c r="U290" s="100">
        <v>23</v>
      </c>
      <c r="V290" s="100">
        <v>13</v>
      </c>
      <c r="W290" s="101">
        <v>1.9810508182601206E-2</v>
      </c>
      <c r="X290" s="101">
        <v>1.119724375538329E-2</v>
      </c>
    </row>
    <row r="291" spans="14:24" ht="15.75" x14ac:dyDescent="0.25">
      <c r="N291" s="97">
        <v>45351</v>
      </c>
      <c r="O291" s="98">
        <v>995</v>
      </c>
      <c r="P291" s="98">
        <v>146</v>
      </c>
      <c r="Q291" s="98">
        <v>849</v>
      </c>
      <c r="R291" s="98">
        <v>6031497002</v>
      </c>
      <c r="S291" s="99">
        <v>3377287591</v>
      </c>
      <c r="T291" s="99">
        <v>2654209411</v>
      </c>
      <c r="U291" s="100">
        <v>15</v>
      </c>
      <c r="V291" s="100">
        <v>9</v>
      </c>
      <c r="W291" s="101">
        <v>1.507537688442211E-2</v>
      </c>
      <c r="X291" s="101">
        <v>9.0452261306532659E-3</v>
      </c>
    </row>
    <row r="292" spans="14:24" ht="15.75" x14ac:dyDescent="0.25">
      <c r="N292" s="97">
        <v>45382</v>
      </c>
      <c r="O292" s="98">
        <v>1136</v>
      </c>
      <c r="P292" s="98">
        <v>162</v>
      </c>
      <c r="Q292" s="98">
        <v>974</v>
      </c>
      <c r="R292" s="98">
        <v>7038967354</v>
      </c>
      <c r="S292" s="99">
        <v>3998294479</v>
      </c>
      <c r="T292" s="99">
        <v>3040672875</v>
      </c>
      <c r="U292" s="100">
        <v>24</v>
      </c>
      <c r="V292" s="100">
        <v>17</v>
      </c>
      <c r="W292" s="101">
        <v>2.1126760563380281E-2</v>
      </c>
      <c r="X292" s="101">
        <v>1.4964788732394365E-2</v>
      </c>
    </row>
    <row r="293" spans="14:24" ht="15.75" x14ac:dyDescent="0.25">
      <c r="N293" s="97">
        <v>45412</v>
      </c>
      <c r="O293" s="98">
        <v>1320</v>
      </c>
      <c r="P293" s="98">
        <v>187</v>
      </c>
      <c r="Q293" s="98">
        <v>1133</v>
      </c>
      <c r="R293" s="98">
        <v>8965752748</v>
      </c>
      <c r="S293" s="99">
        <v>5221040427</v>
      </c>
      <c r="T293" s="99">
        <v>3744712321</v>
      </c>
      <c r="U293" s="100">
        <v>35</v>
      </c>
      <c r="V293" s="100">
        <v>18</v>
      </c>
      <c r="W293" s="101">
        <v>2.6515151515151516E-2</v>
      </c>
      <c r="X293" s="101">
        <v>1.3636363636363636E-2</v>
      </c>
    </row>
    <row r="294" spans="14:24" ht="15.75" x14ac:dyDescent="0.25">
      <c r="N294" s="97">
        <v>45443</v>
      </c>
      <c r="O294" s="98">
        <v>1472</v>
      </c>
      <c r="P294" s="98">
        <v>194</v>
      </c>
      <c r="Q294" s="98">
        <v>1278</v>
      </c>
      <c r="R294" s="98">
        <v>9768438180</v>
      </c>
      <c r="S294" s="99">
        <v>5479826260</v>
      </c>
      <c r="T294" s="99">
        <v>4288611920</v>
      </c>
      <c r="U294" s="100">
        <v>22</v>
      </c>
      <c r="V294" s="100">
        <v>14</v>
      </c>
      <c r="W294" s="101">
        <v>1.4945652173913044E-2</v>
      </c>
      <c r="X294" s="101">
        <v>9.5108695652173919E-3</v>
      </c>
    </row>
    <row r="295" spans="14:24" ht="15.75" x14ac:dyDescent="0.25">
      <c r="N295" s="97">
        <v>45473</v>
      </c>
      <c r="O295" s="98">
        <v>1322</v>
      </c>
      <c r="P295" s="98">
        <v>192</v>
      </c>
      <c r="Q295" s="98">
        <v>1130</v>
      </c>
      <c r="R295" s="98">
        <v>9861267654</v>
      </c>
      <c r="S295" s="99">
        <v>6074360742</v>
      </c>
      <c r="T295" s="99">
        <v>3786906912</v>
      </c>
      <c r="U295" s="100">
        <v>19</v>
      </c>
      <c r="V295" s="100">
        <v>23</v>
      </c>
      <c r="W295" s="101">
        <v>1.4372163388804841E-2</v>
      </c>
      <c r="X295" s="101">
        <v>1.7397881996974281E-2</v>
      </c>
    </row>
    <row r="296" spans="14:24" ht="15.75" x14ac:dyDescent="0.25">
      <c r="N296" s="97">
        <v>45504</v>
      </c>
      <c r="O296" s="98">
        <v>1473</v>
      </c>
      <c r="P296" s="98">
        <v>197</v>
      </c>
      <c r="Q296" s="98">
        <v>1276</v>
      </c>
      <c r="R296" s="98">
        <v>9659709901</v>
      </c>
      <c r="S296" s="99">
        <v>5624893958</v>
      </c>
      <c r="T296" s="99">
        <v>4034815943</v>
      </c>
      <c r="U296" s="100">
        <v>29</v>
      </c>
      <c r="V296" s="100">
        <v>14</v>
      </c>
      <c r="W296" s="101">
        <v>1.9687712152070606E-2</v>
      </c>
      <c r="X296" s="101">
        <v>9.5044127630685669E-3</v>
      </c>
    </row>
    <row r="297" spans="14:24" ht="15.75" x14ac:dyDescent="0.25">
      <c r="N297" s="97">
        <v>45535</v>
      </c>
      <c r="O297" s="98">
        <v>1484</v>
      </c>
      <c r="P297" s="98">
        <v>238</v>
      </c>
      <c r="Q297" s="98">
        <v>1246</v>
      </c>
      <c r="R297" s="98">
        <v>10305061839</v>
      </c>
      <c r="S297" s="99">
        <v>6294445192</v>
      </c>
      <c r="T297" s="99">
        <v>4010616647</v>
      </c>
      <c r="U297" s="100">
        <v>35</v>
      </c>
      <c r="V297" s="100">
        <v>10</v>
      </c>
      <c r="W297" s="101">
        <v>2.358490566037736E-2</v>
      </c>
      <c r="X297" s="101">
        <v>6.7385444743935314E-3</v>
      </c>
    </row>
    <row r="298" spans="14:24" ht="15.75" x14ac:dyDescent="0.25">
      <c r="N298" s="97">
        <v>45565</v>
      </c>
      <c r="O298" s="98">
        <v>1440</v>
      </c>
      <c r="P298" s="98">
        <v>233</v>
      </c>
      <c r="Q298" s="98">
        <v>1207</v>
      </c>
      <c r="R298" s="98">
        <v>11561382271</v>
      </c>
      <c r="S298" s="99">
        <v>7557259008</v>
      </c>
      <c r="T298" s="99">
        <v>4004123263</v>
      </c>
      <c r="U298" s="100">
        <v>30</v>
      </c>
      <c r="V298" s="100">
        <v>25</v>
      </c>
      <c r="W298" s="101">
        <v>2.0833333333333332E-2</v>
      </c>
      <c r="X298" s="101">
        <v>1.7361111111111112E-2</v>
      </c>
    </row>
    <row r="299" spans="14:24" ht="15.75" x14ac:dyDescent="0.25">
      <c r="N299" s="97">
        <v>45596</v>
      </c>
      <c r="O299" s="98">
        <v>1553</v>
      </c>
      <c r="P299" s="98">
        <v>234</v>
      </c>
      <c r="Q299" s="98">
        <v>1319</v>
      </c>
      <c r="R299" s="98">
        <v>11577332664</v>
      </c>
      <c r="S299" s="99">
        <v>7354922358</v>
      </c>
      <c r="T299" s="99">
        <v>4222410306</v>
      </c>
      <c r="U299" s="100">
        <v>27</v>
      </c>
      <c r="V299" s="100">
        <v>18</v>
      </c>
      <c r="W299" s="101">
        <v>1.7385705086928525E-2</v>
      </c>
      <c r="X299" s="101">
        <v>1.159047005795235E-2</v>
      </c>
    </row>
    <row r="300" spans="14:24" ht="15.75" x14ac:dyDescent="0.25">
      <c r="N300" s="97">
        <v>45626</v>
      </c>
      <c r="O300" s="98">
        <v>1378</v>
      </c>
      <c r="P300" s="98">
        <v>231</v>
      </c>
      <c r="Q300" s="98">
        <v>1147</v>
      </c>
      <c r="R300" s="98">
        <v>10670486682</v>
      </c>
      <c r="S300" s="99">
        <v>6623641831</v>
      </c>
      <c r="T300" s="99">
        <v>4046844851</v>
      </c>
      <c r="U300" s="100">
        <v>36</v>
      </c>
      <c r="V300" s="100">
        <v>17</v>
      </c>
      <c r="W300" s="101">
        <v>2.6124818577648767E-2</v>
      </c>
      <c r="X300" s="101">
        <v>1.2336719883889695E-2</v>
      </c>
    </row>
    <row r="301" spans="14:24" ht="15.75" x14ac:dyDescent="0.25">
      <c r="N301" s="97">
        <v>45657</v>
      </c>
      <c r="O301" s="98">
        <v>2063</v>
      </c>
      <c r="P301" s="98">
        <v>367</v>
      </c>
      <c r="Q301" s="98">
        <v>1696</v>
      </c>
      <c r="R301" s="98">
        <v>16037429800</v>
      </c>
      <c r="S301" s="99">
        <v>9792041502</v>
      </c>
      <c r="T301" s="99">
        <v>6245388298</v>
      </c>
      <c r="U301" s="100">
        <v>41</v>
      </c>
      <c r="V301" s="100">
        <v>26</v>
      </c>
      <c r="W301" s="101">
        <v>1.9873969946679594E-2</v>
      </c>
      <c r="X301" s="101">
        <v>1.2603005332040717E-2</v>
      </c>
    </row>
    <row r="302" spans="14:24" ht="15.75" x14ac:dyDescent="0.25">
      <c r="N302" s="97">
        <v>45688</v>
      </c>
      <c r="O302" s="98">
        <v>1408</v>
      </c>
      <c r="P302" s="98">
        <v>232</v>
      </c>
      <c r="Q302" s="98">
        <v>1176</v>
      </c>
      <c r="R302" s="98">
        <v>10050265438</v>
      </c>
      <c r="S302" s="99">
        <v>6163323478</v>
      </c>
      <c r="T302" s="99">
        <v>3886941960</v>
      </c>
      <c r="U302" s="100">
        <v>24</v>
      </c>
      <c r="V302" s="100">
        <v>11</v>
      </c>
      <c r="W302" s="101">
        <v>1.7045454545454544E-2</v>
      </c>
      <c r="X302" s="101">
        <v>7.8125E-3</v>
      </c>
    </row>
    <row r="303" spans="14:24" ht="15.75" x14ac:dyDescent="0.25">
      <c r="N303" s="97">
        <v>45716</v>
      </c>
      <c r="O303" s="98">
        <v>1283</v>
      </c>
      <c r="P303" s="98">
        <v>182</v>
      </c>
      <c r="Q303" s="98">
        <v>1101</v>
      </c>
      <c r="R303" s="98">
        <v>8950380177</v>
      </c>
      <c r="S303" s="99">
        <v>4944560280</v>
      </c>
      <c r="T303" s="99">
        <v>4005819897</v>
      </c>
      <c r="U303" s="100">
        <v>24</v>
      </c>
      <c r="V303" s="100">
        <v>14</v>
      </c>
      <c r="W303" s="101">
        <v>1.8706157443491817E-2</v>
      </c>
      <c r="X303" s="101">
        <v>1.0911925175370226E-2</v>
      </c>
    </row>
    <row r="304" spans="14:24" ht="15.75" x14ac:dyDescent="0.25">
      <c r="N304" s="97">
        <v>45747</v>
      </c>
      <c r="O304" s="98">
        <v>1205</v>
      </c>
      <c r="P304" s="98">
        <v>191</v>
      </c>
      <c r="Q304" s="98">
        <v>1014</v>
      </c>
      <c r="R304" s="98">
        <v>8929860207</v>
      </c>
      <c r="S304" s="99">
        <v>5508623331</v>
      </c>
      <c r="T304" s="99">
        <v>3421236876</v>
      </c>
      <c r="U304" s="100">
        <v>26</v>
      </c>
      <c r="V304" s="100">
        <v>15</v>
      </c>
      <c r="W304" s="101">
        <v>2.1576763485477178E-2</v>
      </c>
      <c r="X304" s="101">
        <v>1.2448132780082987E-2</v>
      </c>
    </row>
    <row r="305" spans="14:24" ht="15.75" x14ac:dyDescent="0.25">
      <c r="N305" s="97"/>
      <c r="O305" s="186">
        <f>SUM($O$2:$O304)</f>
        <v>322257</v>
      </c>
      <c r="P305" s="98" t="s">
        <v>77</v>
      </c>
      <c r="Q305" s="98" t="s">
        <v>77</v>
      </c>
      <c r="R305" s="99" t="s">
        <v>77</v>
      </c>
      <c r="S305" s="99" t="s">
        <v>77</v>
      </c>
      <c r="T305" s="99" t="s">
        <v>77</v>
      </c>
      <c r="U305" s="100" t="s">
        <v>77</v>
      </c>
      <c r="V305" s="100" t="s">
        <v>77</v>
      </c>
      <c r="W305" s="101" t="s">
        <v>77</v>
      </c>
      <c r="X305" s="101" t="s">
        <v>77</v>
      </c>
    </row>
    <row r="306" spans="14:24" ht="15.75" x14ac:dyDescent="0.25">
      <c r="N306" s="97">
        <v>42643</v>
      </c>
      <c r="O306" s="98" t="s">
        <v>77</v>
      </c>
      <c r="P306" s="98" t="s">
        <v>77</v>
      </c>
      <c r="Q306" s="98" t="s">
        <v>77</v>
      </c>
      <c r="R306" s="99" t="s">
        <v>77</v>
      </c>
      <c r="S306" s="99" t="s">
        <v>77</v>
      </c>
      <c r="T306" s="99" t="s">
        <v>77</v>
      </c>
      <c r="U306" s="100" t="s">
        <v>77</v>
      </c>
      <c r="V306" s="100" t="s">
        <v>77</v>
      </c>
      <c r="W306" s="101" t="s">
        <v>77</v>
      </c>
      <c r="X306" s="101" t="s">
        <v>77</v>
      </c>
    </row>
    <row r="307" spans="14:24" ht="15.75" x14ac:dyDescent="0.25">
      <c r="N307" s="97">
        <v>42674</v>
      </c>
      <c r="O307" s="98" t="s">
        <v>77</v>
      </c>
      <c r="P307" s="98" t="s">
        <v>77</v>
      </c>
      <c r="Q307" s="98" t="s">
        <v>77</v>
      </c>
      <c r="R307" s="99" t="s">
        <v>77</v>
      </c>
      <c r="S307" s="99" t="s">
        <v>77</v>
      </c>
      <c r="T307" s="99" t="s">
        <v>77</v>
      </c>
      <c r="U307" s="100" t="s">
        <v>77</v>
      </c>
      <c r="V307" s="100" t="s">
        <v>77</v>
      </c>
      <c r="W307" s="101" t="s">
        <v>77</v>
      </c>
      <c r="X307" s="101" t="s">
        <v>77</v>
      </c>
    </row>
    <row r="308" spans="14:24" ht="15.75" x14ac:dyDescent="0.25">
      <c r="N308" s="187"/>
      <c r="O308" s="188" t="s">
        <v>140</v>
      </c>
      <c r="P308" s="188" t="s">
        <v>141</v>
      </c>
      <c r="Q308" s="188" t="s">
        <v>142</v>
      </c>
      <c r="R308" s="189" t="s">
        <v>143</v>
      </c>
      <c r="S308" s="189" t="s">
        <v>141</v>
      </c>
      <c r="T308" s="189" t="s">
        <v>142</v>
      </c>
      <c r="U308" s="190" t="s">
        <v>77</v>
      </c>
      <c r="V308" s="190" t="s">
        <v>77</v>
      </c>
      <c r="W308" s="101" t="s">
        <v>77</v>
      </c>
      <c r="X308" s="101" t="s">
        <v>77</v>
      </c>
    </row>
    <row r="309" spans="14:24" ht="15.75" x14ac:dyDescent="0.25">
      <c r="N309" s="187">
        <v>42704</v>
      </c>
      <c r="O309" s="188" t="s">
        <v>77</v>
      </c>
      <c r="P309" s="188" t="s">
        <v>77</v>
      </c>
      <c r="Q309" s="188" t="s">
        <v>77</v>
      </c>
      <c r="R309" s="189" t="s">
        <v>77</v>
      </c>
      <c r="S309" s="189" t="s">
        <v>77</v>
      </c>
      <c r="T309" s="189" t="s">
        <v>77</v>
      </c>
      <c r="U309" s="190" t="s">
        <v>77</v>
      </c>
      <c r="V309" s="190" t="s">
        <v>77</v>
      </c>
      <c r="W309" s="101" t="s">
        <v>77</v>
      </c>
      <c r="X309" s="101" t="s">
        <v>77</v>
      </c>
    </row>
    <row r="310" spans="14:24" ht="15.75" x14ac:dyDescent="0.25">
      <c r="N310" s="191" t="s">
        <v>144</v>
      </c>
      <c r="O310" s="186">
        <f>SUM(O281:O292)</f>
        <v>15122</v>
      </c>
      <c r="P310" s="186">
        <f t="shared" ref="P310:S310" si="0">SUM(P281:P292)</f>
        <v>2095</v>
      </c>
      <c r="Q310" s="186">
        <f t="shared" si="0"/>
        <v>13027</v>
      </c>
      <c r="R310" s="186">
        <f>SUM(R281:R292)</f>
        <v>96828459576</v>
      </c>
      <c r="S310" s="186">
        <f t="shared" si="0"/>
        <v>54018665410</v>
      </c>
      <c r="T310" s="186">
        <f>SUM(T281:T292)</f>
        <v>42809794166</v>
      </c>
      <c r="U310" s="186">
        <f>SUM(U281:U292)</f>
        <v>280</v>
      </c>
      <c r="V310" s="186">
        <f>SUM(V281:V292)</f>
        <v>144</v>
      </c>
      <c r="W310" s="101" t="s">
        <v>77</v>
      </c>
      <c r="X310" s="101" t="s">
        <v>77</v>
      </c>
    </row>
    <row r="311" spans="14:24" ht="15.75" x14ac:dyDescent="0.25">
      <c r="N311" s="191" t="s">
        <v>145</v>
      </c>
      <c r="O311" s="186">
        <f>SUM(O293:O304)</f>
        <v>17401</v>
      </c>
      <c r="P311" s="186">
        <f t="shared" ref="P311:V311" si="1">SUM(P293:P304)</f>
        <v>2678</v>
      </c>
      <c r="Q311" s="186">
        <f t="shared" si="1"/>
        <v>14723</v>
      </c>
      <c r="R311" s="186">
        <f>SUM(R293:R304)</f>
        <v>126337367561</v>
      </c>
      <c r="S311" s="186">
        <f t="shared" si="1"/>
        <v>76638938367</v>
      </c>
      <c r="T311" s="186">
        <f t="shared" si="1"/>
        <v>49698429194</v>
      </c>
      <c r="U311" s="186">
        <f t="shared" si="1"/>
        <v>348</v>
      </c>
      <c r="V311" s="186">
        <f t="shared" si="1"/>
        <v>205</v>
      </c>
      <c r="W311" s="101" t="s">
        <v>77</v>
      </c>
      <c r="X311" s="101" t="s">
        <v>77</v>
      </c>
    </row>
    <row r="312" spans="14:24" ht="15.75" x14ac:dyDescent="0.25">
      <c r="N312" s="191" t="s">
        <v>146</v>
      </c>
      <c r="O312" s="192">
        <f>O311/O310-1</f>
        <v>0.15070757836265036</v>
      </c>
      <c r="P312" s="192">
        <f>P311/P310-1</f>
        <v>0.27828162291169445</v>
      </c>
      <c r="Q312" s="192">
        <f t="shared" ref="Q312:V312" si="2">Q311/Q310-1</f>
        <v>0.13019114147539734</v>
      </c>
      <c r="R312" s="192">
        <f>R311/R310-1</f>
        <v>0.30475449174980063</v>
      </c>
      <c r="S312" s="192">
        <f t="shared" si="2"/>
        <v>0.418749200583036</v>
      </c>
      <c r="T312" s="192">
        <f t="shared" si="2"/>
        <v>0.16091259400333735</v>
      </c>
      <c r="U312" s="192">
        <f t="shared" si="2"/>
        <v>0.24285714285714288</v>
      </c>
      <c r="V312" s="192">
        <f t="shared" si="2"/>
        <v>0.42361111111111116</v>
      </c>
      <c r="W312" s="101" t="s">
        <v>77</v>
      </c>
      <c r="X312" s="101" t="s">
        <v>77</v>
      </c>
    </row>
    <row r="313" spans="14:24" ht="15.75" x14ac:dyDescent="0.25">
      <c r="N313" s="191" t="s">
        <v>147</v>
      </c>
      <c r="O313" s="188">
        <f>SUM(O$170:O256)</f>
        <v>123515</v>
      </c>
      <c r="P313" s="188">
        <f>SUM(P$170:P256)</f>
        <v>23704</v>
      </c>
      <c r="Q313" s="188">
        <f>SUM(Q$170:Q256)</f>
        <v>99811</v>
      </c>
      <c r="R313" s="188">
        <f>SUM(R$170:R256)</f>
        <v>944759774461</v>
      </c>
      <c r="S313" s="188">
        <f>SUM(S$170:S256)</f>
        <v>668535028009</v>
      </c>
      <c r="T313" s="188">
        <f>SUM(T$170:T256)</f>
        <v>276224746452</v>
      </c>
      <c r="U313" s="188">
        <f>SUM(U$170:U256)</f>
        <v>4152</v>
      </c>
      <c r="V313" s="188">
        <f>SUM(V$170:V256)</f>
        <v>1389</v>
      </c>
      <c r="W313" s="101" t="s">
        <v>77</v>
      </c>
      <c r="X313" s="101" t="s">
        <v>77</v>
      </c>
    </row>
    <row r="314" spans="14:24" ht="15.75" x14ac:dyDescent="0.25">
      <c r="N314" s="191" t="s">
        <v>148</v>
      </c>
      <c r="O314" s="188">
        <f>SUM(O$182:O268)</f>
        <v>133407</v>
      </c>
      <c r="P314" s="188">
        <f>SUM(P$182:P268)</f>
        <v>25483</v>
      </c>
      <c r="Q314" s="188">
        <f>SUM(Q$182:Q268)</f>
        <v>107924</v>
      </c>
      <c r="R314" s="188">
        <f>SUM(R$182:R268)</f>
        <v>1070515791336</v>
      </c>
      <c r="S314" s="188">
        <f>SUM(S$182:S268)</f>
        <v>748345392228</v>
      </c>
      <c r="T314" s="188">
        <f>SUM(T$182:T268)</f>
        <v>322170399108</v>
      </c>
      <c r="U314" s="188">
        <f>SUM(U$182:U268)</f>
        <v>3039</v>
      </c>
      <c r="V314" s="188">
        <f>SUM(V$182:V268)</f>
        <v>1154</v>
      </c>
      <c r="W314" s="101" t="s">
        <v>77</v>
      </c>
      <c r="X314" s="101" t="s">
        <v>77</v>
      </c>
    </row>
    <row r="315" spans="14:24" ht="15.75" x14ac:dyDescent="0.25">
      <c r="N315" s="191" t="s">
        <v>149</v>
      </c>
      <c r="O315" s="188">
        <f>SUM(O$194:O280)</f>
        <v>135719</v>
      </c>
      <c r="P315" s="188">
        <f>SUM(P$194:P280)</f>
        <v>25555</v>
      </c>
      <c r="Q315" s="188">
        <f>SUM(Q$194:Q280)</f>
        <v>110164</v>
      </c>
      <c r="R315" s="188">
        <f>SUM(R$194:R280)</f>
        <v>1111183609674</v>
      </c>
      <c r="S315" s="188">
        <f>SUM(S$194:S280)</f>
        <v>763650275264</v>
      </c>
      <c r="T315" s="188">
        <f>SUM(T$194:T280)</f>
        <v>347533334410</v>
      </c>
      <c r="U315" s="188">
        <f>SUM(U$194:U280)</f>
        <v>2293</v>
      </c>
      <c r="V315" s="188">
        <f>SUM(V$194:V280)</f>
        <v>1024</v>
      </c>
      <c r="W315" s="101" t="s">
        <v>77</v>
      </c>
      <c r="X315" s="101" t="s">
        <v>77</v>
      </c>
    </row>
    <row r="316" spans="14:24" ht="15.75" x14ac:dyDescent="0.25">
      <c r="N316" s="191" t="s">
        <v>150</v>
      </c>
      <c r="O316" s="188">
        <f>SUM(O$206:O292)</f>
        <v>131610</v>
      </c>
      <c r="P316" s="188">
        <f>SUM(P$206:P292)</f>
        <v>24170</v>
      </c>
      <c r="Q316" s="188">
        <f>SUM(Q$206:Q292)</f>
        <v>107440</v>
      </c>
      <c r="R316" s="188">
        <f>SUM(R$206:R292)</f>
        <v>1075785834073</v>
      </c>
      <c r="S316" s="188">
        <f>SUM(S$206:S292)</f>
        <v>722140275468</v>
      </c>
      <c r="T316" s="188">
        <f>SUM(T$206:T292)</f>
        <v>353645558605</v>
      </c>
      <c r="U316" s="188">
        <f>SUM(U$206:U292)</f>
        <v>1861</v>
      </c>
      <c r="V316" s="188">
        <f>SUM(V$206:V292)</f>
        <v>955</v>
      </c>
      <c r="W316" s="101" t="s">
        <v>77</v>
      </c>
      <c r="X316" s="101" t="s">
        <v>77</v>
      </c>
    </row>
    <row r="317" spans="14:24" ht="15.75" x14ac:dyDescent="0.25">
      <c r="N317" s="191" t="s">
        <v>151</v>
      </c>
      <c r="O317" s="188">
        <f>SUM(O$218:O304)</f>
        <v>134287</v>
      </c>
      <c r="P317" s="188">
        <f>SUM(P$218:P304)</f>
        <v>23406</v>
      </c>
      <c r="Q317" s="188">
        <f>SUM(Q$218:Q304)</f>
        <v>110881</v>
      </c>
      <c r="R317" s="188">
        <f>SUM(R$218:R304)</f>
        <v>1070742890593</v>
      </c>
      <c r="S317" s="188">
        <f>SUM(S$218:S304)</f>
        <v>703454875447</v>
      </c>
      <c r="T317" s="188">
        <f>SUM(T$218:T304)</f>
        <v>367288015146</v>
      </c>
      <c r="U317" s="188">
        <f>SUM(U$218:U304)</f>
        <v>1965</v>
      </c>
      <c r="V317" s="188">
        <f>SUM(V$218:V304)</f>
        <v>984</v>
      </c>
      <c r="W317" s="101" t="s">
        <v>77</v>
      </c>
      <c r="X317" s="101" t="s">
        <v>77</v>
      </c>
    </row>
    <row r="318" spans="14:24" ht="15.75" x14ac:dyDescent="0.25">
      <c r="N318" s="187" t="s">
        <v>152</v>
      </c>
      <c r="O318" s="193">
        <f>O317/O316-1</f>
        <v>2.0340399665678799E-2</v>
      </c>
      <c r="P318" s="193">
        <f t="shared" ref="P318:V318" si="3">P317/P316-1</f>
        <v>-3.160943318163012E-2</v>
      </c>
      <c r="Q318" s="193">
        <f t="shared" si="3"/>
        <v>3.2027177959791597E-2</v>
      </c>
      <c r="R318" s="193">
        <f t="shared" si="3"/>
        <v>-4.6876834777671572E-3</v>
      </c>
      <c r="S318" s="193">
        <f>S317/S316-1</f>
        <v>-2.5875028240033404E-2</v>
      </c>
      <c r="T318" s="193">
        <f t="shared" si="3"/>
        <v>3.8576637565630456E-2</v>
      </c>
      <c r="U318" s="193">
        <f t="shared" si="3"/>
        <v>5.5883933369156313E-2</v>
      </c>
      <c r="V318" s="193">
        <f t="shared" si="3"/>
        <v>3.0366492146596924E-2</v>
      </c>
      <c r="W318" s="101" t="s">
        <v>77</v>
      </c>
      <c r="X318" s="101" t="s">
        <v>77</v>
      </c>
    </row>
    <row r="319" spans="14:24" ht="15.75" x14ac:dyDescent="0.25">
      <c r="N319" s="97">
        <v>46203</v>
      </c>
      <c r="O319" s="98" t="s">
        <v>77</v>
      </c>
      <c r="P319" s="98" t="s">
        <v>77</v>
      </c>
      <c r="Q319" s="98" t="s">
        <v>77</v>
      </c>
      <c r="R319" s="98" t="s">
        <v>77</v>
      </c>
      <c r="S319" s="99" t="s">
        <v>77</v>
      </c>
      <c r="T319" s="99" t="s">
        <v>77</v>
      </c>
      <c r="U319" s="100" t="s">
        <v>77</v>
      </c>
      <c r="V319" s="100" t="s">
        <v>77</v>
      </c>
      <c r="W319" s="101" t="s">
        <v>77</v>
      </c>
      <c r="X319" s="101" t="s">
        <v>77</v>
      </c>
    </row>
    <row r="320" spans="14:24" ht="15.75" x14ac:dyDescent="0.25">
      <c r="N320" s="97">
        <v>46234</v>
      </c>
      <c r="O320" s="98" t="s">
        <v>77</v>
      </c>
      <c r="P320" s="98" t="s">
        <v>77</v>
      </c>
      <c r="Q320" s="98" t="s">
        <v>77</v>
      </c>
      <c r="R320" s="98" t="s">
        <v>77</v>
      </c>
      <c r="S320" s="99" t="s">
        <v>77</v>
      </c>
      <c r="T320" s="99" t="s">
        <v>77</v>
      </c>
      <c r="U320" s="100" t="s">
        <v>77</v>
      </c>
      <c r="V320" s="100" t="s">
        <v>77</v>
      </c>
      <c r="W320" s="101" t="s">
        <v>77</v>
      </c>
      <c r="X320" s="101" t="s">
        <v>77</v>
      </c>
    </row>
    <row r="321" spans="14:24" ht="15.75" x14ac:dyDescent="0.25">
      <c r="N321" s="97">
        <v>46265</v>
      </c>
      <c r="O321" s="98" t="s">
        <v>77</v>
      </c>
      <c r="P321" s="98" t="s">
        <v>77</v>
      </c>
      <c r="Q321" s="98" t="s">
        <v>77</v>
      </c>
      <c r="R321" s="98" t="s">
        <v>77</v>
      </c>
      <c r="S321" s="99" t="s">
        <v>77</v>
      </c>
      <c r="T321" s="99" t="s">
        <v>77</v>
      </c>
      <c r="U321" s="100" t="s">
        <v>77</v>
      </c>
      <c r="V321" s="100" t="s">
        <v>77</v>
      </c>
      <c r="W321" s="101" t="s">
        <v>77</v>
      </c>
      <c r="X321" s="101" t="s">
        <v>77</v>
      </c>
    </row>
    <row r="322" spans="14:24" ht="15.75" x14ac:dyDescent="0.25">
      <c r="N322" s="97">
        <v>46295</v>
      </c>
      <c r="O322" s="98" t="s">
        <v>77</v>
      </c>
      <c r="P322" s="98" t="s">
        <v>77</v>
      </c>
      <c r="Q322" s="98" t="s">
        <v>77</v>
      </c>
      <c r="R322" s="98" t="s">
        <v>77</v>
      </c>
      <c r="S322" s="99" t="s">
        <v>77</v>
      </c>
      <c r="T322" s="99" t="s">
        <v>77</v>
      </c>
      <c r="U322" s="100" t="s">
        <v>77</v>
      </c>
      <c r="V322" s="100" t="s">
        <v>77</v>
      </c>
      <c r="W322" s="101" t="s">
        <v>77</v>
      </c>
      <c r="X322" s="101" t="s">
        <v>77</v>
      </c>
    </row>
    <row r="323" spans="14:24" ht="15.75" x14ac:dyDescent="0.25">
      <c r="N323" s="97">
        <v>46326</v>
      </c>
      <c r="O323" s="98" t="s">
        <v>77</v>
      </c>
      <c r="P323" s="98" t="s">
        <v>77</v>
      </c>
      <c r="Q323" s="98" t="s">
        <v>77</v>
      </c>
      <c r="R323" s="98" t="s">
        <v>77</v>
      </c>
      <c r="S323" s="99" t="s">
        <v>77</v>
      </c>
      <c r="T323" s="99" t="s">
        <v>77</v>
      </c>
      <c r="U323" s="100" t="s">
        <v>77</v>
      </c>
      <c r="V323" s="100" t="s">
        <v>77</v>
      </c>
      <c r="W323" s="101" t="s">
        <v>77</v>
      </c>
      <c r="X323" s="101" t="s">
        <v>77</v>
      </c>
    </row>
    <row r="324" spans="14:24" ht="15.75" x14ac:dyDescent="0.25">
      <c r="N324" s="97">
        <v>46356</v>
      </c>
      <c r="O324" s="98" t="s">
        <v>77</v>
      </c>
      <c r="P324" s="98" t="s">
        <v>77</v>
      </c>
      <c r="Q324" s="98" t="s">
        <v>77</v>
      </c>
      <c r="R324" s="98" t="s">
        <v>77</v>
      </c>
      <c r="S324" s="99" t="s">
        <v>77</v>
      </c>
      <c r="T324" s="99" t="s">
        <v>77</v>
      </c>
      <c r="U324" s="100" t="s">
        <v>77</v>
      </c>
      <c r="V324" s="100" t="s">
        <v>77</v>
      </c>
      <c r="W324" s="101" t="s">
        <v>77</v>
      </c>
      <c r="X324" s="101" t="s">
        <v>77</v>
      </c>
    </row>
    <row r="325" spans="14:24" ht="15.75" x14ac:dyDescent="0.25">
      <c r="N325" s="97">
        <v>46387</v>
      </c>
      <c r="O325" s="98" t="s">
        <v>77</v>
      </c>
      <c r="P325" s="98" t="s">
        <v>77</v>
      </c>
      <c r="Q325" s="98" t="s">
        <v>77</v>
      </c>
      <c r="R325" s="98" t="s">
        <v>77</v>
      </c>
      <c r="S325" s="99" t="s">
        <v>77</v>
      </c>
      <c r="T325" s="99" t="s">
        <v>77</v>
      </c>
      <c r="U325" s="100" t="s">
        <v>77</v>
      </c>
      <c r="V325" s="100" t="s">
        <v>77</v>
      </c>
      <c r="W325" s="101" t="s">
        <v>77</v>
      </c>
      <c r="X325" s="101" t="s">
        <v>77</v>
      </c>
    </row>
    <row r="326" spans="14:24" ht="15.75" x14ac:dyDescent="0.25">
      <c r="N326" s="97">
        <v>46418</v>
      </c>
      <c r="O326" s="98" t="s">
        <v>77</v>
      </c>
      <c r="P326" s="98" t="s">
        <v>77</v>
      </c>
      <c r="Q326" s="98" t="s">
        <v>77</v>
      </c>
      <c r="R326" s="98" t="s">
        <v>77</v>
      </c>
      <c r="S326" s="99" t="s">
        <v>77</v>
      </c>
      <c r="T326" s="99" t="s">
        <v>77</v>
      </c>
      <c r="U326" s="100" t="s">
        <v>77</v>
      </c>
      <c r="V326" s="100" t="s">
        <v>77</v>
      </c>
      <c r="W326" s="101" t="s">
        <v>77</v>
      </c>
      <c r="X326" s="101" t="s">
        <v>77</v>
      </c>
    </row>
    <row r="327" spans="14:24" ht="15.75" x14ac:dyDescent="0.25">
      <c r="N327" s="97">
        <v>46446</v>
      </c>
      <c r="O327" s="98" t="s">
        <v>77</v>
      </c>
      <c r="P327" s="98" t="s">
        <v>77</v>
      </c>
      <c r="Q327" s="98" t="s">
        <v>77</v>
      </c>
      <c r="R327" s="98" t="s">
        <v>77</v>
      </c>
      <c r="S327" s="99" t="s">
        <v>77</v>
      </c>
      <c r="T327" s="99" t="s">
        <v>77</v>
      </c>
      <c r="U327" s="100" t="s">
        <v>77</v>
      </c>
      <c r="V327" s="100" t="s">
        <v>77</v>
      </c>
      <c r="W327" s="101" t="s">
        <v>77</v>
      </c>
      <c r="X327" s="101" t="s">
        <v>77</v>
      </c>
    </row>
    <row r="328" spans="14:24" ht="15.75" x14ac:dyDescent="0.25">
      <c r="N328" s="97">
        <v>46477</v>
      </c>
      <c r="O328" s="98" t="s">
        <v>77</v>
      </c>
      <c r="P328" s="98" t="s">
        <v>77</v>
      </c>
      <c r="Q328" s="98" t="s">
        <v>77</v>
      </c>
      <c r="R328" s="98" t="s">
        <v>77</v>
      </c>
      <c r="S328" s="99" t="s">
        <v>77</v>
      </c>
      <c r="T328" s="99" t="s">
        <v>77</v>
      </c>
      <c r="U328" s="100" t="s">
        <v>77</v>
      </c>
      <c r="V328" s="100" t="s">
        <v>77</v>
      </c>
      <c r="W328" s="101" t="s">
        <v>77</v>
      </c>
      <c r="X328" s="101" t="s">
        <v>77</v>
      </c>
    </row>
    <row r="329" spans="14:24" ht="15.75" x14ac:dyDescent="0.25">
      <c r="N329" s="97">
        <v>46507</v>
      </c>
      <c r="O329" s="98" t="s">
        <v>77</v>
      </c>
      <c r="P329" s="98" t="s">
        <v>77</v>
      </c>
      <c r="Q329" s="98" t="s">
        <v>77</v>
      </c>
      <c r="R329" s="98" t="s">
        <v>77</v>
      </c>
      <c r="S329" s="99" t="s">
        <v>77</v>
      </c>
      <c r="T329" s="99" t="s">
        <v>77</v>
      </c>
      <c r="U329" s="100" t="s">
        <v>77</v>
      </c>
      <c r="V329" s="100" t="s">
        <v>77</v>
      </c>
      <c r="W329" s="101" t="s">
        <v>77</v>
      </c>
      <c r="X329" s="101" t="s">
        <v>77</v>
      </c>
    </row>
    <row r="330" spans="14:24" ht="15.75" x14ac:dyDescent="0.25">
      <c r="N330" s="97">
        <v>46538</v>
      </c>
      <c r="O330" s="98" t="s">
        <v>77</v>
      </c>
      <c r="P330" s="98" t="s">
        <v>77</v>
      </c>
      <c r="Q330" s="98" t="s">
        <v>77</v>
      </c>
      <c r="R330" s="98" t="s">
        <v>77</v>
      </c>
      <c r="S330" s="99" t="s">
        <v>77</v>
      </c>
      <c r="T330" s="99" t="s">
        <v>77</v>
      </c>
      <c r="U330" s="100" t="s">
        <v>77</v>
      </c>
      <c r="V330" s="100" t="s">
        <v>77</v>
      </c>
      <c r="W330" s="101" t="s">
        <v>77</v>
      </c>
      <c r="X330" s="101" t="s">
        <v>77</v>
      </c>
    </row>
    <row r="331" spans="14:24" ht="15.75" x14ac:dyDescent="0.25">
      <c r="N331" s="97">
        <v>46568</v>
      </c>
      <c r="O331" s="98" t="s">
        <v>77</v>
      </c>
      <c r="P331" s="98" t="s">
        <v>77</v>
      </c>
      <c r="Q331" s="98" t="s">
        <v>77</v>
      </c>
      <c r="R331" s="98" t="s">
        <v>77</v>
      </c>
      <c r="S331" s="99" t="s">
        <v>77</v>
      </c>
      <c r="T331" s="99" t="s">
        <v>77</v>
      </c>
      <c r="U331" s="100" t="s">
        <v>77</v>
      </c>
      <c r="V331" s="100" t="s">
        <v>77</v>
      </c>
      <c r="W331" s="101" t="s">
        <v>77</v>
      </c>
      <c r="X331" s="101" t="s">
        <v>77</v>
      </c>
    </row>
    <row r="332" spans="14:24" ht="15.75" x14ac:dyDescent="0.25">
      <c r="N332" s="97">
        <v>46599</v>
      </c>
      <c r="O332" s="98" t="s">
        <v>77</v>
      </c>
      <c r="P332" s="98" t="s">
        <v>77</v>
      </c>
      <c r="Q332" s="98" t="s">
        <v>77</v>
      </c>
      <c r="R332" s="98" t="s">
        <v>77</v>
      </c>
      <c r="S332" s="99" t="s">
        <v>77</v>
      </c>
      <c r="T332" s="99" t="s">
        <v>77</v>
      </c>
      <c r="U332" s="100" t="s">
        <v>77</v>
      </c>
      <c r="V332" s="100" t="s">
        <v>77</v>
      </c>
      <c r="W332" s="101" t="s">
        <v>77</v>
      </c>
      <c r="X332" s="101" t="s">
        <v>77</v>
      </c>
    </row>
    <row r="333" spans="14:24" ht="15.75" x14ac:dyDescent="0.25">
      <c r="N333" s="97">
        <v>46630</v>
      </c>
      <c r="O333" s="98" t="s">
        <v>77</v>
      </c>
      <c r="P333" s="98" t="s">
        <v>77</v>
      </c>
      <c r="Q333" s="98" t="s">
        <v>77</v>
      </c>
      <c r="R333" s="98" t="s">
        <v>77</v>
      </c>
      <c r="S333" s="99" t="s">
        <v>77</v>
      </c>
      <c r="T333" s="99" t="s">
        <v>77</v>
      </c>
      <c r="U333" s="100" t="s">
        <v>77</v>
      </c>
      <c r="V333" s="100" t="s">
        <v>77</v>
      </c>
      <c r="W333" s="101" t="s">
        <v>77</v>
      </c>
      <c r="X333" s="101" t="s">
        <v>77</v>
      </c>
    </row>
    <row r="334" spans="14:24" ht="15.75" x14ac:dyDescent="0.25">
      <c r="N334" s="97">
        <v>46660</v>
      </c>
      <c r="O334" s="98" t="s">
        <v>77</v>
      </c>
      <c r="P334" s="98" t="s">
        <v>77</v>
      </c>
      <c r="Q334" s="98" t="s">
        <v>77</v>
      </c>
      <c r="R334" s="98" t="s">
        <v>77</v>
      </c>
      <c r="S334" s="99" t="s">
        <v>77</v>
      </c>
      <c r="T334" s="99" t="s">
        <v>77</v>
      </c>
      <c r="U334" s="100" t="s">
        <v>77</v>
      </c>
      <c r="V334" s="100" t="s">
        <v>77</v>
      </c>
      <c r="W334" s="101" t="s">
        <v>77</v>
      </c>
      <c r="X334" s="101" t="s">
        <v>77</v>
      </c>
    </row>
    <row r="335" spans="14:24" ht="15.75" x14ac:dyDescent="0.25">
      <c r="N335" s="97">
        <v>46691</v>
      </c>
      <c r="O335" s="98" t="s">
        <v>77</v>
      </c>
      <c r="P335" s="98" t="s">
        <v>77</v>
      </c>
      <c r="Q335" s="98" t="s">
        <v>77</v>
      </c>
      <c r="R335" s="98" t="s">
        <v>77</v>
      </c>
      <c r="S335" s="99" t="s">
        <v>77</v>
      </c>
      <c r="T335" s="99" t="s">
        <v>77</v>
      </c>
      <c r="U335" s="100" t="s">
        <v>77</v>
      </c>
      <c r="V335" s="100" t="s">
        <v>77</v>
      </c>
      <c r="W335" s="101" t="s">
        <v>77</v>
      </c>
      <c r="X335" s="101" t="s">
        <v>77</v>
      </c>
    </row>
    <row r="336" spans="14:24" ht="15.75" x14ac:dyDescent="0.25">
      <c r="N336" s="97">
        <v>46721</v>
      </c>
      <c r="O336" s="98" t="s">
        <v>77</v>
      </c>
      <c r="P336" s="98" t="s">
        <v>77</v>
      </c>
      <c r="Q336" s="98" t="s">
        <v>77</v>
      </c>
      <c r="R336" s="98" t="s">
        <v>77</v>
      </c>
      <c r="S336" s="99" t="s">
        <v>77</v>
      </c>
      <c r="T336" s="99" t="s">
        <v>77</v>
      </c>
      <c r="U336" s="100" t="s">
        <v>77</v>
      </c>
      <c r="V336" s="100" t="s">
        <v>77</v>
      </c>
      <c r="W336" s="101" t="s">
        <v>77</v>
      </c>
      <c r="X336" s="101" t="s">
        <v>77</v>
      </c>
    </row>
    <row r="337" spans="14:24" ht="15.75" x14ac:dyDescent="0.25">
      <c r="N337" s="97">
        <v>46752</v>
      </c>
      <c r="O337" s="98" t="s">
        <v>77</v>
      </c>
      <c r="P337" s="98" t="s">
        <v>77</v>
      </c>
      <c r="Q337" s="98" t="s">
        <v>77</v>
      </c>
      <c r="R337" s="98" t="s">
        <v>77</v>
      </c>
      <c r="S337" s="99" t="s">
        <v>77</v>
      </c>
      <c r="T337" s="99" t="s">
        <v>77</v>
      </c>
      <c r="U337" s="100" t="s">
        <v>77</v>
      </c>
      <c r="V337" s="100" t="s">
        <v>77</v>
      </c>
      <c r="W337" s="101" t="s">
        <v>77</v>
      </c>
      <c r="X337" s="101" t="s">
        <v>77</v>
      </c>
    </row>
    <row r="338" spans="14:24" ht="15.75" x14ac:dyDescent="0.25">
      <c r="N338" s="97">
        <v>46783</v>
      </c>
      <c r="O338" s="98" t="s">
        <v>77</v>
      </c>
      <c r="P338" s="98" t="s">
        <v>77</v>
      </c>
      <c r="Q338" s="98" t="s">
        <v>77</v>
      </c>
      <c r="R338" s="98" t="s">
        <v>77</v>
      </c>
      <c r="S338" s="99" t="s">
        <v>77</v>
      </c>
      <c r="T338" s="99" t="s">
        <v>77</v>
      </c>
      <c r="U338" s="100" t="s">
        <v>77</v>
      </c>
      <c r="V338" s="100" t="s">
        <v>77</v>
      </c>
      <c r="W338" s="101" t="s">
        <v>77</v>
      </c>
      <c r="X338" s="101" t="s">
        <v>77</v>
      </c>
    </row>
    <row r="339" spans="14:24" ht="15.75" x14ac:dyDescent="0.25">
      <c r="N339" s="97">
        <v>46812</v>
      </c>
      <c r="O339" s="98" t="s">
        <v>77</v>
      </c>
      <c r="P339" s="98" t="s">
        <v>77</v>
      </c>
      <c r="Q339" s="98" t="s">
        <v>77</v>
      </c>
      <c r="R339" s="98" t="s">
        <v>77</v>
      </c>
      <c r="S339" s="99" t="s">
        <v>77</v>
      </c>
      <c r="T339" s="99" t="s">
        <v>77</v>
      </c>
      <c r="U339" s="100" t="s">
        <v>77</v>
      </c>
      <c r="V339" s="100" t="s">
        <v>77</v>
      </c>
      <c r="W339" s="101" t="s">
        <v>77</v>
      </c>
      <c r="X339" s="101" t="s">
        <v>77</v>
      </c>
    </row>
    <row r="340" spans="14:24" ht="15.75" x14ac:dyDescent="0.25">
      <c r="N340" s="97">
        <v>46843</v>
      </c>
      <c r="O340" s="98" t="s">
        <v>77</v>
      </c>
      <c r="P340" s="98" t="s">
        <v>77</v>
      </c>
      <c r="Q340" s="98" t="s">
        <v>77</v>
      </c>
      <c r="R340" s="98" t="s">
        <v>77</v>
      </c>
      <c r="S340" s="99" t="s">
        <v>77</v>
      </c>
      <c r="T340" s="99" t="s">
        <v>77</v>
      </c>
      <c r="U340" s="100" t="s">
        <v>77</v>
      </c>
      <c r="V340" s="100" t="s">
        <v>77</v>
      </c>
      <c r="W340" s="101" t="s">
        <v>77</v>
      </c>
      <c r="X340" s="101" t="s">
        <v>77</v>
      </c>
    </row>
    <row r="341" spans="14:24" ht="15.75" x14ac:dyDescent="0.25">
      <c r="N341" s="97">
        <v>46873</v>
      </c>
      <c r="O341" s="98" t="s">
        <v>77</v>
      </c>
      <c r="P341" s="98" t="s">
        <v>77</v>
      </c>
      <c r="Q341" s="98" t="s">
        <v>77</v>
      </c>
      <c r="R341" s="98" t="s">
        <v>77</v>
      </c>
      <c r="S341" s="99" t="s">
        <v>77</v>
      </c>
      <c r="T341" s="99" t="s">
        <v>77</v>
      </c>
      <c r="U341" s="100" t="s">
        <v>77</v>
      </c>
      <c r="V341" s="100" t="s">
        <v>77</v>
      </c>
      <c r="W341" s="101" t="s">
        <v>77</v>
      </c>
      <c r="X341" s="101" t="s">
        <v>77</v>
      </c>
    </row>
    <row r="342" spans="14:24" ht="15.75" x14ac:dyDescent="0.25">
      <c r="N342" s="97">
        <v>46904</v>
      </c>
      <c r="O342" s="98" t="s">
        <v>77</v>
      </c>
      <c r="P342" s="98" t="s">
        <v>77</v>
      </c>
      <c r="Q342" s="98" t="s">
        <v>77</v>
      </c>
      <c r="R342" s="98" t="s">
        <v>77</v>
      </c>
      <c r="S342" s="99" t="s">
        <v>77</v>
      </c>
      <c r="T342" s="99" t="s">
        <v>77</v>
      </c>
      <c r="U342" s="100" t="s">
        <v>77</v>
      </c>
      <c r="V342" s="100" t="s">
        <v>77</v>
      </c>
      <c r="W342" s="101" t="s">
        <v>77</v>
      </c>
      <c r="X342" s="101" t="s">
        <v>77</v>
      </c>
    </row>
    <row r="343" spans="14:24" ht="15.75" x14ac:dyDescent="0.25">
      <c r="N343" s="97">
        <v>46934</v>
      </c>
      <c r="O343" s="98" t="s">
        <v>77</v>
      </c>
      <c r="P343" s="98" t="s">
        <v>77</v>
      </c>
      <c r="Q343" s="98" t="s">
        <v>77</v>
      </c>
      <c r="R343" s="98" t="s">
        <v>77</v>
      </c>
      <c r="S343" s="99" t="s">
        <v>77</v>
      </c>
      <c r="T343" s="99" t="s">
        <v>77</v>
      </c>
      <c r="U343" s="100" t="s">
        <v>77</v>
      </c>
      <c r="V343" s="100" t="s">
        <v>77</v>
      </c>
      <c r="W343" s="101" t="s">
        <v>77</v>
      </c>
      <c r="X343" s="101" t="s">
        <v>77</v>
      </c>
    </row>
    <row r="344" spans="14:24" ht="15.75" x14ac:dyDescent="0.25">
      <c r="N344" s="97">
        <v>46965</v>
      </c>
      <c r="O344" s="98" t="s">
        <v>77</v>
      </c>
      <c r="P344" s="98" t="s">
        <v>77</v>
      </c>
      <c r="Q344" s="98" t="s">
        <v>77</v>
      </c>
      <c r="R344" s="98" t="s">
        <v>77</v>
      </c>
      <c r="S344" s="99" t="s">
        <v>77</v>
      </c>
      <c r="T344" s="99" t="s">
        <v>77</v>
      </c>
      <c r="U344" s="100" t="s">
        <v>77</v>
      </c>
      <c r="V344" s="100" t="s">
        <v>77</v>
      </c>
      <c r="W344" s="101" t="s">
        <v>77</v>
      </c>
      <c r="X344" s="101" t="s">
        <v>77</v>
      </c>
    </row>
    <row r="345" spans="14:24" ht="15.75" x14ac:dyDescent="0.25">
      <c r="N345" s="97">
        <v>46996</v>
      </c>
      <c r="O345" s="98" t="s">
        <v>77</v>
      </c>
      <c r="P345" s="98" t="s">
        <v>77</v>
      </c>
      <c r="Q345" s="98" t="s">
        <v>77</v>
      </c>
      <c r="R345" s="98" t="s">
        <v>77</v>
      </c>
      <c r="S345" s="99" t="s">
        <v>77</v>
      </c>
      <c r="T345" s="99" t="s">
        <v>77</v>
      </c>
      <c r="U345" s="100" t="s">
        <v>77</v>
      </c>
      <c r="V345" s="100" t="s">
        <v>77</v>
      </c>
      <c r="W345" s="101" t="s">
        <v>77</v>
      </c>
      <c r="X345" s="101" t="s">
        <v>77</v>
      </c>
    </row>
    <row r="346" spans="14:24" ht="15.75" x14ac:dyDescent="0.25">
      <c r="N346" s="97">
        <v>47026</v>
      </c>
      <c r="O346" s="98" t="s">
        <v>77</v>
      </c>
      <c r="P346" s="98" t="s">
        <v>77</v>
      </c>
      <c r="Q346" s="98" t="s">
        <v>77</v>
      </c>
      <c r="R346" s="98" t="s">
        <v>77</v>
      </c>
      <c r="S346" s="99" t="s">
        <v>77</v>
      </c>
      <c r="T346" s="99" t="s">
        <v>77</v>
      </c>
      <c r="U346" s="100" t="s">
        <v>77</v>
      </c>
      <c r="V346" s="100" t="s">
        <v>77</v>
      </c>
      <c r="W346" s="101" t="s">
        <v>77</v>
      </c>
      <c r="X346" s="101" t="s">
        <v>77</v>
      </c>
    </row>
    <row r="347" spans="14:24" ht="15.75" x14ac:dyDescent="0.25">
      <c r="N347" s="97">
        <v>47057</v>
      </c>
      <c r="O347" s="98" t="s">
        <v>77</v>
      </c>
      <c r="P347" s="98" t="s">
        <v>77</v>
      </c>
      <c r="Q347" s="98" t="s">
        <v>77</v>
      </c>
      <c r="R347" s="98" t="s">
        <v>77</v>
      </c>
      <c r="S347" s="99" t="s">
        <v>77</v>
      </c>
      <c r="T347" s="99" t="s">
        <v>77</v>
      </c>
      <c r="U347" s="100" t="s">
        <v>77</v>
      </c>
      <c r="V347" s="100" t="s">
        <v>77</v>
      </c>
      <c r="W347" s="101" t="s">
        <v>77</v>
      </c>
      <c r="X347" s="101" t="s">
        <v>77</v>
      </c>
    </row>
    <row r="348" spans="14:24" ht="15.75" x14ac:dyDescent="0.25">
      <c r="N348" s="97">
        <v>47087</v>
      </c>
      <c r="O348" s="98" t="s">
        <v>77</v>
      </c>
      <c r="P348" s="98" t="s">
        <v>77</v>
      </c>
      <c r="Q348" s="98" t="s">
        <v>77</v>
      </c>
      <c r="R348" s="98" t="s">
        <v>77</v>
      </c>
      <c r="S348" s="99" t="s">
        <v>77</v>
      </c>
      <c r="T348" s="99" t="s">
        <v>77</v>
      </c>
      <c r="U348" s="100" t="s">
        <v>77</v>
      </c>
      <c r="V348" s="100" t="s">
        <v>77</v>
      </c>
      <c r="W348" s="101" t="s">
        <v>77</v>
      </c>
      <c r="X348" s="101" t="s">
        <v>77</v>
      </c>
    </row>
    <row r="349" spans="14:24" ht="15.75" x14ac:dyDescent="0.25">
      <c r="N349" s="97">
        <v>47118</v>
      </c>
      <c r="O349" s="98" t="s">
        <v>77</v>
      </c>
      <c r="P349" s="98" t="s">
        <v>77</v>
      </c>
      <c r="Q349" s="98" t="s">
        <v>77</v>
      </c>
      <c r="R349" s="98" t="s">
        <v>77</v>
      </c>
      <c r="S349" s="99" t="s">
        <v>77</v>
      </c>
      <c r="T349" s="99" t="s">
        <v>77</v>
      </c>
      <c r="U349" s="100" t="s">
        <v>77</v>
      </c>
      <c r="V349" s="100" t="s">
        <v>77</v>
      </c>
      <c r="W349" s="101" t="s">
        <v>77</v>
      </c>
      <c r="X349" s="101" t="s">
        <v>77</v>
      </c>
    </row>
    <row r="350" spans="14:24" ht="15.75" x14ac:dyDescent="0.25">
      <c r="N350" s="97">
        <v>47149</v>
      </c>
      <c r="O350" s="98" t="s">
        <v>77</v>
      </c>
      <c r="P350" s="98" t="s">
        <v>77</v>
      </c>
      <c r="Q350" s="98" t="s">
        <v>77</v>
      </c>
      <c r="R350" s="98" t="s">
        <v>77</v>
      </c>
      <c r="S350" s="99" t="s">
        <v>77</v>
      </c>
      <c r="T350" s="99" t="s">
        <v>77</v>
      </c>
      <c r="U350" s="100" t="s">
        <v>77</v>
      </c>
      <c r="V350" s="100" t="s">
        <v>77</v>
      </c>
      <c r="W350" s="101" t="s">
        <v>77</v>
      </c>
      <c r="X350" s="101" t="s">
        <v>77</v>
      </c>
    </row>
    <row r="351" spans="14:24" ht="15.75" x14ac:dyDescent="0.25">
      <c r="N351" s="97">
        <v>47177</v>
      </c>
      <c r="O351" s="98" t="s">
        <v>77</v>
      </c>
      <c r="P351" s="98" t="s">
        <v>77</v>
      </c>
      <c r="Q351" s="98" t="s">
        <v>77</v>
      </c>
      <c r="R351" s="98" t="s">
        <v>77</v>
      </c>
      <c r="S351" s="99" t="s">
        <v>77</v>
      </c>
      <c r="T351" s="99" t="s">
        <v>77</v>
      </c>
      <c r="U351" s="100" t="s">
        <v>77</v>
      </c>
      <c r="V351" s="100" t="s">
        <v>77</v>
      </c>
      <c r="W351" s="101" t="s">
        <v>77</v>
      </c>
      <c r="X351" s="101" t="s">
        <v>77</v>
      </c>
    </row>
    <row r="352" spans="14:24" ht="15.75" x14ac:dyDescent="0.25">
      <c r="N352" s="97">
        <v>47208</v>
      </c>
      <c r="O352" s="98" t="s">
        <v>77</v>
      </c>
      <c r="P352" s="98" t="s">
        <v>77</v>
      </c>
      <c r="Q352" s="98" t="s">
        <v>77</v>
      </c>
      <c r="R352" s="98" t="s">
        <v>77</v>
      </c>
      <c r="S352" s="99" t="s">
        <v>77</v>
      </c>
      <c r="T352" s="99" t="s">
        <v>77</v>
      </c>
      <c r="U352" s="100" t="s">
        <v>77</v>
      </c>
      <c r="V352" s="100" t="s">
        <v>77</v>
      </c>
      <c r="W352" s="101" t="s">
        <v>77</v>
      </c>
      <c r="X352" s="101" t="s">
        <v>77</v>
      </c>
    </row>
    <row r="353" spans="14:24" ht="15.75" x14ac:dyDescent="0.25">
      <c r="N353" s="97">
        <v>47238</v>
      </c>
      <c r="O353" s="98" t="s">
        <v>77</v>
      </c>
      <c r="P353" s="98" t="s">
        <v>77</v>
      </c>
      <c r="Q353" s="98" t="s">
        <v>77</v>
      </c>
      <c r="R353" s="98" t="s">
        <v>77</v>
      </c>
      <c r="S353" s="99" t="s">
        <v>77</v>
      </c>
      <c r="T353" s="99" t="s">
        <v>77</v>
      </c>
      <c r="U353" s="100" t="s">
        <v>77</v>
      </c>
      <c r="V353" s="100" t="s">
        <v>77</v>
      </c>
      <c r="W353" s="101" t="s">
        <v>77</v>
      </c>
      <c r="X353" s="101" t="s">
        <v>77</v>
      </c>
    </row>
    <row r="354" spans="14:24" ht="15.75" x14ac:dyDescent="0.25">
      <c r="N354" s="97">
        <v>47269</v>
      </c>
      <c r="O354" s="98" t="s">
        <v>77</v>
      </c>
      <c r="P354" s="98" t="s">
        <v>77</v>
      </c>
      <c r="Q354" s="98" t="s">
        <v>77</v>
      </c>
      <c r="R354" s="98" t="s">
        <v>77</v>
      </c>
      <c r="S354" s="99" t="s">
        <v>77</v>
      </c>
      <c r="T354" s="99" t="s">
        <v>77</v>
      </c>
      <c r="U354" s="100" t="s">
        <v>77</v>
      </c>
      <c r="V354" s="100" t="s">
        <v>77</v>
      </c>
      <c r="W354" s="101" t="s">
        <v>77</v>
      </c>
      <c r="X354" s="101" t="s">
        <v>77</v>
      </c>
    </row>
    <row r="355" spans="14:24" ht="15.75" x14ac:dyDescent="0.25">
      <c r="N355" s="97">
        <v>47299</v>
      </c>
      <c r="O355" s="98" t="s">
        <v>77</v>
      </c>
      <c r="P355" s="98" t="s">
        <v>77</v>
      </c>
      <c r="Q355" s="98" t="s">
        <v>77</v>
      </c>
      <c r="R355" s="98" t="s">
        <v>77</v>
      </c>
      <c r="S355" s="99" t="s">
        <v>77</v>
      </c>
      <c r="T355" s="99" t="s">
        <v>77</v>
      </c>
      <c r="U355" s="100" t="s">
        <v>77</v>
      </c>
      <c r="V355" s="100" t="s">
        <v>77</v>
      </c>
      <c r="W355" s="101" t="s">
        <v>77</v>
      </c>
      <c r="X355" s="101" t="s">
        <v>77</v>
      </c>
    </row>
    <row r="356" spans="14:24" ht="15.75" x14ac:dyDescent="0.25">
      <c r="N356" s="97">
        <v>47330</v>
      </c>
      <c r="O356" s="98" t="s">
        <v>77</v>
      </c>
      <c r="P356" s="98" t="s">
        <v>77</v>
      </c>
      <c r="Q356" s="98" t="s">
        <v>77</v>
      </c>
      <c r="R356" s="98" t="s">
        <v>77</v>
      </c>
      <c r="S356" s="99" t="s">
        <v>77</v>
      </c>
      <c r="T356" s="99" t="s">
        <v>77</v>
      </c>
      <c r="U356" s="100" t="s">
        <v>77</v>
      </c>
      <c r="V356" s="100" t="s">
        <v>77</v>
      </c>
      <c r="W356" s="101" t="s">
        <v>77</v>
      </c>
      <c r="X356" s="101" t="s">
        <v>77</v>
      </c>
    </row>
    <row r="357" spans="14:24" ht="15.75" x14ac:dyDescent="0.25">
      <c r="N357" s="97">
        <v>47361</v>
      </c>
      <c r="O357" s="98" t="s">
        <v>77</v>
      </c>
      <c r="P357" s="98" t="s">
        <v>77</v>
      </c>
      <c r="Q357" s="98" t="s">
        <v>77</v>
      </c>
      <c r="R357" s="98" t="s">
        <v>77</v>
      </c>
      <c r="S357" s="99" t="s">
        <v>77</v>
      </c>
      <c r="T357" s="99" t="s">
        <v>77</v>
      </c>
      <c r="U357" s="100" t="s">
        <v>77</v>
      </c>
      <c r="V357" s="100" t="s">
        <v>77</v>
      </c>
      <c r="W357" s="101" t="s">
        <v>77</v>
      </c>
      <c r="X357" s="101" t="s">
        <v>77</v>
      </c>
    </row>
    <row r="358" spans="14:24" ht="15.75" x14ac:dyDescent="0.25">
      <c r="N358" s="97">
        <v>47391</v>
      </c>
      <c r="O358" s="98" t="s">
        <v>77</v>
      </c>
      <c r="P358" s="98" t="s">
        <v>77</v>
      </c>
      <c r="Q358" s="98" t="s">
        <v>77</v>
      </c>
      <c r="R358" s="98" t="s">
        <v>77</v>
      </c>
      <c r="S358" s="99" t="s">
        <v>77</v>
      </c>
      <c r="T358" s="99" t="s">
        <v>77</v>
      </c>
      <c r="U358" s="100" t="s">
        <v>77</v>
      </c>
      <c r="V358" s="100" t="s">
        <v>77</v>
      </c>
      <c r="W358" s="101" t="s">
        <v>77</v>
      </c>
      <c r="X358" s="101" t="s">
        <v>77</v>
      </c>
    </row>
    <row r="359" spans="14:24" ht="15.75" x14ac:dyDescent="0.25">
      <c r="N359" s="97">
        <v>47422</v>
      </c>
      <c r="O359" s="98" t="s">
        <v>77</v>
      </c>
      <c r="P359" s="98" t="s">
        <v>77</v>
      </c>
      <c r="Q359" s="98" t="s">
        <v>77</v>
      </c>
      <c r="R359" s="98" t="s">
        <v>77</v>
      </c>
      <c r="S359" s="99" t="s">
        <v>77</v>
      </c>
      <c r="T359" s="99" t="s">
        <v>77</v>
      </c>
      <c r="U359" s="100" t="s">
        <v>77</v>
      </c>
      <c r="V359" s="100" t="s">
        <v>77</v>
      </c>
      <c r="W359" s="101" t="s">
        <v>77</v>
      </c>
      <c r="X359" s="101" t="s">
        <v>77</v>
      </c>
    </row>
    <row r="360" spans="14:24" ht="15.75" x14ac:dyDescent="0.25">
      <c r="N360" s="97">
        <v>47452</v>
      </c>
      <c r="O360" s="98" t="s">
        <v>77</v>
      </c>
      <c r="P360" s="98" t="s">
        <v>77</v>
      </c>
      <c r="Q360" s="98" t="s">
        <v>77</v>
      </c>
      <c r="R360" s="98" t="s">
        <v>77</v>
      </c>
      <c r="S360" s="99" t="s">
        <v>77</v>
      </c>
      <c r="T360" s="99" t="s">
        <v>77</v>
      </c>
      <c r="U360" s="100" t="s">
        <v>77</v>
      </c>
      <c r="V360" s="100" t="s">
        <v>77</v>
      </c>
      <c r="W360" s="101" t="s">
        <v>77</v>
      </c>
      <c r="X360" s="101" t="s">
        <v>77</v>
      </c>
    </row>
    <row r="361" spans="14:24" ht="15.75" x14ac:dyDescent="0.25">
      <c r="N361" s="97">
        <v>47483</v>
      </c>
      <c r="O361" s="98" t="s">
        <v>77</v>
      </c>
      <c r="P361" s="98" t="s">
        <v>77</v>
      </c>
      <c r="Q361" s="98" t="s">
        <v>77</v>
      </c>
      <c r="R361" s="98" t="s">
        <v>77</v>
      </c>
      <c r="S361" s="99" t="s">
        <v>77</v>
      </c>
      <c r="T361" s="99" t="s">
        <v>77</v>
      </c>
      <c r="U361" s="100" t="s">
        <v>77</v>
      </c>
      <c r="V361" s="100" t="s">
        <v>77</v>
      </c>
      <c r="W361" s="101" t="s">
        <v>77</v>
      </c>
      <c r="X361" s="101" t="s">
        <v>77</v>
      </c>
    </row>
    <row r="362" spans="14:24" ht="15.75" x14ac:dyDescent="0.25">
      <c r="N362" s="97">
        <v>47514</v>
      </c>
      <c r="O362" s="98" t="s">
        <v>77</v>
      </c>
      <c r="P362" s="98" t="s">
        <v>77</v>
      </c>
      <c r="Q362" s="98" t="s">
        <v>77</v>
      </c>
      <c r="R362" s="98" t="s">
        <v>77</v>
      </c>
      <c r="S362" s="99" t="s">
        <v>77</v>
      </c>
      <c r="T362" s="99" t="s">
        <v>77</v>
      </c>
      <c r="U362" s="100" t="s">
        <v>77</v>
      </c>
      <c r="V362" s="100" t="s">
        <v>77</v>
      </c>
      <c r="W362" s="101" t="s">
        <v>77</v>
      </c>
      <c r="X362" s="101" t="s">
        <v>77</v>
      </c>
    </row>
    <row r="363" spans="14:24" ht="15.75" x14ac:dyDescent="0.25">
      <c r="N363" s="97">
        <v>47542</v>
      </c>
      <c r="O363" s="98" t="s">
        <v>77</v>
      </c>
      <c r="P363" s="98" t="s">
        <v>77</v>
      </c>
      <c r="Q363" s="98" t="s">
        <v>77</v>
      </c>
      <c r="R363" s="98" t="s">
        <v>77</v>
      </c>
      <c r="S363" s="99" t="s">
        <v>77</v>
      </c>
      <c r="T363" s="99" t="s">
        <v>77</v>
      </c>
      <c r="U363" s="100" t="s">
        <v>77</v>
      </c>
      <c r="V363" s="100" t="s">
        <v>77</v>
      </c>
      <c r="W363" s="101" t="s">
        <v>77</v>
      </c>
      <c r="X363" s="101" t="s">
        <v>77</v>
      </c>
    </row>
    <row r="364" spans="14:24" ht="15.75" x14ac:dyDescent="0.25">
      <c r="N364" s="97">
        <v>47573</v>
      </c>
      <c r="O364" s="98" t="s">
        <v>77</v>
      </c>
      <c r="P364" s="98" t="s">
        <v>77</v>
      </c>
      <c r="Q364" s="98" t="s">
        <v>77</v>
      </c>
      <c r="R364" s="98" t="s">
        <v>77</v>
      </c>
      <c r="S364" s="99" t="s">
        <v>77</v>
      </c>
      <c r="T364" s="99" t="s">
        <v>77</v>
      </c>
      <c r="U364" s="100" t="s">
        <v>77</v>
      </c>
      <c r="V364" s="100" t="s">
        <v>77</v>
      </c>
      <c r="W364" s="101" t="s">
        <v>77</v>
      </c>
      <c r="X364" s="101" t="s">
        <v>77</v>
      </c>
    </row>
    <row r="365" spans="14:24" ht="15.75" x14ac:dyDescent="0.25">
      <c r="N365" s="97">
        <v>47603</v>
      </c>
      <c r="O365" s="98" t="s">
        <v>77</v>
      </c>
      <c r="P365" s="98" t="s">
        <v>77</v>
      </c>
      <c r="Q365" s="98" t="s">
        <v>77</v>
      </c>
      <c r="R365" s="98" t="s">
        <v>77</v>
      </c>
      <c r="S365" s="99" t="s">
        <v>77</v>
      </c>
      <c r="T365" s="99" t="s">
        <v>77</v>
      </c>
      <c r="U365" s="100" t="s">
        <v>77</v>
      </c>
      <c r="V365" s="100" t="s">
        <v>77</v>
      </c>
      <c r="W365" s="101" t="s">
        <v>77</v>
      </c>
      <c r="X365" s="101" t="s">
        <v>77</v>
      </c>
    </row>
    <row r="366" spans="14:24" ht="15.75" x14ac:dyDescent="0.25">
      <c r="N366" s="97">
        <v>47634</v>
      </c>
      <c r="O366" s="98" t="s">
        <v>77</v>
      </c>
      <c r="P366" s="98" t="s">
        <v>77</v>
      </c>
      <c r="Q366" s="98" t="s">
        <v>77</v>
      </c>
      <c r="R366" s="98" t="s">
        <v>77</v>
      </c>
      <c r="S366" s="99" t="s">
        <v>77</v>
      </c>
      <c r="T366" s="99" t="s">
        <v>77</v>
      </c>
      <c r="U366" s="100" t="s">
        <v>77</v>
      </c>
      <c r="V366" s="100" t="s">
        <v>77</v>
      </c>
      <c r="W366" s="101" t="s">
        <v>77</v>
      </c>
      <c r="X366" s="101" t="s">
        <v>77</v>
      </c>
    </row>
    <row r="367" spans="14:24" ht="15.75" x14ac:dyDescent="0.25">
      <c r="N367" s="97">
        <v>47664</v>
      </c>
      <c r="O367" s="98" t="s">
        <v>77</v>
      </c>
      <c r="P367" s="98" t="s">
        <v>77</v>
      </c>
      <c r="Q367" s="98" t="s">
        <v>77</v>
      </c>
      <c r="R367" s="98" t="s">
        <v>77</v>
      </c>
      <c r="S367" s="99" t="s">
        <v>77</v>
      </c>
      <c r="T367" s="99" t="s">
        <v>77</v>
      </c>
      <c r="U367" s="100" t="s">
        <v>77</v>
      </c>
      <c r="V367" s="100" t="s">
        <v>77</v>
      </c>
      <c r="W367" s="101" t="s">
        <v>77</v>
      </c>
      <c r="X367" s="101" t="s">
        <v>77</v>
      </c>
    </row>
    <row r="368" spans="14:24" ht="15.75" x14ac:dyDescent="0.25">
      <c r="N368" s="97">
        <v>47695</v>
      </c>
      <c r="O368" s="98" t="s">
        <v>77</v>
      </c>
      <c r="P368" s="98" t="s">
        <v>77</v>
      </c>
      <c r="Q368" s="98" t="s">
        <v>77</v>
      </c>
      <c r="R368" s="98" t="s">
        <v>77</v>
      </c>
      <c r="S368" s="99" t="s">
        <v>77</v>
      </c>
      <c r="T368" s="99" t="s">
        <v>77</v>
      </c>
      <c r="U368" s="100" t="s">
        <v>77</v>
      </c>
      <c r="V368" s="100" t="s">
        <v>77</v>
      </c>
      <c r="W368" s="101" t="s">
        <v>77</v>
      </c>
      <c r="X368" s="101" t="s">
        <v>77</v>
      </c>
    </row>
    <row r="369" spans="14:24" ht="15.75" x14ac:dyDescent="0.25">
      <c r="N369" s="97">
        <v>47726</v>
      </c>
      <c r="O369" s="98" t="s">
        <v>77</v>
      </c>
      <c r="P369" s="98" t="s">
        <v>77</v>
      </c>
      <c r="Q369" s="98" t="s">
        <v>77</v>
      </c>
      <c r="R369" s="98" t="s">
        <v>77</v>
      </c>
      <c r="S369" s="99" t="s">
        <v>77</v>
      </c>
      <c r="T369" s="99" t="s">
        <v>77</v>
      </c>
      <c r="U369" s="100" t="s">
        <v>77</v>
      </c>
      <c r="V369" s="100" t="s">
        <v>77</v>
      </c>
      <c r="W369" s="101" t="s">
        <v>77</v>
      </c>
      <c r="X369" s="101" t="s">
        <v>77</v>
      </c>
    </row>
    <row r="370" spans="14:24" ht="15.75" x14ac:dyDescent="0.25">
      <c r="N370" s="97">
        <v>47756</v>
      </c>
      <c r="O370" s="98" t="s">
        <v>77</v>
      </c>
      <c r="P370" s="98" t="s">
        <v>77</v>
      </c>
      <c r="Q370" s="98" t="s">
        <v>77</v>
      </c>
      <c r="R370" s="98" t="s">
        <v>77</v>
      </c>
      <c r="S370" s="99" t="s">
        <v>77</v>
      </c>
      <c r="T370" s="99" t="s">
        <v>77</v>
      </c>
      <c r="U370" s="100" t="s">
        <v>77</v>
      </c>
      <c r="V370" s="100" t="s">
        <v>77</v>
      </c>
      <c r="W370" s="101" t="s">
        <v>77</v>
      </c>
      <c r="X370" s="101" t="s">
        <v>77</v>
      </c>
    </row>
    <row r="371" spans="14:24" ht="15.75" x14ac:dyDescent="0.25">
      <c r="N371" s="97">
        <v>47787</v>
      </c>
      <c r="O371" s="98" t="s">
        <v>77</v>
      </c>
      <c r="P371" s="98" t="s">
        <v>77</v>
      </c>
      <c r="Q371" s="98" t="s">
        <v>77</v>
      </c>
      <c r="R371" s="98" t="s">
        <v>77</v>
      </c>
      <c r="S371" s="99" t="s">
        <v>77</v>
      </c>
      <c r="T371" s="99" t="s">
        <v>77</v>
      </c>
      <c r="U371" s="100" t="s">
        <v>77</v>
      </c>
      <c r="V371" s="100" t="s">
        <v>77</v>
      </c>
      <c r="W371" s="101" t="s">
        <v>77</v>
      </c>
      <c r="X371" s="101" t="s">
        <v>77</v>
      </c>
    </row>
    <row r="372" spans="14:24" ht="15.75" x14ac:dyDescent="0.25">
      <c r="N372" s="97">
        <v>47817</v>
      </c>
      <c r="O372" s="98" t="s">
        <v>77</v>
      </c>
      <c r="P372" s="98" t="s">
        <v>77</v>
      </c>
      <c r="Q372" s="98" t="s">
        <v>77</v>
      </c>
      <c r="R372" s="98" t="s">
        <v>77</v>
      </c>
      <c r="S372" s="99" t="s">
        <v>77</v>
      </c>
      <c r="T372" s="99" t="s">
        <v>77</v>
      </c>
      <c r="U372" s="100" t="s">
        <v>77</v>
      </c>
      <c r="V372" s="100" t="s">
        <v>77</v>
      </c>
      <c r="W372" s="101" t="s">
        <v>77</v>
      </c>
      <c r="X372" s="101" t="s">
        <v>77</v>
      </c>
    </row>
    <row r="373" spans="14:24" ht="15.75" x14ac:dyDescent="0.25">
      <c r="N373" s="97">
        <v>47848</v>
      </c>
      <c r="O373" s="98" t="s">
        <v>77</v>
      </c>
      <c r="P373" s="98" t="s">
        <v>77</v>
      </c>
      <c r="Q373" s="98" t="s">
        <v>77</v>
      </c>
      <c r="R373" s="98" t="s">
        <v>77</v>
      </c>
      <c r="S373" s="99" t="s">
        <v>77</v>
      </c>
      <c r="T373" s="99" t="s">
        <v>77</v>
      </c>
      <c r="U373" s="100" t="s">
        <v>77</v>
      </c>
      <c r="V373" s="100" t="s">
        <v>77</v>
      </c>
      <c r="W373" s="101" t="s">
        <v>77</v>
      </c>
      <c r="X373" s="101" t="s">
        <v>77</v>
      </c>
    </row>
    <row r="374" spans="14:24" ht="15.75" x14ac:dyDescent="0.25">
      <c r="N374" s="97">
        <v>47879</v>
      </c>
      <c r="O374" s="98" t="s">
        <v>77</v>
      </c>
      <c r="P374" s="98" t="s">
        <v>77</v>
      </c>
      <c r="Q374" s="98" t="s">
        <v>77</v>
      </c>
      <c r="R374" s="98" t="s">
        <v>77</v>
      </c>
      <c r="S374" s="99" t="s">
        <v>77</v>
      </c>
      <c r="T374" s="99" t="s">
        <v>77</v>
      </c>
      <c r="U374" s="100" t="s">
        <v>77</v>
      </c>
      <c r="V374" s="100" t="s">
        <v>77</v>
      </c>
      <c r="W374" s="101" t="s">
        <v>77</v>
      </c>
      <c r="X374" s="101" t="s">
        <v>77</v>
      </c>
    </row>
    <row r="375" spans="14:24" ht="15.75" x14ac:dyDescent="0.25">
      <c r="N375" s="97">
        <v>47907</v>
      </c>
      <c r="O375" s="98" t="s">
        <v>77</v>
      </c>
      <c r="P375" s="98" t="s">
        <v>77</v>
      </c>
      <c r="Q375" s="98" t="s">
        <v>77</v>
      </c>
      <c r="R375" s="98" t="s">
        <v>77</v>
      </c>
      <c r="S375" s="99" t="s">
        <v>77</v>
      </c>
      <c r="T375" s="99" t="s">
        <v>77</v>
      </c>
      <c r="U375" s="100" t="s">
        <v>77</v>
      </c>
      <c r="V375" s="100" t="s">
        <v>77</v>
      </c>
      <c r="W375" s="101" t="s">
        <v>77</v>
      </c>
      <c r="X375" s="101" t="s">
        <v>77</v>
      </c>
    </row>
    <row r="376" spans="14:24" ht="15.75" x14ac:dyDescent="0.25">
      <c r="N376" s="97">
        <v>47938</v>
      </c>
      <c r="O376" s="98" t="s">
        <v>77</v>
      </c>
      <c r="P376" s="98" t="s">
        <v>77</v>
      </c>
      <c r="Q376" s="98" t="s">
        <v>77</v>
      </c>
      <c r="R376" s="98" t="s">
        <v>77</v>
      </c>
      <c r="S376" s="99" t="s">
        <v>77</v>
      </c>
      <c r="T376" s="99" t="s">
        <v>77</v>
      </c>
      <c r="U376" s="100" t="s">
        <v>77</v>
      </c>
      <c r="V376" s="100" t="s">
        <v>77</v>
      </c>
      <c r="W376" s="101" t="s">
        <v>77</v>
      </c>
      <c r="X376" s="101" t="s">
        <v>77</v>
      </c>
    </row>
    <row r="377" spans="14:24" ht="15.75" x14ac:dyDescent="0.25">
      <c r="N377" s="97">
        <v>47968</v>
      </c>
      <c r="O377" s="98" t="s">
        <v>77</v>
      </c>
      <c r="P377" s="98" t="s">
        <v>77</v>
      </c>
      <c r="Q377" s="98" t="s">
        <v>77</v>
      </c>
      <c r="R377" s="98" t="s">
        <v>77</v>
      </c>
      <c r="S377" s="99" t="s">
        <v>77</v>
      </c>
      <c r="T377" s="99" t="s">
        <v>77</v>
      </c>
      <c r="U377" s="100" t="s">
        <v>77</v>
      </c>
      <c r="V377" s="100" t="s">
        <v>77</v>
      </c>
      <c r="W377" s="101" t="s">
        <v>77</v>
      </c>
      <c r="X377" s="101" t="s">
        <v>77</v>
      </c>
    </row>
    <row r="378" spans="14:24" ht="15.75" x14ac:dyDescent="0.25">
      <c r="N378" s="97">
        <v>47999</v>
      </c>
      <c r="O378" s="98" t="s">
        <v>77</v>
      </c>
      <c r="P378" s="98" t="s">
        <v>77</v>
      </c>
      <c r="Q378" s="98" t="s">
        <v>77</v>
      </c>
      <c r="R378" s="98" t="s">
        <v>77</v>
      </c>
      <c r="S378" s="99" t="s">
        <v>77</v>
      </c>
      <c r="T378" s="99" t="s">
        <v>77</v>
      </c>
      <c r="U378" s="100" t="s">
        <v>77</v>
      </c>
      <c r="V378" s="100" t="s">
        <v>77</v>
      </c>
      <c r="W378" s="101" t="s">
        <v>77</v>
      </c>
      <c r="X378" s="101" t="s">
        <v>77</v>
      </c>
    </row>
    <row r="379" spans="14:24" ht="15.75" x14ac:dyDescent="0.25">
      <c r="N379" s="97">
        <v>48029</v>
      </c>
      <c r="O379" s="98" t="s">
        <v>77</v>
      </c>
      <c r="P379" s="98" t="s">
        <v>77</v>
      </c>
      <c r="Q379" s="98" t="s">
        <v>77</v>
      </c>
      <c r="R379" s="98" t="s">
        <v>77</v>
      </c>
      <c r="S379" s="99" t="s">
        <v>77</v>
      </c>
      <c r="T379" s="99" t="s">
        <v>77</v>
      </c>
      <c r="U379" s="100" t="s">
        <v>77</v>
      </c>
      <c r="V379" s="100" t="s">
        <v>77</v>
      </c>
      <c r="W379" s="101" t="s">
        <v>77</v>
      </c>
      <c r="X379" s="101" t="s">
        <v>77</v>
      </c>
    </row>
    <row r="380" spans="14:24" ht="15.75" x14ac:dyDescent="0.25">
      <c r="N380" s="97">
        <v>48060</v>
      </c>
      <c r="O380" s="98" t="s">
        <v>77</v>
      </c>
      <c r="P380" s="98" t="s">
        <v>77</v>
      </c>
      <c r="Q380" s="98" t="s">
        <v>77</v>
      </c>
      <c r="R380" s="98" t="s">
        <v>77</v>
      </c>
      <c r="S380" s="99" t="s">
        <v>77</v>
      </c>
      <c r="T380" s="99" t="s">
        <v>77</v>
      </c>
      <c r="U380" s="100" t="s">
        <v>77</v>
      </c>
      <c r="V380" s="100" t="s">
        <v>77</v>
      </c>
      <c r="W380" s="101" t="s">
        <v>77</v>
      </c>
      <c r="X380" s="101" t="s">
        <v>77</v>
      </c>
    </row>
    <row r="381" spans="14:24" ht="15.75" x14ac:dyDescent="0.25">
      <c r="N381" s="97">
        <v>48091</v>
      </c>
      <c r="O381" s="98" t="s">
        <v>77</v>
      </c>
      <c r="P381" s="98" t="s">
        <v>77</v>
      </c>
      <c r="Q381" s="98" t="s">
        <v>77</v>
      </c>
      <c r="R381" s="98" t="s">
        <v>77</v>
      </c>
      <c r="S381" s="99" t="s">
        <v>77</v>
      </c>
      <c r="T381" s="99" t="s">
        <v>77</v>
      </c>
      <c r="U381" s="100" t="s">
        <v>77</v>
      </c>
      <c r="V381" s="100" t="s">
        <v>77</v>
      </c>
      <c r="W381" s="101" t="s">
        <v>77</v>
      </c>
      <c r="X381" s="101" t="s">
        <v>77</v>
      </c>
    </row>
    <row r="382" spans="14:24" ht="15.75" x14ac:dyDescent="0.25">
      <c r="N382" s="97">
        <v>48121</v>
      </c>
      <c r="O382" s="98" t="s">
        <v>77</v>
      </c>
      <c r="P382" s="98" t="s">
        <v>77</v>
      </c>
      <c r="Q382" s="98" t="s">
        <v>77</v>
      </c>
      <c r="R382" s="98" t="s">
        <v>77</v>
      </c>
      <c r="S382" s="99" t="s">
        <v>77</v>
      </c>
      <c r="T382" s="99" t="s">
        <v>77</v>
      </c>
      <c r="U382" s="100" t="s">
        <v>77</v>
      </c>
      <c r="V382" s="100" t="s">
        <v>77</v>
      </c>
      <c r="W382" s="101" t="s">
        <v>77</v>
      </c>
      <c r="X382" s="101" t="s">
        <v>77</v>
      </c>
    </row>
    <row r="383" spans="14:24" ht="15.75" x14ac:dyDescent="0.25">
      <c r="N383" s="97">
        <v>48152</v>
      </c>
      <c r="O383" s="98" t="s">
        <v>77</v>
      </c>
      <c r="P383" s="98" t="s">
        <v>77</v>
      </c>
      <c r="Q383" s="98" t="s">
        <v>77</v>
      </c>
      <c r="R383" s="98" t="s">
        <v>77</v>
      </c>
      <c r="S383" s="99" t="s">
        <v>77</v>
      </c>
      <c r="T383" s="99" t="s">
        <v>77</v>
      </c>
      <c r="U383" s="100" t="s">
        <v>77</v>
      </c>
      <c r="V383" s="100" t="s">
        <v>77</v>
      </c>
      <c r="W383" s="101" t="s">
        <v>77</v>
      </c>
      <c r="X383" s="101" t="s">
        <v>77</v>
      </c>
    </row>
    <row r="384" spans="14:24" ht="15.75" x14ac:dyDescent="0.25">
      <c r="N384" s="97">
        <v>48182</v>
      </c>
      <c r="O384" s="98" t="s">
        <v>77</v>
      </c>
      <c r="P384" s="98" t="s">
        <v>77</v>
      </c>
      <c r="Q384" s="98" t="s">
        <v>77</v>
      </c>
      <c r="R384" s="98" t="s">
        <v>77</v>
      </c>
      <c r="S384" s="99" t="s">
        <v>77</v>
      </c>
      <c r="T384" s="99" t="s">
        <v>77</v>
      </c>
      <c r="U384" s="100" t="s">
        <v>77</v>
      </c>
      <c r="V384" s="100" t="s">
        <v>77</v>
      </c>
      <c r="W384" s="101" t="s">
        <v>77</v>
      </c>
      <c r="X384" s="101" t="s">
        <v>77</v>
      </c>
    </row>
    <row r="385" spans="14:24" ht="15.75" x14ac:dyDescent="0.25">
      <c r="N385" s="97">
        <v>48213</v>
      </c>
      <c r="O385" s="98" t="s">
        <v>77</v>
      </c>
      <c r="P385" s="98" t="s">
        <v>77</v>
      </c>
      <c r="Q385" s="98" t="s">
        <v>77</v>
      </c>
      <c r="R385" s="98" t="s">
        <v>77</v>
      </c>
      <c r="S385" s="99" t="s">
        <v>77</v>
      </c>
      <c r="T385" s="99" t="s">
        <v>77</v>
      </c>
      <c r="U385" s="100" t="s">
        <v>77</v>
      </c>
      <c r="V385" s="100" t="s">
        <v>77</v>
      </c>
      <c r="W385" s="101" t="s">
        <v>77</v>
      </c>
      <c r="X385" s="101" t="s">
        <v>77</v>
      </c>
    </row>
    <row r="386" spans="14:24" ht="15.75" x14ac:dyDescent="0.25">
      <c r="N386" s="97">
        <v>48244</v>
      </c>
      <c r="O386" s="98" t="s">
        <v>77</v>
      </c>
      <c r="P386" s="98" t="s">
        <v>77</v>
      </c>
      <c r="Q386" s="98" t="s">
        <v>77</v>
      </c>
      <c r="R386" s="98" t="s">
        <v>77</v>
      </c>
      <c r="S386" s="99" t="s">
        <v>77</v>
      </c>
      <c r="T386" s="99" t="s">
        <v>77</v>
      </c>
      <c r="U386" s="100" t="s">
        <v>77</v>
      </c>
      <c r="V386" s="100" t="s">
        <v>77</v>
      </c>
      <c r="W386" s="101" t="s">
        <v>77</v>
      </c>
      <c r="X386" s="101" t="s">
        <v>77</v>
      </c>
    </row>
    <row r="387" spans="14:24" ht="15.75" x14ac:dyDescent="0.25">
      <c r="N387" s="97">
        <v>48273</v>
      </c>
      <c r="O387" s="98" t="s">
        <v>77</v>
      </c>
      <c r="P387" s="98" t="s">
        <v>77</v>
      </c>
      <c r="Q387" s="98" t="s">
        <v>77</v>
      </c>
      <c r="R387" s="98" t="s">
        <v>77</v>
      </c>
      <c r="S387" s="99" t="s">
        <v>77</v>
      </c>
      <c r="T387" s="99" t="s">
        <v>77</v>
      </c>
      <c r="U387" s="100" t="s">
        <v>77</v>
      </c>
      <c r="V387" s="100" t="s">
        <v>77</v>
      </c>
      <c r="W387" s="101" t="s">
        <v>77</v>
      </c>
      <c r="X387" s="101" t="s">
        <v>77</v>
      </c>
    </row>
    <row r="388" spans="14:24" ht="15.75" x14ac:dyDescent="0.25">
      <c r="N388" s="97">
        <v>48304</v>
      </c>
      <c r="O388" s="98" t="s">
        <v>77</v>
      </c>
      <c r="P388" s="98" t="s">
        <v>77</v>
      </c>
      <c r="Q388" s="98" t="s">
        <v>77</v>
      </c>
      <c r="R388" s="98" t="s">
        <v>77</v>
      </c>
      <c r="S388" s="99" t="s">
        <v>77</v>
      </c>
      <c r="T388" s="99" t="s">
        <v>77</v>
      </c>
      <c r="U388" s="100" t="s">
        <v>77</v>
      </c>
      <c r="V388" s="100" t="s">
        <v>77</v>
      </c>
      <c r="W388" s="101" t="s">
        <v>77</v>
      </c>
      <c r="X388" s="101" t="s">
        <v>77</v>
      </c>
    </row>
    <row r="389" spans="14:24" ht="15.75" x14ac:dyDescent="0.25">
      <c r="N389" s="97">
        <v>48334</v>
      </c>
      <c r="O389" s="98" t="s">
        <v>77</v>
      </c>
      <c r="P389" s="98" t="s">
        <v>77</v>
      </c>
      <c r="Q389" s="98" t="s">
        <v>77</v>
      </c>
      <c r="R389" s="98" t="s">
        <v>77</v>
      </c>
      <c r="S389" s="99" t="s">
        <v>77</v>
      </c>
      <c r="T389" s="99" t="s">
        <v>77</v>
      </c>
      <c r="U389" s="100" t="s">
        <v>77</v>
      </c>
      <c r="V389" s="100" t="s">
        <v>77</v>
      </c>
      <c r="W389" s="101" t="s">
        <v>77</v>
      </c>
      <c r="X389" s="101" t="s">
        <v>77</v>
      </c>
    </row>
    <row r="390" spans="14:24" ht="15.75" x14ac:dyDescent="0.25">
      <c r="N390" s="97">
        <v>48365</v>
      </c>
      <c r="O390" s="98" t="s">
        <v>77</v>
      </c>
      <c r="P390" s="98" t="s">
        <v>77</v>
      </c>
      <c r="Q390" s="98" t="s">
        <v>77</v>
      </c>
      <c r="R390" s="98" t="s">
        <v>77</v>
      </c>
      <c r="S390" s="99" t="s">
        <v>77</v>
      </c>
      <c r="T390" s="99" t="s">
        <v>77</v>
      </c>
      <c r="U390" s="100" t="s">
        <v>77</v>
      </c>
      <c r="V390" s="100" t="s">
        <v>77</v>
      </c>
      <c r="W390" s="101" t="s">
        <v>77</v>
      </c>
      <c r="X390" s="101" t="s">
        <v>77</v>
      </c>
    </row>
    <row r="391" spans="14:24" ht="15.75" x14ac:dyDescent="0.25">
      <c r="N391" s="97">
        <v>48395</v>
      </c>
      <c r="O391" s="98" t="s">
        <v>77</v>
      </c>
      <c r="P391" s="98" t="s">
        <v>77</v>
      </c>
      <c r="Q391" s="98" t="s">
        <v>77</v>
      </c>
      <c r="R391" s="98" t="s">
        <v>77</v>
      </c>
      <c r="S391" s="99" t="s">
        <v>77</v>
      </c>
      <c r="T391" s="99" t="s">
        <v>77</v>
      </c>
      <c r="U391" s="100" t="s">
        <v>77</v>
      </c>
      <c r="V391" s="100" t="s">
        <v>77</v>
      </c>
      <c r="W391" s="101" t="s">
        <v>77</v>
      </c>
      <c r="X391" s="101" t="s">
        <v>77</v>
      </c>
    </row>
    <row r="392" spans="14:24" ht="15.75" x14ac:dyDescent="0.25">
      <c r="N392" s="97">
        <v>48426</v>
      </c>
      <c r="O392" s="98" t="s">
        <v>77</v>
      </c>
      <c r="P392" s="98" t="s">
        <v>77</v>
      </c>
      <c r="Q392" s="98" t="s">
        <v>77</v>
      </c>
      <c r="R392" s="98" t="s">
        <v>77</v>
      </c>
      <c r="S392" s="99" t="s">
        <v>77</v>
      </c>
      <c r="T392" s="99" t="s">
        <v>77</v>
      </c>
      <c r="U392" s="100" t="s">
        <v>77</v>
      </c>
      <c r="V392" s="100" t="s">
        <v>77</v>
      </c>
      <c r="W392" s="101" t="s">
        <v>77</v>
      </c>
      <c r="X392" s="101" t="s">
        <v>77</v>
      </c>
    </row>
    <row r="393" spans="14:24" ht="15.75" x14ac:dyDescent="0.25">
      <c r="N393" s="97">
        <v>48457</v>
      </c>
      <c r="O393" s="98" t="s">
        <v>77</v>
      </c>
      <c r="P393" s="98" t="s">
        <v>77</v>
      </c>
      <c r="Q393" s="98" t="s">
        <v>77</v>
      </c>
      <c r="R393" s="98" t="s">
        <v>77</v>
      </c>
      <c r="S393" s="99" t="s">
        <v>77</v>
      </c>
      <c r="T393" s="99" t="s">
        <v>77</v>
      </c>
      <c r="U393" s="100" t="s">
        <v>77</v>
      </c>
      <c r="V393" s="100" t="s">
        <v>77</v>
      </c>
      <c r="W393" s="101" t="s">
        <v>77</v>
      </c>
      <c r="X393" s="101" t="s">
        <v>77</v>
      </c>
    </row>
    <row r="394" spans="14:24" ht="15.75" x14ac:dyDescent="0.25">
      <c r="N394" s="97">
        <v>48487</v>
      </c>
      <c r="O394" s="98" t="s">
        <v>77</v>
      </c>
      <c r="P394" s="98" t="s">
        <v>77</v>
      </c>
      <c r="Q394" s="98" t="s">
        <v>77</v>
      </c>
      <c r="R394" s="98" t="s">
        <v>77</v>
      </c>
      <c r="S394" s="99" t="s">
        <v>77</v>
      </c>
      <c r="T394" s="99" t="s">
        <v>77</v>
      </c>
      <c r="U394" s="100" t="s">
        <v>77</v>
      </c>
      <c r="V394" s="100" t="s">
        <v>77</v>
      </c>
      <c r="W394" s="101" t="s">
        <v>77</v>
      </c>
      <c r="X394" s="101" t="s">
        <v>77</v>
      </c>
    </row>
    <row r="395" spans="14:24" ht="15.75" x14ac:dyDescent="0.25">
      <c r="N395" s="97">
        <v>48518</v>
      </c>
      <c r="O395" s="98" t="s">
        <v>77</v>
      </c>
      <c r="P395" s="98" t="s">
        <v>77</v>
      </c>
      <c r="Q395" s="98" t="s">
        <v>77</v>
      </c>
      <c r="R395" s="98" t="s">
        <v>77</v>
      </c>
      <c r="S395" s="99" t="s">
        <v>77</v>
      </c>
      <c r="T395" s="99" t="s">
        <v>77</v>
      </c>
      <c r="U395" s="100" t="s">
        <v>77</v>
      </c>
      <c r="V395" s="100" t="s">
        <v>77</v>
      </c>
      <c r="W395" s="101" t="s">
        <v>77</v>
      </c>
      <c r="X395" s="101" t="s">
        <v>77</v>
      </c>
    </row>
    <row r="396" spans="14:24" ht="15.75" x14ac:dyDescent="0.25">
      <c r="N396" s="97">
        <v>48548</v>
      </c>
      <c r="O396" s="98" t="s">
        <v>77</v>
      </c>
      <c r="P396" s="98" t="s">
        <v>77</v>
      </c>
      <c r="Q396" s="98" t="s">
        <v>77</v>
      </c>
      <c r="R396" s="98" t="s">
        <v>77</v>
      </c>
      <c r="S396" s="99" t="s">
        <v>77</v>
      </c>
      <c r="T396" s="99" t="s">
        <v>77</v>
      </c>
      <c r="U396" s="100" t="s">
        <v>77</v>
      </c>
      <c r="V396" s="100" t="s">
        <v>77</v>
      </c>
      <c r="W396" s="101" t="s">
        <v>77</v>
      </c>
      <c r="X396" s="101" t="s">
        <v>77</v>
      </c>
    </row>
    <row r="397" spans="14:24" ht="15.75" x14ac:dyDescent="0.25">
      <c r="N397" s="97">
        <v>48579</v>
      </c>
      <c r="O397" s="98" t="s">
        <v>77</v>
      </c>
      <c r="P397" s="98" t="s">
        <v>77</v>
      </c>
      <c r="Q397" s="98" t="s">
        <v>77</v>
      </c>
      <c r="R397" s="98" t="s">
        <v>77</v>
      </c>
      <c r="S397" s="99" t="s">
        <v>77</v>
      </c>
      <c r="T397" s="99" t="s">
        <v>77</v>
      </c>
      <c r="U397" s="100" t="s">
        <v>77</v>
      </c>
      <c r="V397" s="100" t="s">
        <v>77</v>
      </c>
      <c r="W397" s="101" t="s">
        <v>77</v>
      </c>
      <c r="X397" s="101" t="s">
        <v>77</v>
      </c>
    </row>
    <row r="398" spans="14:24" ht="15.75" x14ac:dyDescent="0.25">
      <c r="N398" s="97">
        <v>48610</v>
      </c>
      <c r="O398" s="98" t="s">
        <v>77</v>
      </c>
      <c r="P398" s="98" t="s">
        <v>77</v>
      </c>
      <c r="Q398" s="98" t="s">
        <v>77</v>
      </c>
      <c r="R398" s="98" t="s">
        <v>77</v>
      </c>
      <c r="S398" s="99" t="s">
        <v>77</v>
      </c>
      <c r="T398" s="99" t="s">
        <v>77</v>
      </c>
      <c r="U398" s="100" t="s">
        <v>77</v>
      </c>
      <c r="V398" s="100" t="s">
        <v>77</v>
      </c>
      <c r="W398" s="101" t="s">
        <v>77</v>
      </c>
      <c r="X398" s="101" t="s">
        <v>77</v>
      </c>
    </row>
    <row r="399" spans="14:24" ht="15.75" x14ac:dyDescent="0.25">
      <c r="N399" s="97">
        <v>48638</v>
      </c>
      <c r="O399" s="98" t="s">
        <v>77</v>
      </c>
      <c r="P399" s="98" t="s">
        <v>77</v>
      </c>
      <c r="Q399" s="98" t="s">
        <v>77</v>
      </c>
      <c r="R399" s="98" t="s">
        <v>77</v>
      </c>
      <c r="S399" s="99" t="s">
        <v>77</v>
      </c>
      <c r="T399" s="99" t="s">
        <v>77</v>
      </c>
      <c r="U399" s="100" t="s">
        <v>77</v>
      </c>
      <c r="V399" s="100" t="s">
        <v>77</v>
      </c>
      <c r="W399" s="101" t="s">
        <v>77</v>
      </c>
      <c r="X399" s="101" t="s">
        <v>77</v>
      </c>
    </row>
    <row r="400" spans="14:24" ht="15.75" x14ac:dyDescent="0.25">
      <c r="N400" s="97">
        <v>48669</v>
      </c>
      <c r="O400" s="98" t="s">
        <v>77</v>
      </c>
      <c r="P400" s="98" t="s">
        <v>77</v>
      </c>
      <c r="Q400" s="98" t="s">
        <v>77</v>
      </c>
      <c r="R400" s="98" t="s">
        <v>77</v>
      </c>
      <c r="S400" s="99" t="s">
        <v>77</v>
      </c>
      <c r="T400" s="99" t="s">
        <v>77</v>
      </c>
      <c r="U400" s="100" t="s">
        <v>77</v>
      </c>
      <c r="V400" s="100" t="s">
        <v>77</v>
      </c>
      <c r="W400" s="101" t="s">
        <v>77</v>
      </c>
      <c r="X400" s="101" t="s">
        <v>77</v>
      </c>
    </row>
    <row r="401" spans="14:24" ht="15.75" x14ac:dyDescent="0.25">
      <c r="N401" s="97">
        <v>48699</v>
      </c>
      <c r="O401" s="98" t="s">
        <v>77</v>
      </c>
      <c r="P401" s="98" t="s">
        <v>77</v>
      </c>
      <c r="Q401" s="98" t="s">
        <v>77</v>
      </c>
      <c r="R401" s="98" t="s">
        <v>77</v>
      </c>
      <c r="S401" s="99" t="s">
        <v>77</v>
      </c>
      <c r="T401" s="99" t="s">
        <v>77</v>
      </c>
      <c r="U401" s="100" t="s">
        <v>77</v>
      </c>
      <c r="V401" s="100" t="s">
        <v>77</v>
      </c>
      <c r="W401" s="101" t="s">
        <v>77</v>
      </c>
      <c r="X401" s="101" t="s">
        <v>77</v>
      </c>
    </row>
    <row r="402" spans="14:24" ht="15.75" x14ac:dyDescent="0.25">
      <c r="N402" s="97">
        <v>48730</v>
      </c>
      <c r="O402" s="98" t="s">
        <v>77</v>
      </c>
      <c r="P402" s="98" t="s">
        <v>77</v>
      </c>
      <c r="Q402" s="98" t="s">
        <v>77</v>
      </c>
      <c r="R402" s="98" t="s">
        <v>77</v>
      </c>
      <c r="S402" s="99" t="s">
        <v>77</v>
      </c>
      <c r="T402" s="99" t="s">
        <v>77</v>
      </c>
      <c r="U402" s="100" t="s">
        <v>77</v>
      </c>
      <c r="V402" s="100" t="s">
        <v>77</v>
      </c>
      <c r="W402" s="101" t="s">
        <v>77</v>
      </c>
      <c r="X402" s="101" t="s">
        <v>77</v>
      </c>
    </row>
    <row r="403" spans="14:24" ht="15.75" x14ac:dyDescent="0.25">
      <c r="N403" s="97">
        <v>48760</v>
      </c>
      <c r="O403" s="98" t="s">
        <v>77</v>
      </c>
      <c r="P403" s="98" t="s">
        <v>77</v>
      </c>
      <c r="Q403" s="98" t="s">
        <v>77</v>
      </c>
      <c r="R403" s="98" t="s">
        <v>77</v>
      </c>
      <c r="S403" s="99" t="s">
        <v>77</v>
      </c>
      <c r="T403" s="99" t="s">
        <v>77</v>
      </c>
      <c r="U403" s="100" t="s">
        <v>77</v>
      </c>
      <c r="V403" s="100" t="s">
        <v>77</v>
      </c>
      <c r="W403" s="101" t="s">
        <v>77</v>
      </c>
      <c r="X403" s="101" t="s">
        <v>77</v>
      </c>
    </row>
    <row r="404" spans="14:24" ht="15.75" x14ac:dyDescent="0.25">
      <c r="N404" s="97">
        <v>48791</v>
      </c>
      <c r="O404" s="98" t="s">
        <v>77</v>
      </c>
      <c r="P404" s="98" t="s">
        <v>77</v>
      </c>
      <c r="Q404" s="98" t="s">
        <v>77</v>
      </c>
      <c r="R404" s="98" t="s">
        <v>77</v>
      </c>
      <c r="S404" s="99" t="s">
        <v>77</v>
      </c>
      <c r="T404" s="99" t="s">
        <v>77</v>
      </c>
      <c r="U404" s="100" t="s">
        <v>77</v>
      </c>
      <c r="V404" s="100" t="s">
        <v>77</v>
      </c>
      <c r="W404" s="101" t="s">
        <v>77</v>
      </c>
      <c r="X404" s="101" t="s">
        <v>77</v>
      </c>
    </row>
    <row r="405" spans="14:24" ht="15.75" x14ac:dyDescent="0.25">
      <c r="N405" s="97">
        <v>48822</v>
      </c>
      <c r="O405" s="98" t="s">
        <v>77</v>
      </c>
      <c r="P405" s="98" t="s">
        <v>77</v>
      </c>
      <c r="Q405" s="98" t="s">
        <v>77</v>
      </c>
      <c r="R405" s="98" t="s">
        <v>77</v>
      </c>
      <c r="S405" s="99" t="s">
        <v>77</v>
      </c>
      <c r="T405" s="99" t="s">
        <v>77</v>
      </c>
      <c r="U405" s="100" t="s">
        <v>77</v>
      </c>
      <c r="V405" s="100" t="s">
        <v>77</v>
      </c>
      <c r="W405" s="101" t="s">
        <v>77</v>
      </c>
      <c r="X405" s="101" t="s">
        <v>77</v>
      </c>
    </row>
    <row r="406" spans="14:24" ht="15.75" x14ac:dyDescent="0.25">
      <c r="N406" s="97">
        <v>48852</v>
      </c>
      <c r="O406" s="98" t="s">
        <v>77</v>
      </c>
      <c r="P406" s="98" t="s">
        <v>77</v>
      </c>
      <c r="Q406" s="98" t="s">
        <v>77</v>
      </c>
      <c r="R406" s="98" t="s">
        <v>77</v>
      </c>
      <c r="S406" s="99" t="s">
        <v>77</v>
      </c>
      <c r="T406" s="99" t="s">
        <v>77</v>
      </c>
      <c r="U406" s="100" t="s">
        <v>77</v>
      </c>
      <c r="V406" s="100" t="s">
        <v>77</v>
      </c>
      <c r="W406" s="101" t="s">
        <v>77</v>
      </c>
      <c r="X406" s="101" t="s">
        <v>77</v>
      </c>
    </row>
    <row r="407" spans="14:24" ht="15.75" x14ac:dyDescent="0.25">
      <c r="N407" s="97">
        <v>48883</v>
      </c>
      <c r="O407" s="98" t="s">
        <v>77</v>
      </c>
      <c r="P407" s="98" t="s">
        <v>77</v>
      </c>
      <c r="Q407" s="98" t="s">
        <v>77</v>
      </c>
      <c r="R407" s="98" t="s">
        <v>77</v>
      </c>
      <c r="S407" s="99" t="s">
        <v>77</v>
      </c>
      <c r="T407" s="99" t="s">
        <v>77</v>
      </c>
      <c r="U407" s="100" t="s">
        <v>77</v>
      </c>
      <c r="V407" s="100" t="s">
        <v>77</v>
      </c>
      <c r="W407" s="101" t="s">
        <v>77</v>
      </c>
      <c r="X407" s="101" t="s">
        <v>77</v>
      </c>
    </row>
    <row r="408" spans="14:24" ht="15.75" x14ac:dyDescent="0.25">
      <c r="N408" s="97">
        <v>48913</v>
      </c>
      <c r="O408" s="98" t="s">
        <v>77</v>
      </c>
      <c r="P408" s="98" t="s">
        <v>77</v>
      </c>
      <c r="Q408" s="98" t="s">
        <v>77</v>
      </c>
      <c r="R408" s="98" t="s">
        <v>77</v>
      </c>
      <c r="S408" s="99" t="s">
        <v>77</v>
      </c>
      <c r="T408" s="99" t="s">
        <v>77</v>
      </c>
      <c r="U408" s="100" t="s">
        <v>77</v>
      </c>
      <c r="V408" s="100" t="s">
        <v>77</v>
      </c>
      <c r="W408" s="101" t="s">
        <v>77</v>
      </c>
      <c r="X408" s="101" t="s">
        <v>77</v>
      </c>
    </row>
    <row r="409" spans="14:24" ht="15.75" x14ac:dyDescent="0.25">
      <c r="N409" s="97">
        <v>48944</v>
      </c>
      <c r="O409" s="98" t="s">
        <v>77</v>
      </c>
      <c r="P409" s="98" t="s">
        <v>77</v>
      </c>
      <c r="Q409" s="98" t="s">
        <v>77</v>
      </c>
      <c r="R409" s="98" t="s">
        <v>77</v>
      </c>
      <c r="S409" s="99" t="s">
        <v>77</v>
      </c>
      <c r="T409" s="99" t="s">
        <v>77</v>
      </c>
      <c r="U409" s="100" t="s">
        <v>77</v>
      </c>
      <c r="V409" s="100" t="s">
        <v>77</v>
      </c>
      <c r="W409" s="101" t="s">
        <v>77</v>
      </c>
      <c r="X409" s="101" t="s">
        <v>77</v>
      </c>
    </row>
    <row r="410" spans="14:24" ht="15.75" x14ac:dyDescent="0.25">
      <c r="N410" s="97">
        <v>48975</v>
      </c>
      <c r="O410" s="98" t="s">
        <v>77</v>
      </c>
      <c r="P410" s="98" t="s">
        <v>77</v>
      </c>
      <c r="Q410" s="98" t="s">
        <v>77</v>
      </c>
      <c r="R410" s="98" t="s">
        <v>77</v>
      </c>
      <c r="S410" s="99" t="s">
        <v>77</v>
      </c>
      <c r="T410" s="99" t="s">
        <v>77</v>
      </c>
      <c r="U410" s="100" t="s">
        <v>77</v>
      </c>
      <c r="V410" s="100" t="s">
        <v>77</v>
      </c>
      <c r="W410" s="101" t="s">
        <v>77</v>
      </c>
      <c r="X410" s="101" t="s">
        <v>77</v>
      </c>
    </row>
    <row r="411" spans="14:24" ht="15.75" x14ac:dyDescent="0.25">
      <c r="N411" s="97">
        <v>49003</v>
      </c>
      <c r="O411" s="98" t="s">
        <v>77</v>
      </c>
      <c r="P411" s="98" t="s">
        <v>77</v>
      </c>
      <c r="Q411" s="98" t="s">
        <v>77</v>
      </c>
      <c r="R411" s="98" t="s">
        <v>77</v>
      </c>
      <c r="S411" s="99" t="s">
        <v>77</v>
      </c>
      <c r="T411" s="99" t="s">
        <v>77</v>
      </c>
      <c r="U411" s="100" t="s">
        <v>77</v>
      </c>
      <c r="V411" s="100" t="s">
        <v>77</v>
      </c>
      <c r="W411" s="101" t="s">
        <v>77</v>
      </c>
      <c r="X411" s="101" t="s">
        <v>77</v>
      </c>
    </row>
    <row r="412" spans="14:24" ht="15.75" x14ac:dyDescent="0.25">
      <c r="N412" s="97">
        <v>49034</v>
      </c>
      <c r="O412" s="98" t="s">
        <v>77</v>
      </c>
      <c r="P412" s="98" t="s">
        <v>77</v>
      </c>
      <c r="Q412" s="98" t="s">
        <v>77</v>
      </c>
      <c r="R412" s="98" t="s">
        <v>77</v>
      </c>
      <c r="S412" s="99" t="s">
        <v>77</v>
      </c>
      <c r="T412" s="99" t="s">
        <v>77</v>
      </c>
      <c r="U412" s="100" t="s">
        <v>77</v>
      </c>
      <c r="V412" s="100" t="s">
        <v>77</v>
      </c>
      <c r="W412" s="101" t="s">
        <v>77</v>
      </c>
      <c r="X412" s="101" t="s">
        <v>77</v>
      </c>
    </row>
    <row r="413" spans="14:24" ht="15.75" x14ac:dyDescent="0.25">
      <c r="N413" s="97">
        <v>49064</v>
      </c>
      <c r="O413" s="98" t="s">
        <v>77</v>
      </c>
      <c r="P413" s="98" t="s">
        <v>77</v>
      </c>
      <c r="Q413" s="98" t="s">
        <v>77</v>
      </c>
      <c r="R413" s="98" t="s">
        <v>77</v>
      </c>
      <c r="S413" s="99" t="s">
        <v>77</v>
      </c>
      <c r="T413" s="99" t="s">
        <v>77</v>
      </c>
      <c r="U413" s="100" t="s">
        <v>77</v>
      </c>
      <c r="V413" s="100" t="s">
        <v>77</v>
      </c>
      <c r="W413" s="101" t="s">
        <v>77</v>
      </c>
      <c r="X413" s="101" t="s">
        <v>77</v>
      </c>
    </row>
    <row r="414" spans="14:24" ht="15.75" x14ac:dyDescent="0.25">
      <c r="N414" s="97">
        <v>49095</v>
      </c>
      <c r="O414" s="98" t="s">
        <v>77</v>
      </c>
      <c r="P414" s="98" t="s">
        <v>77</v>
      </c>
      <c r="Q414" s="98" t="s">
        <v>77</v>
      </c>
      <c r="R414" s="98" t="s">
        <v>77</v>
      </c>
      <c r="S414" s="99" t="s">
        <v>77</v>
      </c>
      <c r="T414" s="99" t="s">
        <v>77</v>
      </c>
      <c r="U414" s="100" t="s">
        <v>77</v>
      </c>
      <c r="V414" s="100" t="s">
        <v>77</v>
      </c>
      <c r="W414" s="101" t="s">
        <v>77</v>
      </c>
      <c r="X414" s="101" t="s">
        <v>77</v>
      </c>
    </row>
    <row r="415" spans="14:24" ht="15.75" x14ac:dyDescent="0.25">
      <c r="N415" s="97">
        <v>49125</v>
      </c>
      <c r="O415" s="98" t="s">
        <v>77</v>
      </c>
      <c r="P415" s="98" t="s">
        <v>77</v>
      </c>
      <c r="Q415" s="98" t="s">
        <v>77</v>
      </c>
      <c r="R415" s="98" t="s">
        <v>77</v>
      </c>
      <c r="S415" s="99" t="s">
        <v>77</v>
      </c>
      <c r="T415" s="99" t="s">
        <v>77</v>
      </c>
      <c r="U415" s="100" t="s">
        <v>77</v>
      </c>
      <c r="V415" s="100" t="s">
        <v>77</v>
      </c>
      <c r="W415" s="101" t="s">
        <v>77</v>
      </c>
      <c r="X415" s="101" t="s">
        <v>77</v>
      </c>
    </row>
    <row r="416" spans="14:24" ht="15.75" x14ac:dyDescent="0.25">
      <c r="N416" s="97">
        <v>49156</v>
      </c>
      <c r="O416" s="98" t="s">
        <v>77</v>
      </c>
      <c r="P416" s="98" t="s">
        <v>77</v>
      </c>
      <c r="Q416" s="98" t="s">
        <v>77</v>
      </c>
      <c r="R416" s="98" t="s">
        <v>77</v>
      </c>
      <c r="S416" s="99" t="s">
        <v>77</v>
      </c>
      <c r="T416" s="99" t="s">
        <v>77</v>
      </c>
      <c r="U416" s="100" t="s">
        <v>77</v>
      </c>
      <c r="V416" s="100" t="s">
        <v>77</v>
      </c>
      <c r="W416" s="101" t="s">
        <v>77</v>
      </c>
      <c r="X416" s="101" t="s">
        <v>77</v>
      </c>
    </row>
    <row r="417" spans="14:24" ht="15.75" x14ac:dyDescent="0.25">
      <c r="N417" s="97">
        <v>49187</v>
      </c>
      <c r="O417" s="98" t="s">
        <v>77</v>
      </c>
      <c r="P417" s="98" t="s">
        <v>77</v>
      </c>
      <c r="Q417" s="98" t="s">
        <v>77</v>
      </c>
      <c r="R417" s="98" t="s">
        <v>77</v>
      </c>
      <c r="S417" s="99" t="s">
        <v>77</v>
      </c>
      <c r="T417" s="99" t="s">
        <v>77</v>
      </c>
      <c r="U417" s="100" t="s">
        <v>77</v>
      </c>
      <c r="V417" s="100" t="s">
        <v>77</v>
      </c>
      <c r="W417" s="101" t="s">
        <v>77</v>
      </c>
      <c r="X417" s="101" t="s">
        <v>77</v>
      </c>
    </row>
    <row r="418" spans="14:24" ht="15.75" x14ac:dyDescent="0.25">
      <c r="N418" s="97">
        <v>49217</v>
      </c>
      <c r="O418" s="98" t="s">
        <v>77</v>
      </c>
      <c r="P418" s="98" t="s">
        <v>77</v>
      </c>
      <c r="Q418" s="98" t="s">
        <v>77</v>
      </c>
      <c r="R418" s="98" t="s">
        <v>77</v>
      </c>
      <c r="S418" s="99" t="s">
        <v>77</v>
      </c>
      <c r="T418" s="99" t="s">
        <v>77</v>
      </c>
      <c r="U418" s="100" t="s">
        <v>77</v>
      </c>
      <c r="V418" s="100" t="s">
        <v>77</v>
      </c>
      <c r="W418" s="101" t="s">
        <v>77</v>
      </c>
      <c r="X418" s="101" t="s">
        <v>77</v>
      </c>
    </row>
    <row r="419" spans="14:24" ht="15.75" x14ac:dyDescent="0.25">
      <c r="N419" s="97">
        <v>49248</v>
      </c>
      <c r="O419" s="98" t="s">
        <v>77</v>
      </c>
      <c r="P419" s="98" t="s">
        <v>77</v>
      </c>
      <c r="Q419" s="98" t="s">
        <v>77</v>
      </c>
      <c r="R419" s="98" t="s">
        <v>77</v>
      </c>
      <c r="S419" s="99" t="s">
        <v>77</v>
      </c>
      <c r="T419" s="99" t="s">
        <v>77</v>
      </c>
      <c r="U419" s="100" t="s">
        <v>77</v>
      </c>
      <c r="V419" s="100" t="s">
        <v>77</v>
      </c>
      <c r="W419" s="101" t="s">
        <v>77</v>
      </c>
      <c r="X419" s="101" t="s">
        <v>77</v>
      </c>
    </row>
    <row r="420" spans="14:24" ht="15.75" x14ac:dyDescent="0.25">
      <c r="N420" s="97">
        <v>49278</v>
      </c>
      <c r="O420" s="98" t="s">
        <v>77</v>
      </c>
      <c r="P420" s="98" t="s">
        <v>77</v>
      </c>
      <c r="Q420" s="98" t="s">
        <v>77</v>
      </c>
      <c r="R420" s="98" t="s">
        <v>77</v>
      </c>
      <c r="S420" s="99" t="s">
        <v>77</v>
      </c>
      <c r="T420" s="99" t="s">
        <v>77</v>
      </c>
      <c r="U420" s="100" t="s">
        <v>77</v>
      </c>
      <c r="V420" s="100" t="s">
        <v>77</v>
      </c>
      <c r="W420" s="101" t="s">
        <v>77</v>
      </c>
      <c r="X420" s="101" t="s">
        <v>77</v>
      </c>
    </row>
    <row r="421" spans="14:24" ht="15.75" x14ac:dyDescent="0.25">
      <c r="N421" s="97">
        <v>49309</v>
      </c>
      <c r="O421" s="98" t="s">
        <v>77</v>
      </c>
      <c r="P421" s="98" t="s">
        <v>77</v>
      </c>
      <c r="Q421" s="98" t="s">
        <v>77</v>
      </c>
      <c r="R421" s="98" t="s">
        <v>77</v>
      </c>
      <c r="S421" s="99" t="s">
        <v>77</v>
      </c>
      <c r="T421" s="99" t="s">
        <v>77</v>
      </c>
      <c r="U421" s="100" t="s">
        <v>77</v>
      </c>
      <c r="V421" s="100" t="s">
        <v>77</v>
      </c>
      <c r="W421" s="101" t="s">
        <v>77</v>
      </c>
      <c r="X421" s="101" t="s">
        <v>77</v>
      </c>
    </row>
    <row r="422" spans="14:24" ht="15.75" x14ac:dyDescent="0.25">
      <c r="N422" s="97">
        <v>49340</v>
      </c>
      <c r="O422" s="98" t="s">
        <v>77</v>
      </c>
      <c r="P422" s="98" t="s">
        <v>77</v>
      </c>
      <c r="Q422" s="98" t="s">
        <v>77</v>
      </c>
      <c r="R422" s="98" t="s">
        <v>77</v>
      </c>
      <c r="S422" s="99" t="s">
        <v>77</v>
      </c>
      <c r="T422" s="99" t="s">
        <v>77</v>
      </c>
      <c r="U422" s="100" t="s">
        <v>77</v>
      </c>
      <c r="V422" s="100" t="s">
        <v>77</v>
      </c>
      <c r="W422" s="101" t="s">
        <v>77</v>
      </c>
      <c r="X422" s="101" t="s">
        <v>77</v>
      </c>
    </row>
    <row r="423" spans="14:24" ht="15.75" x14ac:dyDescent="0.25">
      <c r="N423" s="97">
        <v>49368</v>
      </c>
      <c r="O423" s="98" t="s">
        <v>77</v>
      </c>
      <c r="P423" s="98" t="s">
        <v>77</v>
      </c>
      <c r="Q423" s="98" t="s">
        <v>77</v>
      </c>
      <c r="R423" s="98" t="s">
        <v>77</v>
      </c>
      <c r="S423" s="99" t="s">
        <v>77</v>
      </c>
      <c r="T423" s="99" t="s">
        <v>77</v>
      </c>
      <c r="U423" s="100" t="s">
        <v>77</v>
      </c>
      <c r="V423" s="100" t="s">
        <v>77</v>
      </c>
      <c r="W423" s="101" t="s">
        <v>77</v>
      </c>
      <c r="X423" s="101" t="s">
        <v>77</v>
      </c>
    </row>
    <row r="424" spans="14:24" ht="15.75" x14ac:dyDescent="0.25">
      <c r="N424" s="97">
        <v>49399</v>
      </c>
      <c r="O424" s="98" t="s">
        <v>77</v>
      </c>
      <c r="P424" s="98" t="s">
        <v>77</v>
      </c>
      <c r="Q424" s="98" t="s">
        <v>77</v>
      </c>
      <c r="R424" s="98" t="s">
        <v>77</v>
      </c>
      <c r="S424" s="99" t="s">
        <v>77</v>
      </c>
      <c r="T424" s="99" t="s">
        <v>77</v>
      </c>
      <c r="U424" s="100" t="s">
        <v>77</v>
      </c>
      <c r="V424" s="100" t="s">
        <v>77</v>
      </c>
      <c r="W424" s="101" t="s">
        <v>77</v>
      </c>
      <c r="X424" s="101" t="s">
        <v>77</v>
      </c>
    </row>
    <row r="425" spans="14:24" ht="15.75" x14ac:dyDescent="0.25">
      <c r="N425" s="97">
        <v>49429</v>
      </c>
      <c r="O425" s="98" t="s">
        <v>77</v>
      </c>
      <c r="P425" s="98" t="s">
        <v>77</v>
      </c>
      <c r="Q425" s="98" t="s">
        <v>77</v>
      </c>
      <c r="R425" s="98" t="s">
        <v>77</v>
      </c>
      <c r="S425" s="99" t="s">
        <v>77</v>
      </c>
      <c r="T425" s="99" t="s">
        <v>77</v>
      </c>
      <c r="U425" s="100" t="s">
        <v>77</v>
      </c>
      <c r="V425" s="100" t="s">
        <v>77</v>
      </c>
      <c r="W425" s="101" t="s">
        <v>77</v>
      </c>
      <c r="X425" s="101" t="s">
        <v>77</v>
      </c>
    </row>
    <row r="426" spans="14:24" ht="15.75" x14ac:dyDescent="0.25">
      <c r="N426" s="97">
        <v>49460</v>
      </c>
      <c r="O426" s="98" t="s">
        <v>77</v>
      </c>
      <c r="P426" s="98" t="s">
        <v>77</v>
      </c>
      <c r="Q426" s="98" t="s">
        <v>77</v>
      </c>
      <c r="R426" s="98" t="s">
        <v>77</v>
      </c>
      <c r="S426" s="99" t="s">
        <v>77</v>
      </c>
      <c r="T426" s="99" t="s">
        <v>77</v>
      </c>
      <c r="U426" s="100" t="s">
        <v>77</v>
      </c>
      <c r="V426" s="100" t="s">
        <v>77</v>
      </c>
      <c r="W426" s="101" t="s">
        <v>77</v>
      </c>
      <c r="X426" s="101" t="s">
        <v>77</v>
      </c>
    </row>
    <row r="427" spans="14:24" ht="15.75" x14ac:dyDescent="0.25">
      <c r="N427" s="97">
        <v>49490</v>
      </c>
      <c r="O427" s="98" t="s">
        <v>77</v>
      </c>
      <c r="P427" s="98" t="s">
        <v>77</v>
      </c>
      <c r="Q427" s="98" t="s">
        <v>77</v>
      </c>
      <c r="R427" s="98" t="s">
        <v>77</v>
      </c>
      <c r="S427" s="99" t="s">
        <v>77</v>
      </c>
      <c r="T427" s="99" t="s">
        <v>77</v>
      </c>
      <c r="U427" s="100" t="s">
        <v>77</v>
      </c>
      <c r="V427" s="100" t="s">
        <v>77</v>
      </c>
      <c r="W427" s="101" t="s">
        <v>77</v>
      </c>
      <c r="X427" s="101" t="s">
        <v>77</v>
      </c>
    </row>
    <row r="428" spans="14:24" ht="15.75" x14ac:dyDescent="0.25">
      <c r="N428" s="97">
        <v>49521</v>
      </c>
      <c r="O428" s="98" t="s">
        <v>77</v>
      </c>
      <c r="P428" s="98" t="s">
        <v>77</v>
      </c>
      <c r="Q428" s="98" t="s">
        <v>77</v>
      </c>
      <c r="R428" s="98" t="s">
        <v>77</v>
      </c>
      <c r="S428" s="99" t="s">
        <v>77</v>
      </c>
      <c r="T428" s="99" t="s">
        <v>77</v>
      </c>
      <c r="U428" s="100" t="s">
        <v>77</v>
      </c>
      <c r="V428" s="100" t="s">
        <v>77</v>
      </c>
      <c r="W428" s="101" t="s">
        <v>77</v>
      </c>
      <c r="X428" s="101" t="s">
        <v>77</v>
      </c>
    </row>
    <row r="429" spans="14:24" ht="15.75" x14ac:dyDescent="0.25">
      <c r="N429" s="97">
        <v>49552</v>
      </c>
      <c r="O429" s="98" t="s">
        <v>77</v>
      </c>
      <c r="P429" s="98" t="s">
        <v>77</v>
      </c>
      <c r="Q429" s="98" t="s">
        <v>77</v>
      </c>
      <c r="R429" s="98" t="s">
        <v>77</v>
      </c>
      <c r="S429" s="99" t="s">
        <v>77</v>
      </c>
      <c r="T429" s="99" t="s">
        <v>77</v>
      </c>
      <c r="U429" s="100" t="s">
        <v>77</v>
      </c>
      <c r="V429" s="100" t="s">
        <v>77</v>
      </c>
      <c r="W429" s="101" t="s">
        <v>77</v>
      </c>
      <c r="X429" s="101" t="s">
        <v>77</v>
      </c>
    </row>
    <row r="430" spans="14:24" ht="15.75" x14ac:dyDescent="0.25">
      <c r="N430" s="97">
        <v>49582</v>
      </c>
      <c r="O430" s="98" t="s">
        <v>77</v>
      </c>
      <c r="P430" s="98" t="s">
        <v>77</v>
      </c>
      <c r="Q430" s="98" t="s">
        <v>77</v>
      </c>
      <c r="R430" s="98" t="s">
        <v>77</v>
      </c>
      <c r="S430" s="99" t="s">
        <v>77</v>
      </c>
      <c r="T430" s="99" t="s">
        <v>77</v>
      </c>
      <c r="U430" s="100" t="s">
        <v>77</v>
      </c>
      <c r="V430" s="100" t="s">
        <v>77</v>
      </c>
      <c r="W430" s="101" t="s">
        <v>77</v>
      </c>
      <c r="X430" s="101" t="s">
        <v>77</v>
      </c>
    </row>
    <row r="431" spans="14:24" ht="15.75" x14ac:dyDescent="0.25">
      <c r="N431" s="97">
        <v>49613</v>
      </c>
      <c r="O431" s="98" t="s">
        <v>77</v>
      </c>
      <c r="P431" s="98" t="s">
        <v>77</v>
      </c>
      <c r="Q431" s="98" t="s">
        <v>77</v>
      </c>
      <c r="R431" s="98" t="s">
        <v>77</v>
      </c>
      <c r="S431" s="99" t="s">
        <v>77</v>
      </c>
      <c r="T431" s="99" t="s">
        <v>77</v>
      </c>
      <c r="U431" s="100" t="s">
        <v>77</v>
      </c>
      <c r="V431" s="100" t="s">
        <v>77</v>
      </c>
      <c r="W431" s="101" t="s">
        <v>77</v>
      </c>
      <c r="X431" s="101" t="s">
        <v>77</v>
      </c>
    </row>
    <row r="432" spans="14:24" ht="15.75" x14ac:dyDescent="0.25">
      <c r="N432" s="97">
        <v>49643</v>
      </c>
      <c r="O432" s="98" t="s">
        <v>77</v>
      </c>
      <c r="P432" s="98" t="s">
        <v>77</v>
      </c>
      <c r="Q432" s="98" t="s">
        <v>77</v>
      </c>
      <c r="R432" s="98" t="s">
        <v>77</v>
      </c>
      <c r="S432" s="99" t="s">
        <v>77</v>
      </c>
      <c r="T432" s="99" t="s">
        <v>77</v>
      </c>
      <c r="U432" s="100" t="s">
        <v>77</v>
      </c>
      <c r="V432" s="100" t="s">
        <v>77</v>
      </c>
      <c r="W432" s="101" t="s">
        <v>77</v>
      </c>
      <c r="X432" s="101" t="s">
        <v>77</v>
      </c>
    </row>
    <row r="433" spans="14:24" ht="15.75" x14ac:dyDescent="0.25">
      <c r="N433" s="97">
        <v>49674</v>
      </c>
      <c r="O433" s="98" t="s">
        <v>77</v>
      </c>
      <c r="P433" s="98" t="s">
        <v>77</v>
      </c>
      <c r="Q433" s="98" t="s">
        <v>77</v>
      </c>
      <c r="R433" s="98" t="s">
        <v>77</v>
      </c>
      <c r="S433" s="99" t="s">
        <v>77</v>
      </c>
      <c r="T433" s="99" t="s">
        <v>77</v>
      </c>
      <c r="U433" s="100" t="s">
        <v>77</v>
      </c>
      <c r="V433" s="100" t="s">
        <v>77</v>
      </c>
      <c r="W433" s="101" t="s">
        <v>77</v>
      </c>
      <c r="X433" s="101" t="s">
        <v>77</v>
      </c>
    </row>
    <row r="434" spans="14:24" ht="15.75" x14ac:dyDescent="0.25">
      <c r="N434" s="97">
        <v>49705</v>
      </c>
      <c r="O434" s="98" t="s">
        <v>77</v>
      </c>
      <c r="P434" s="98" t="s">
        <v>77</v>
      </c>
      <c r="Q434" s="98" t="s">
        <v>77</v>
      </c>
      <c r="R434" s="98" t="s">
        <v>77</v>
      </c>
      <c r="S434" s="99" t="s">
        <v>77</v>
      </c>
      <c r="T434" s="99" t="s">
        <v>77</v>
      </c>
      <c r="U434" s="100" t="s">
        <v>77</v>
      </c>
      <c r="V434" s="100" t="s">
        <v>77</v>
      </c>
      <c r="W434" s="101" t="s">
        <v>77</v>
      </c>
      <c r="X434" s="101" t="s">
        <v>77</v>
      </c>
    </row>
    <row r="435" spans="14:24" ht="15.75" x14ac:dyDescent="0.25">
      <c r="N435" s="97">
        <v>49734</v>
      </c>
      <c r="O435" s="98" t="s">
        <v>77</v>
      </c>
      <c r="P435" s="98" t="s">
        <v>77</v>
      </c>
      <c r="Q435" s="98" t="s">
        <v>77</v>
      </c>
      <c r="R435" s="98" t="s">
        <v>77</v>
      </c>
      <c r="S435" s="99" t="s">
        <v>77</v>
      </c>
      <c r="T435" s="99" t="s">
        <v>77</v>
      </c>
      <c r="U435" s="100" t="s">
        <v>77</v>
      </c>
      <c r="V435" s="100" t="s">
        <v>77</v>
      </c>
      <c r="W435" s="101" t="s">
        <v>77</v>
      </c>
      <c r="X435" s="101" t="s">
        <v>77</v>
      </c>
    </row>
    <row r="436" spans="14:24" ht="15.75" x14ac:dyDescent="0.25">
      <c r="N436" s="97">
        <v>49765</v>
      </c>
      <c r="O436" s="98" t="s">
        <v>77</v>
      </c>
      <c r="P436" s="98" t="s">
        <v>77</v>
      </c>
      <c r="Q436" s="98" t="s">
        <v>77</v>
      </c>
      <c r="R436" s="98" t="s">
        <v>77</v>
      </c>
      <c r="S436" s="99" t="s">
        <v>77</v>
      </c>
      <c r="T436" s="99" t="s">
        <v>77</v>
      </c>
      <c r="U436" s="100" t="s">
        <v>77</v>
      </c>
      <c r="V436" s="100" t="s">
        <v>77</v>
      </c>
      <c r="W436" s="101" t="s">
        <v>77</v>
      </c>
      <c r="X436" s="101" t="s">
        <v>77</v>
      </c>
    </row>
    <row r="437" spans="14:24" ht="15.75" x14ac:dyDescent="0.25">
      <c r="N437" s="97">
        <v>49795</v>
      </c>
      <c r="O437" s="98" t="s">
        <v>77</v>
      </c>
      <c r="P437" s="98" t="s">
        <v>77</v>
      </c>
      <c r="Q437" s="98" t="s">
        <v>77</v>
      </c>
      <c r="R437" s="98" t="s">
        <v>77</v>
      </c>
      <c r="S437" s="99" t="s">
        <v>77</v>
      </c>
      <c r="T437" s="99" t="s">
        <v>77</v>
      </c>
      <c r="U437" s="100" t="s">
        <v>77</v>
      </c>
      <c r="V437" s="100" t="s">
        <v>77</v>
      </c>
      <c r="W437" s="101" t="s">
        <v>77</v>
      </c>
      <c r="X437" s="101" t="s">
        <v>77</v>
      </c>
    </row>
    <row r="438" spans="14:24" ht="15.75" x14ac:dyDescent="0.25">
      <c r="N438" s="97">
        <v>49826</v>
      </c>
      <c r="O438" s="98" t="s">
        <v>77</v>
      </c>
      <c r="P438" s="98" t="s">
        <v>77</v>
      </c>
      <c r="Q438" s="98" t="s">
        <v>77</v>
      </c>
      <c r="R438" s="98" t="s">
        <v>77</v>
      </c>
      <c r="S438" s="99" t="s">
        <v>77</v>
      </c>
      <c r="T438" s="99" t="s">
        <v>77</v>
      </c>
      <c r="U438" s="100" t="s">
        <v>77</v>
      </c>
      <c r="V438" s="100" t="s">
        <v>77</v>
      </c>
      <c r="W438" s="101" t="s">
        <v>77</v>
      </c>
      <c r="X438" s="101" t="s">
        <v>77</v>
      </c>
    </row>
    <row r="439" spans="14:24" ht="15.75" x14ac:dyDescent="0.25">
      <c r="N439" s="97">
        <v>49856</v>
      </c>
      <c r="O439" s="98" t="s">
        <v>77</v>
      </c>
      <c r="P439" s="98" t="s">
        <v>77</v>
      </c>
      <c r="Q439" s="98" t="s">
        <v>77</v>
      </c>
      <c r="R439" s="98" t="s">
        <v>77</v>
      </c>
      <c r="S439" s="99" t="s">
        <v>77</v>
      </c>
      <c r="T439" s="99" t="s">
        <v>77</v>
      </c>
      <c r="U439" s="100" t="s">
        <v>77</v>
      </c>
      <c r="V439" s="100" t="s">
        <v>77</v>
      </c>
      <c r="W439" s="101" t="s">
        <v>77</v>
      </c>
      <c r="X439" s="101" t="s">
        <v>77</v>
      </c>
    </row>
    <row r="440" spans="14:24" ht="15.75" x14ac:dyDescent="0.25">
      <c r="N440" s="97">
        <v>49887</v>
      </c>
      <c r="O440" s="98" t="s">
        <v>77</v>
      </c>
      <c r="P440" s="98" t="s">
        <v>77</v>
      </c>
      <c r="Q440" s="98" t="s">
        <v>77</v>
      </c>
      <c r="R440" s="98" t="s">
        <v>77</v>
      </c>
      <c r="S440" s="99" t="s">
        <v>77</v>
      </c>
      <c r="T440" s="99" t="s">
        <v>77</v>
      </c>
      <c r="U440" s="100" t="s">
        <v>77</v>
      </c>
      <c r="V440" s="100" t="s">
        <v>77</v>
      </c>
      <c r="W440" s="101" t="s">
        <v>77</v>
      </c>
      <c r="X440" s="101" t="s">
        <v>77</v>
      </c>
    </row>
    <row r="441" spans="14:24" ht="15.75" x14ac:dyDescent="0.25">
      <c r="N441" s="97">
        <v>49918</v>
      </c>
      <c r="O441" s="98" t="s">
        <v>77</v>
      </c>
      <c r="P441" s="98" t="s">
        <v>77</v>
      </c>
      <c r="Q441" s="98" t="s">
        <v>77</v>
      </c>
      <c r="R441" s="98" t="s">
        <v>77</v>
      </c>
      <c r="S441" s="99" t="s">
        <v>77</v>
      </c>
      <c r="T441" s="99" t="s">
        <v>77</v>
      </c>
      <c r="U441" s="100" t="s">
        <v>77</v>
      </c>
      <c r="V441" s="100" t="s">
        <v>77</v>
      </c>
      <c r="W441" s="101" t="s">
        <v>77</v>
      </c>
      <c r="X441" s="101" t="s">
        <v>77</v>
      </c>
    </row>
    <row r="442" spans="14:24" ht="15.75" x14ac:dyDescent="0.25">
      <c r="N442" s="97">
        <v>49948</v>
      </c>
      <c r="O442" s="98" t="s">
        <v>77</v>
      </c>
      <c r="P442" s="98" t="s">
        <v>77</v>
      </c>
      <c r="Q442" s="98" t="s">
        <v>77</v>
      </c>
      <c r="R442" s="98" t="s">
        <v>77</v>
      </c>
      <c r="S442" s="99" t="s">
        <v>77</v>
      </c>
      <c r="T442" s="99" t="s">
        <v>77</v>
      </c>
      <c r="U442" s="100" t="s">
        <v>77</v>
      </c>
      <c r="V442" s="100" t="s">
        <v>77</v>
      </c>
      <c r="W442" s="101" t="s">
        <v>77</v>
      </c>
      <c r="X442" s="101" t="s">
        <v>77</v>
      </c>
    </row>
    <row r="443" spans="14:24" ht="15.75" x14ac:dyDescent="0.25">
      <c r="N443" s="97">
        <v>49979</v>
      </c>
      <c r="O443" s="98" t="s">
        <v>77</v>
      </c>
      <c r="P443" s="98" t="s">
        <v>77</v>
      </c>
      <c r="Q443" s="98" t="s">
        <v>77</v>
      </c>
      <c r="R443" s="98" t="s">
        <v>77</v>
      </c>
      <c r="S443" s="99" t="s">
        <v>77</v>
      </c>
      <c r="T443" s="99" t="s">
        <v>77</v>
      </c>
      <c r="U443" s="100" t="s">
        <v>77</v>
      </c>
      <c r="V443" s="100" t="s">
        <v>77</v>
      </c>
      <c r="W443" s="101" t="s">
        <v>77</v>
      </c>
      <c r="X443" s="101" t="s">
        <v>77</v>
      </c>
    </row>
    <row r="444" spans="14:24" ht="15.75" x14ac:dyDescent="0.25">
      <c r="N444" s="97">
        <v>50009</v>
      </c>
      <c r="O444" s="98" t="s">
        <v>77</v>
      </c>
      <c r="P444" s="98" t="s">
        <v>77</v>
      </c>
      <c r="Q444" s="98" t="s">
        <v>77</v>
      </c>
      <c r="R444" s="98" t="s">
        <v>77</v>
      </c>
      <c r="S444" s="99" t="s">
        <v>77</v>
      </c>
      <c r="T444" s="99" t="s">
        <v>77</v>
      </c>
      <c r="U444" s="100" t="s">
        <v>77</v>
      </c>
      <c r="V444" s="100" t="s">
        <v>77</v>
      </c>
      <c r="W444" s="101" t="s">
        <v>77</v>
      </c>
      <c r="X444" s="101" t="s">
        <v>77</v>
      </c>
    </row>
    <row r="445" spans="14:24" ht="15.75" x14ac:dyDescent="0.25">
      <c r="N445" s="97">
        <v>50040</v>
      </c>
      <c r="O445" s="98" t="s">
        <v>77</v>
      </c>
      <c r="P445" s="98" t="s">
        <v>77</v>
      </c>
      <c r="Q445" s="98" t="s">
        <v>77</v>
      </c>
      <c r="R445" s="98" t="s">
        <v>77</v>
      </c>
      <c r="S445" s="99" t="s">
        <v>77</v>
      </c>
      <c r="T445" s="99" t="s">
        <v>77</v>
      </c>
      <c r="U445" s="100" t="s">
        <v>77</v>
      </c>
      <c r="V445" s="100" t="s">
        <v>77</v>
      </c>
      <c r="W445" s="101" t="s">
        <v>77</v>
      </c>
      <c r="X445" s="101" t="s">
        <v>77</v>
      </c>
    </row>
    <row r="446" spans="14:24" ht="15.75" x14ac:dyDescent="0.25">
      <c r="N446" s="97">
        <v>50071</v>
      </c>
      <c r="O446" s="98" t="s">
        <v>77</v>
      </c>
      <c r="P446" s="98" t="s">
        <v>77</v>
      </c>
      <c r="Q446" s="98" t="s">
        <v>77</v>
      </c>
      <c r="R446" s="98" t="s">
        <v>77</v>
      </c>
      <c r="S446" s="99" t="s">
        <v>77</v>
      </c>
      <c r="T446" s="99" t="s">
        <v>77</v>
      </c>
      <c r="U446" s="100" t="s">
        <v>77</v>
      </c>
      <c r="V446" s="100" t="s">
        <v>77</v>
      </c>
      <c r="W446" s="101" t="s">
        <v>77</v>
      </c>
      <c r="X446" s="101" t="s">
        <v>77</v>
      </c>
    </row>
    <row r="447" spans="14:24" ht="15.75" x14ac:dyDescent="0.25">
      <c r="N447" s="97">
        <v>50099</v>
      </c>
      <c r="O447" s="98" t="s">
        <v>77</v>
      </c>
      <c r="P447" s="98" t="s">
        <v>77</v>
      </c>
      <c r="Q447" s="98" t="s">
        <v>77</v>
      </c>
      <c r="R447" s="98" t="s">
        <v>77</v>
      </c>
      <c r="S447" s="99" t="s">
        <v>77</v>
      </c>
      <c r="T447" s="99" t="s">
        <v>77</v>
      </c>
      <c r="U447" s="100" t="s">
        <v>77</v>
      </c>
      <c r="V447" s="100" t="s">
        <v>77</v>
      </c>
      <c r="W447" s="101" t="s">
        <v>77</v>
      </c>
      <c r="X447" s="101" t="s">
        <v>77</v>
      </c>
    </row>
    <row r="448" spans="14:24" ht="15.75" x14ac:dyDescent="0.25">
      <c r="N448" s="97">
        <v>50130</v>
      </c>
      <c r="O448" s="98" t="s">
        <v>77</v>
      </c>
      <c r="P448" s="98" t="s">
        <v>77</v>
      </c>
      <c r="Q448" s="98" t="s">
        <v>77</v>
      </c>
      <c r="R448" s="98" t="s">
        <v>77</v>
      </c>
      <c r="S448" s="99" t="s">
        <v>77</v>
      </c>
      <c r="T448" s="99" t="s">
        <v>77</v>
      </c>
      <c r="U448" s="100" t="s">
        <v>77</v>
      </c>
      <c r="V448" s="100" t="s">
        <v>77</v>
      </c>
      <c r="W448" s="101" t="s">
        <v>77</v>
      </c>
      <c r="X448" s="101" t="s">
        <v>77</v>
      </c>
    </row>
    <row r="449" spans="14:24" ht="15.75" x14ac:dyDescent="0.25">
      <c r="N449" s="97">
        <v>50160</v>
      </c>
      <c r="O449" s="98" t="s">
        <v>77</v>
      </c>
      <c r="P449" s="98" t="s">
        <v>77</v>
      </c>
      <c r="Q449" s="98" t="s">
        <v>77</v>
      </c>
      <c r="R449" s="98" t="s">
        <v>77</v>
      </c>
      <c r="S449" s="99" t="s">
        <v>77</v>
      </c>
      <c r="T449" s="99" t="s">
        <v>77</v>
      </c>
      <c r="U449" s="100" t="s">
        <v>77</v>
      </c>
      <c r="V449" s="100" t="s">
        <v>77</v>
      </c>
      <c r="W449" s="101" t="s">
        <v>77</v>
      </c>
      <c r="X449" s="101" t="s">
        <v>77</v>
      </c>
    </row>
    <row r="450" spans="14:24" ht="15.75" x14ac:dyDescent="0.25">
      <c r="N450" s="97">
        <v>50191</v>
      </c>
      <c r="O450" s="98" t="s">
        <v>77</v>
      </c>
      <c r="P450" s="98" t="s">
        <v>77</v>
      </c>
      <c r="Q450" s="98" t="s">
        <v>77</v>
      </c>
      <c r="R450" s="98" t="s">
        <v>77</v>
      </c>
      <c r="S450" s="99" t="s">
        <v>77</v>
      </c>
      <c r="T450" s="99" t="s">
        <v>77</v>
      </c>
      <c r="U450" s="100" t="s">
        <v>77</v>
      </c>
      <c r="V450" s="100" t="s">
        <v>77</v>
      </c>
      <c r="W450" s="101" t="s">
        <v>77</v>
      </c>
      <c r="X450" s="101" t="s">
        <v>77</v>
      </c>
    </row>
    <row r="451" spans="14:24" ht="15.75" x14ac:dyDescent="0.25">
      <c r="N451" s="97">
        <v>50221</v>
      </c>
      <c r="O451" s="98" t="s">
        <v>77</v>
      </c>
      <c r="P451" s="98" t="s">
        <v>77</v>
      </c>
      <c r="Q451" s="98" t="s">
        <v>77</v>
      </c>
      <c r="R451" s="98" t="s">
        <v>77</v>
      </c>
      <c r="S451" s="99" t="s">
        <v>77</v>
      </c>
      <c r="T451" s="99" t="s">
        <v>77</v>
      </c>
      <c r="U451" s="100" t="s">
        <v>77</v>
      </c>
      <c r="V451" s="100" t="s">
        <v>77</v>
      </c>
      <c r="W451" s="101" t="s">
        <v>77</v>
      </c>
      <c r="X451" s="101" t="s">
        <v>77</v>
      </c>
    </row>
    <row r="452" spans="14:24" ht="15.75" x14ac:dyDescent="0.25">
      <c r="N452" s="97">
        <v>50252</v>
      </c>
      <c r="O452" s="98" t="s">
        <v>77</v>
      </c>
      <c r="P452" s="98" t="s">
        <v>77</v>
      </c>
      <c r="Q452" s="98" t="s">
        <v>77</v>
      </c>
      <c r="R452" s="98" t="s">
        <v>77</v>
      </c>
      <c r="S452" s="99" t="s">
        <v>77</v>
      </c>
      <c r="T452" s="99" t="s">
        <v>77</v>
      </c>
      <c r="U452" s="100" t="s">
        <v>77</v>
      </c>
      <c r="V452" s="100" t="s">
        <v>77</v>
      </c>
      <c r="W452" s="101" t="s">
        <v>77</v>
      </c>
      <c r="X452" s="101" t="s">
        <v>77</v>
      </c>
    </row>
    <row r="453" spans="14:24" ht="15.75" x14ac:dyDescent="0.25">
      <c r="N453" s="97">
        <v>50283</v>
      </c>
      <c r="O453" s="98" t="s">
        <v>77</v>
      </c>
      <c r="P453" s="98" t="s">
        <v>77</v>
      </c>
      <c r="Q453" s="98" t="s">
        <v>77</v>
      </c>
      <c r="R453" s="98" t="s">
        <v>77</v>
      </c>
      <c r="S453" s="99" t="s">
        <v>77</v>
      </c>
      <c r="T453" s="99" t="s">
        <v>77</v>
      </c>
      <c r="U453" s="100" t="s">
        <v>77</v>
      </c>
      <c r="V453" s="100" t="s">
        <v>77</v>
      </c>
      <c r="W453" s="101" t="s">
        <v>77</v>
      </c>
      <c r="X453" s="101" t="s">
        <v>77</v>
      </c>
    </row>
    <row r="454" spans="14:24" ht="15.75" x14ac:dyDescent="0.25">
      <c r="N454" s="97">
        <v>50313</v>
      </c>
      <c r="O454" s="98" t="s">
        <v>77</v>
      </c>
      <c r="P454" s="98" t="s">
        <v>77</v>
      </c>
      <c r="Q454" s="98" t="s">
        <v>77</v>
      </c>
      <c r="R454" s="98" t="s">
        <v>77</v>
      </c>
      <c r="S454" s="99" t="s">
        <v>77</v>
      </c>
      <c r="T454" s="99" t="s">
        <v>77</v>
      </c>
      <c r="U454" s="100" t="s">
        <v>77</v>
      </c>
      <c r="V454" s="100" t="s">
        <v>77</v>
      </c>
      <c r="W454" s="101" t="s">
        <v>77</v>
      </c>
      <c r="X454" s="101" t="s">
        <v>77</v>
      </c>
    </row>
    <row r="455" spans="14:24" ht="15.75" x14ac:dyDescent="0.25">
      <c r="N455" s="97">
        <v>50344</v>
      </c>
      <c r="O455" s="98" t="s">
        <v>77</v>
      </c>
      <c r="P455" s="98" t="s">
        <v>77</v>
      </c>
      <c r="Q455" s="98" t="s">
        <v>77</v>
      </c>
      <c r="R455" s="98" t="s">
        <v>77</v>
      </c>
      <c r="S455" s="99" t="s">
        <v>77</v>
      </c>
      <c r="T455" s="99" t="s">
        <v>77</v>
      </c>
      <c r="U455" s="100" t="s">
        <v>77</v>
      </c>
      <c r="V455" s="100" t="s">
        <v>77</v>
      </c>
      <c r="W455" s="101" t="s">
        <v>77</v>
      </c>
      <c r="X455" s="101" t="s">
        <v>77</v>
      </c>
    </row>
    <row r="456" spans="14:24" ht="15.75" x14ac:dyDescent="0.25">
      <c r="N456" s="97">
        <v>50374</v>
      </c>
      <c r="O456" s="98" t="s">
        <v>77</v>
      </c>
      <c r="P456" s="98" t="s">
        <v>77</v>
      </c>
      <c r="Q456" s="98" t="s">
        <v>77</v>
      </c>
      <c r="R456" s="98" t="s">
        <v>77</v>
      </c>
      <c r="S456" s="99" t="s">
        <v>77</v>
      </c>
      <c r="T456" s="99" t="s">
        <v>77</v>
      </c>
      <c r="U456" s="100" t="s">
        <v>77</v>
      </c>
      <c r="V456" s="100" t="s">
        <v>77</v>
      </c>
      <c r="W456" s="101" t="s">
        <v>77</v>
      </c>
      <c r="X456" s="101" t="s">
        <v>77</v>
      </c>
    </row>
    <row r="457" spans="14:24" ht="15.75" x14ac:dyDescent="0.25">
      <c r="N457" s="97">
        <v>50405</v>
      </c>
      <c r="O457" s="98" t="s">
        <v>77</v>
      </c>
      <c r="P457" s="98" t="s">
        <v>77</v>
      </c>
      <c r="Q457" s="98" t="s">
        <v>77</v>
      </c>
      <c r="R457" s="98" t="s">
        <v>77</v>
      </c>
      <c r="S457" s="99" t="s">
        <v>77</v>
      </c>
      <c r="T457" s="99" t="s">
        <v>77</v>
      </c>
      <c r="U457" s="100" t="s">
        <v>77</v>
      </c>
      <c r="V457" s="100" t="s">
        <v>77</v>
      </c>
      <c r="W457" s="101" t="s">
        <v>77</v>
      </c>
      <c r="X457" s="101" t="s">
        <v>77</v>
      </c>
    </row>
    <row r="458" spans="14:24" ht="15.75" x14ac:dyDescent="0.25">
      <c r="N458" s="97">
        <v>50436</v>
      </c>
      <c r="O458" s="98" t="s">
        <v>77</v>
      </c>
      <c r="P458" s="98" t="s">
        <v>77</v>
      </c>
      <c r="Q458" s="98" t="s">
        <v>77</v>
      </c>
      <c r="R458" s="98" t="s">
        <v>77</v>
      </c>
      <c r="S458" s="99" t="s">
        <v>77</v>
      </c>
      <c r="T458" s="99" t="s">
        <v>77</v>
      </c>
      <c r="U458" s="100" t="s">
        <v>77</v>
      </c>
      <c r="V458" s="100" t="s">
        <v>77</v>
      </c>
      <c r="W458" s="101" t="s">
        <v>77</v>
      </c>
      <c r="X458" s="101" t="s">
        <v>77</v>
      </c>
    </row>
    <row r="459" spans="14:24" ht="15.75" x14ac:dyDescent="0.25">
      <c r="N459" s="97">
        <v>50464</v>
      </c>
      <c r="O459" s="98" t="s">
        <v>77</v>
      </c>
      <c r="P459" s="98" t="s">
        <v>77</v>
      </c>
      <c r="Q459" s="98" t="s">
        <v>77</v>
      </c>
      <c r="R459" s="98" t="s">
        <v>77</v>
      </c>
      <c r="S459" s="99" t="s">
        <v>77</v>
      </c>
      <c r="T459" s="99" t="s">
        <v>77</v>
      </c>
      <c r="U459" s="100" t="s">
        <v>77</v>
      </c>
      <c r="V459" s="100" t="s">
        <v>77</v>
      </c>
      <c r="W459" s="101" t="s">
        <v>77</v>
      </c>
      <c r="X459" s="101" t="s">
        <v>77</v>
      </c>
    </row>
    <row r="460" spans="14:24" ht="15.75" x14ac:dyDescent="0.25">
      <c r="N460" s="97">
        <v>50495</v>
      </c>
      <c r="O460" s="98" t="s">
        <v>77</v>
      </c>
      <c r="P460" s="98" t="s">
        <v>77</v>
      </c>
      <c r="Q460" s="98" t="s">
        <v>77</v>
      </c>
      <c r="R460" s="98" t="s">
        <v>77</v>
      </c>
      <c r="S460" s="99" t="s">
        <v>77</v>
      </c>
      <c r="T460" s="99" t="s">
        <v>77</v>
      </c>
      <c r="U460" s="100" t="s">
        <v>77</v>
      </c>
      <c r="V460" s="100" t="s">
        <v>77</v>
      </c>
      <c r="W460" s="101" t="s">
        <v>77</v>
      </c>
      <c r="X460" s="101" t="s">
        <v>77</v>
      </c>
    </row>
    <row r="461" spans="14:24" ht="15.75" x14ac:dyDescent="0.25">
      <c r="N461" s="97">
        <v>50525</v>
      </c>
      <c r="O461" s="98" t="s">
        <v>77</v>
      </c>
      <c r="P461" s="98" t="s">
        <v>77</v>
      </c>
      <c r="Q461" s="98" t="s">
        <v>77</v>
      </c>
      <c r="R461" s="98" t="s">
        <v>77</v>
      </c>
      <c r="S461" s="99" t="s">
        <v>77</v>
      </c>
      <c r="T461" s="99" t="s">
        <v>77</v>
      </c>
      <c r="U461" s="100" t="s">
        <v>77</v>
      </c>
      <c r="V461" s="100" t="s">
        <v>77</v>
      </c>
      <c r="W461" s="101" t="s">
        <v>77</v>
      </c>
      <c r="X461" s="101" t="s">
        <v>77</v>
      </c>
    </row>
    <row r="462" spans="14:24" ht="15.75" x14ac:dyDescent="0.25">
      <c r="N462" s="97">
        <v>50556</v>
      </c>
      <c r="O462" s="98" t="s">
        <v>77</v>
      </c>
      <c r="P462" s="98" t="s">
        <v>77</v>
      </c>
      <c r="Q462" s="98" t="s">
        <v>77</v>
      </c>
      <c r="R462" s="98" t="s">
        <v>77</v>
      </c>
      <c r="S462" s="99" t="s">
        <v>77</v>
      </c>
      <c r="T462" s="99" t="s">
        <v>77</v>
      </c>
      <c r="U462" s="100" t="s">
        <v>77</v>
      </c>
      <c r="V462" s="100" t="s">
        <v>77</v>
      </c>
      <c r="W462" s="101" t="s">
        <v>77</v>
      </c>
      <c r="X462" s="101" t="s">
        <v>77</v>
      </c>
    </row>
    <row r="463" spans="14:24" ht="15.75" x14ac:dyDescent="0.25">
      <c r="N463" s="97">
        <v>50586</v>
      </c>
      <c r="O463" s="98" t="s">
        <v>77</v>
      </c>
      <c r="P463" s="98" t="s">
        <v>77</v>
      </c>
      <c r="Q463" s="98" t="s">
        <v>77</v>
      </c>
      <c r="R463" s="98" t="s">
        <v>77</v>
      </c>
      <c r="S463" s="99" t="s">
        <v>77</v>
      </c>
      <c r="T463" s="99" t="s">
        <v>77</v>
      </c>
      <c r="U463" s="100" t="s">
        <v>77</v>
      </c>
      <c r="V463" s="100" t="s">
        <v>77</v>
      </c>
      <c r="W463" s="101" t="s">
        <v>77</v>
      </c>
      <c r="X463" s="101" t="s">
        <v>77</v>
      </c>
    </row>
    <row r="464" spans="14:24" ht="15.75" x14ac:dyDescent="0.25">
      <c r="N464" s="97">
        <v>50617</v>
      </c>
      <c r="O464" s="98" t="s">
        <v>77</v>
      </c>
      <c r="P464" s="98" t="s">
        <v>77</v>
      </c>
      <c r="Q464" s="98" t="s">
        <v>77</v>
      </c>
      <c r="R464" s="98" t="s">
        <v>77</v>
      </c>
      <c r="S464" s="99" t="s">
        <v>77</v>
      </c>
      <c r="T464" s="99" t="s">
        <v>77</v>
      </c>
      <c r="U464" s="100" t="s">
        <v>77</v>
      </c>
      <c r="V464" s="100" t="s">
        <v>77</v>
      </c>
      <c r="W464" s="101" t="s">
        <v>77</v>
      </c>
      <c r="X464" s="101" t="s">
        <v>77</v>
      </c>
    </row>
    <row r="465" spans="14:24" ht="15.75" x14ac:dyDescent="0.25">
      <c r="N465" s="97">
        <v>50648</v>
      </c>
      <c r="O465" s="98" t="s">
        <v>77</v>
      </c>
      <c r="P465" s="98" t="s">
        <v>77</v>
      </c>
      <c r="Q465" s="98" t="s">
        <v>77</v>
      </c>
      <c r="R465" s="98" t="s">
        <v>77</v>
      </c>
      <c r="S465" s="99" t="s">
        <v>77</v>
      </c>
      <c r="T465" s="99" t="s">
        <v>77</v>
      </c>
      <c r="U465" s="100" t="s">
        <v>77</v>
      </c>
      <c r="V465" s="100" t="s">
        <v>77</v>
      </c>
      <c r="W465" s="101" t="s">
        <v>77</v>
      </c>
      <c r="X465" s="101" t="s">
        <v>77</v>
      </c>
    </row>
    <row r="466" spans="14:24" ht="15.75" x14ac:dyDescent="0.25">
      <c r="N466" s="97">
        <v>50678</v>
      </c>
      <c r="O466" s="98" t="s">
        <v>77</v>
      </c>
      <c r="P466" s="98" t="s">
        <v>77</v>
      </c>
      <c r="Q466" s="98" t="s">
        <v>77</v>
      </c>
      <c r="R466" s="98" t="s">
        <v>77</v>
      </c>
      <c r="S466" s="99" t="s">
        <v>77</v>
      </c>
      <c r="T466" s="99" t="s">
        <v>77</v>
      </c>
      <c r="U466" s="100" t="s">
        <v>77</v>
      </c>
      <c r="V466" s="100" t="s">
        <v>77</v>
      </c>
      <c r="W466" s="101" t="s">
        <v>77</v>
      </c>
      <c r="X466" s="101" t="s">
        <v>77</v>
      </c>
    </row>
    <row r="467" spans="14:24" ht="15.75" x14ac:dyDescent="0.25">
      <c r="N467" s="97">
        <v>50709</v>
      </c>
      <c r="O467" s="98" t="s">
        <v>77</v>
      </c>
      <c r="P467" s="98" t="s">
        <v>77</v>
      </c>
      <c r="Q467" s="98" t="s">
        <v>77</v>
      </c>
      <c r="R467" s="98" t="s">
        <v>77</v>
      </c>
      <c r="S467" s="99" t="s">
        <v>77</v>
      </c>
      <c r="T467" s="99" t="s">
        <v>77</v>
      </c>
      <c r="U467" s="100" t="s">
        <v>77</v>
      </c>
      <c r="V467" s="100" t="s">
        <v>77</v>
      </c>
      <c r="W467" s="101" t="s">
        <v>77</v>
      </c>
      <c r="X467" s="101" t="s">
        <v>77</v>
      </c>
    </row>
    <row r="468" spans="14:24" ht="15.75" x14ac:dyDescent="0.25">
      <c r="N468" s="97">
        <v>50739</v>
      </c>
      <c r="O468" s="98" t="s">
        <v>77</v>
      </c>
      <c r="P468" s="98" t="s">
        <v>77</v>
      </c>
      <c r="Q468" s="98" t="s">
        <v>77</v>
      </c>
      <c r="R468" s="98" t="s">
        <v>77</v>
      </c>
      <c r="S468" s="99" t="s">
        <v>77</v>
      </c>
      <c r="T468" s="99" t="s">
        <v>77</v>
      </c>
      <c r="U468" s="100" t="s">
        <v>77</v>
      </c>
      <c r="V468" s="100" t="s">
        <v>77</v>
      </c>
      <c r="W468" s="101" t="s">
        <v>77</v>
      </c>
      <c r="X468" s="101" t="s">
        <v>77</v>
      </c>
    </row>
    <row r="469" spans="14:24" ht="15.75" x14ac:dyDescent="0.25">
      <c r="N469" s="97">
        <v>50770</v>
      </c>
      <c r="O469" s="98" t="s">
        <v>77</v>
      </c>
      <c r="P469" s="98" t="s">
        <v>77</v>
      </c>
      <c r="Q469" s="98" t="s">
        <v>77</v>
      </c>
      <c r="R469" s="98" t="s">
        <v>77</v>
      </c>
      <c r="S469" s="99" t="s">
        <v>77</v>
      </c>
      <c r="T469" s="99" t="s">
        <v>77</v>
      </c>
      <c r="U469" s="100" t="s">
        <v>77</v>
      </c>
      <c r="V469" s="100" t="s">
        <v>77</v>
      </c>
      <c r="W469" s="101" t="s">
        <v>77</v>
      </c>
      <c r="X469" s="101" t="s">
        <v>77</v>
      </c>
    </row>
    <row r="470" spans="14:24" ht="15.75" x14ac:dyDescent="0.25">
      <c r="N470" s="97">
        <v>50801</v>
      </c>
      <c r="O470" s="98" t="s">
        <v>77</v>
      </c>
      <c r="P470" s="98" t="s">
        <v>77</v>
      </c>
      <c r="Q470" s="98" t="s">
        <v>77</v>
      </c>
      <c r="R470" s="98" t="s">
        <v>77</v>
      </c>
      <c r="S470" s="99" t="s">
        <v>77</v>
      </c>
      <c r="T470" s="99" t="s">
        <v>77</v>
      </c>
      <c r="U470" s="100" t="s">
        <v>77</v>
      </c>
      <c r="V470" s="100" t="s">
        <v>77</v>
      </c>
      <c r="W470" s="101" t="s">
        <v>77</v>
      </c>
      <c r="X470" s="101" t="s">
        <v>77</v>
      </c>
    </row>
    <row r="471" spans="14:24" ht="15.75" x14ac:dyDescent="0.25">
      <c r="N471" s="97">
        <v>50829</v>
      </c>
      <c r="O471" s="98" t="s">
        <v>77</v>
      </c>
      <c r="P471" s="98" t="s">
        <v>77</v>
      </c>
      <c r="Q471" s="98" t="s">
        <v>77</v>
      </c>
      <c r="R471" s="98" t="s">
        <v>77</v>
      </c>
      <c r="S471" s="99" t="s">
        <v>77</v>
      </c>
      <c r="T471" s="99" t="s">
        <v>77</v>
      </c>
      <c r="U471" s="100" t="s">
        <v>77</v>
      </c>
      <c r="V471" s="100" t="s">
        <v>77</v>
      </c>
      <c r="W471" s="101" t="s">
        <v>77</v>
      </c>
      <c r="X471" s="101" t="s">
        <v>77</v>
      </c>
    </row>
    <row r="472" spans="14:24" ht="15.75" x14ac:dyDescent="0.25">
      <c r="N472" s="97">
        <v>50860</v>
      </c>
      <c r="O472" s="98" t="s">
        <v>77</v>
      </c>
      <c r="P472" s="98" t="s">
        <v>77</v>
      </c>
      <c r="Q472" s="98" t="s">
        <v>77</v>
      </c>
      <c r="R472" s="98" t="s">
        <v>77</v>
      </c>
      <c r="S472" s="99" t="s">
        <v>77</v>
      </c>
      <c r="T472" s="99" t="s">
        <v>77</v>
      </c>
      <c r="U472" s="100" t="s">
        <v>77</v>
      </c>
      <c r="V472" s="100" t="s">
        <v>77</v>
      </c>
      <c r="W472" s="101" t="s">
        <v>77</v>
      </c>
      <c r="X472" s="101" t="s">
        <v>77</v>
      </c>
    </row>
    <row r="473" spans="14:24" ht="15.75" x14ac:dyDescent="0.25">
      <c r="N473" s="97">
        <v>50890</v>
      </c>
      <c r="O473" s="98" t="s">
        <v>77</v>
      </c>
      <c r="P473" s="98" t="s">
        <v>77</v>
      </c>
      <c r="Q473" s="98" t="s">
        <v>77</v>
      </c>
      <c r="R473" s="98" t="s">
        <v>77</v>
      </c>
      <c r="S473" s="99" t="s">
        <v>77</v>
      </c>
      <c r="T473" s="99" t="s">
        <v>77</v>
      </c>
      <c r="U473" s="100" t="s">
        <v>77</v>
      </c>
      <c r="V473" s="100" t="s">
        <v>77</v>
      </c>
      <c r="W473" s="101" t="s">
        <v>77</v>
      </c>
      <c r="X473" s="101" t="s">
        <v>77</v>
      </c>
    </row>
    <row r="474" spans="14:24" ht="15.75" x14ac:dyDescent="0.25">
      <c r="N474" s="97">
        <v>50921</v>
      </c>
      <c r="O474" s="98" t="s">
        <v>77</v>
      </c>
      <c r="P474" s="98" t="s">
        <v>77</v>
      </c>
      <c r="Q474" s="98" t="s">
        <v>77</v>
      </c>
      <c r="R474" s="98" t="s">
        <v>77</v>
      </c>
      <c r="S474" s="99" t="s">
        <v>77</v>
      </c>
      <c r="T474" s="99" t="s">
        <v>77</v>
      </c>
      <c r="U474" s="100" t="s">
        <v>77</v>
      </c>
      <c r="V474" s="100" t="s">
        <v>77</v>
      </c>
      <c r="W474" s="101" t="s">
        <v>77</v>
      </c>
      <c r="X474" s="101" t="s">
        <v>77</v>
      </c>
    </row>
    <row r="475" spans="14:24" ht="15.75" x14ac:dyDescent="0.25">
      <c r="N475" s="97">
        <v>50951</v>
      </c>
      <c r="O475" s="98" t="s">
        <v>77</v>
      </c>
      <c r="P475" s="98" t="s">
        <v>77</v>
      </c>
      <c r="Q475" s="98" t="s">
        <v>77</v>
      </c>
      <c r="R475" s="98" t="s">
        <v>77</v>
      </c>
      <c r="S475" s="99" t="s">
        <v>77</v>
      </c>
      <c r="T475" s="99" t="s">
        <v>77</v>
      </c>
      <c r="U475" s="100" t="s">
        <v>77</v>
      </c>
      <c r="V475" s="100" t="s">
        <v>77</v>
      </c>
      <c r="W475" s="101" t="s">
        <v>77</v>
      </c>
      <c r="X475" s="101" t="s">
        <v>77</v>
      </c>
    </row>
    <row r="476" spans="14:24" ht="15.75" x14ac:dyDescent="0.25">
      <c r="N476" s="97">
        <v>50982</v>
      </c>
      <c r="O476" s="98" t="s">
        <v>77</v>
      </c>
      <c r="P476" s="98" t="s">
        <v>77</v>
      </c>
      <c r="Q476" s="98" t="s">
        <v>77</v>
      </c>
      <c r="R476" s="98" t="s">
        <v>77</v>
      </c>
      <c r="S476" s="99" t="s">
        <v>77</v>
      </c>
      <c r="T476" s="99" t="s">
        <v>77</v>
      </c>
      <c r="U476" s="100" t="s">
        <v>77</v>
      </c>
      <c r="V476" s="100" t="s">
        <v>77</v>
      </c>
      <c r="W476" s="101" t="s">
        <v>77</v>
      </c>
      <c r="X476" s="101" t="s">
        <v>77</v>
      </c>
    </row>
    <row r="477" spans="14:24" ht="15.75" x14ac:dyDescent="0.25">
      <c r="N477" s="97">
        <v>51013</v>
      </c>
      <c r="O477" s="98" t="s">
        <v>77</v>
      </c>
      <c r="P477" s="98" t="s">
        <v>77</v>
      </c>
      <c r="Q477" s="98" t="s">
        <v>77</v>
      </c>
      <c r="R477" s="98" t="s">
        <v>77</v>
      </c>
      <c r="S477" s="99" t="s">
        <v>77</v>
      </c>
      <c r="T477" s="99" t="s">
        <v>77</v>
      </c>
      <c r="U477" s="100" t="s">
        <v>77</v>
      </c>
      <c r="V477" s="100" t="s">
        <v>77</v>
      </c>
      <c r="W477" s="101" t="s">
        <v>77</v>
      </c>
      <c r="X477" s="101" t="s">
        <v>77</v>
      </c>
    </row>
    <row r="478" spans="14:24" ht="15.75" x14ac:dyDescent="0.25">
      <c r="N478" s="97">
        <v>51043</v>
      </c>
      <c r="O478" s="98" t="s">
        <v>77</v>
      </c>
      <c r="P478" s="98" t="s">
        <v>77</v>
      </c>
      <c r="Q478" s="98" t="s">
        <v>77</v>
      </c>
      <c r="R478" s="98" t="s">
        <v>77</v>
      </c>
      <c r="S478" s="99" t="s">
        <v>77</v>
      </c>
      <c r="T478" s="99" t="s">
        <v>77</v>
      </c>
      <c r="U478" s="100" t="s">
        <v>77</v>
      </c>
      <c r="V478" s="100" t="s">
        <v>77</v>
      </c>
      <c r="W478" s="101" t="s">
        <v>77</v>
      </c>
      <c r="X478" s="101" t="s">
        <v>77</v>
      </c>
    </row>
    <row r="479" spans="14:24" ht="15.75" x14ac:dyDescent="0.25">
      <c r="N479" s="97">
        <v>51074</v>
      </c>
      <c r="O479" s="98" t="s">
        <v>77</v>
      </c>
      <c r="P479" s="98" t="s">
        <v>77</v>
      </c>
      <c r="Q479" s="98" t="s">
        <v>77</v>
      </c>
      <c r="R479" s="98" t="s">
        <v>77</v>
      </c>
      <c r="S479" s="99" t="s">
        <v>77</v>
      </c>
      <c r="T479" s="99" t="s">
        <v>77</v>
      </c>
      <c r="U479" s="100" t="s">
        <v>77</v>
      </c>
      <c r="V479" s="100" t="s">
        <v>77</v>
      </c>
      <c r="W479" s="101" t="s">
        <v>77</v>
      </c>
      <c r="X479" s="101" t="s">
        <v>77</v>
      </c>
    </row>
    <row r="480" spans="14:24" ht="15.75" x14ac:dyDescent="0.25">
      <c r="N480" s="97">
        <v>51104</v>
      </c>
      <c r="O480" s="98" t="s">
        <v>77</v>
      </c>
      <c r="P480" s="98" t="s">
        <v>77</v>
      </c>
      <c r="Q480" s="98" t="s">
        <v>77</v>
      </c>
      <c r="R480" s="98" t="s">
        <v>77</v>
      </c>
      <c r="S480" s="99" t="s">
        <v>77</v>
      </c>
      <c r="T480" s="99" t="s">
        <v>77</v>
      </c>
      <c r="U480" s="100" t="s">
        <v>77</v>
      </c>
      <c r="V480" s="100" t="s">
        <v>77</v>
      </c>
      <c r="W480" s="101" t="s">
        <v>77</v>
      </c>
      <c r="X480" s="101" t="s">
        <v>77</v>
      </c>
    </row>
    <row r="481" spans="14:24" ht="15.75" x14ac:dyDescent="0.25">
      <c r="N481" s="97">
        <v>51135</v>
      </c>
      <c r="O481" s="98" t="s">
        <v>77</v>
      </c>
      <c r="P481" s="98" t="s">
        <v>77</v>
      </c>
      <c r="Q481" s="98" t="s">
        <v>77</v>
      </c>
      <c r="R481" s="98" t="s">
        <v>77</v>
      </c>
      <c r="S481" s="99" t="s">
        <v>77</v>
      </c>
      <c r="T481" s="99" t="s">
        <v>77</v>
      </c>
      <c r="U481" s="100" t="s">
        <v>77</v>
      </c>
      <c r="V481" s="100" t="s">
        <v>77</v>
      </c>
      <c r="W481" s="101" t="s">
        <v>77</v>
      </c>
      <c r="X481" s="101" t="s">
        <v>77</v>
      </c>
    </row>
    <row r="482" spans="14:24" ht="15.75" x14ac:dyDescent="0.25">
      <c r="N482" s="97">
        <v>51166</v>
      </c>
      <c r="O482" s="98" t="s">
        <v>77</v>
      </c>
      <c r="P482" s="98" t="s">
        <v>77</v>
      </c>
      <c r="Q482" s="98" t="s">
        <v>77</v>
      </c>
      <c r="R482" s="98" t="s">
        <v>77</v>
      </c>
      <c r="S482" s="99" t="s">
        <v>77</v>
      </c>
      <c r="T482" s="99" t="s">
        <v>77</v>
      </c>
      <c r="U482" s="100" t="s">
        <v>77</v>
      </c>
      <c r="V482" s="100" t="s">
        <v>77</v>
      </c>
      <c r="W482" s="101" t="s">
        <v>77</v>
      </c>
      <c r="X482" s="101" t="s">
        <v>77</v>
      </c>
    </row>
    <row r="483" spans="14:24" ht="15.75" x14ac:dyDescent="0.25">
      <c r="N483" s="97">
        <v>51195</v>
      </c>
      <c r="O483" s="98" t="s">
        <v>77</v>
      </c>
      <c r="P483" s="98" t="s">
        <v>77</v>
      </c>
      <c r="Q483" s="98" t="s">
        <v>77</v>
      </c>
      <c r="R483" s="98" t="s">
        <v>77</v>
      </c>
      <c r="S483" s="99" t="s">
        <v>77</v>
      </c>
      <c r="T483" s="99" t="s">
        <v>77</v>
      </c>
      <c r="U483" s="100" t="s">
        <v>77</v>
      </c>
      <c r="V483" s="100" t="s">
        <v>77</v>
      </c>
      <c r="W483" s="101" t="s">
        <v>77</v>
      </c>
      <c r="X483" s="101" t="s">
        <v>77</v>
      </c>
    </row>
    <row r="484" spans="14:24" ht="15.75" x14ac:dyDescent="0.25">
      <c r="N484" s="97">
        <v>51226</v>
      </c>
      <c r="O484" s="98" t="s">
        <v>77</v>
      </c>
      <c r="P484" s="98" t="s">
        <v>77</v>
      </c>
      <c r="Q484" s="98" t="s">
        <v>77</v>
      </c>
      <c r="R484" s="98" t="s">
        <v>77</v>
      </c>
      <c r="S484" s="99" t="s">
        <v>77</v>
      </c>
      <c r="T484" s="99" t="s">
        <v>77</v>
      </c>
      <c r="U484" s="100" t="s">
        <v>77</v>
      </c>
      <c r="V484" s="100" t="s">
        <v>77</v>
      </c>
      <c r="W484" s="101" t="s">
        <v>77</v>
      </c>
      <c r="X484" s="101" t="s">
        <v>77</v>
      </c>
    </row>
    <row r="485" spans="14:24" ht="15.75" x14ac:dyDescent="0.25">
      <c r="N485" s="97">
        <v>51256</v>
      </c>
      <c r="O485" s="98" t="s">
        <v>77</v>
      </c>
      <c r="P485" s="98" t="s">
        <v>77</v>
      </c>
      <c r="Q485" s="98" t="s">
        <v>77</v>
      </c>
      <c r="R485" s="98" t="s">
        <v>77</v>
      </c>
      <c r="S485" s="99" t="s">
        <v>77</v>
      </c>
      <c r="T485" s="99" t="s">
        <v>77</v>
      </c>
      <c r="U485" s="100" t="s">
        <v>77</v>
      </c>
      <c r="V485" s="100" t="s">
        <v>77</v>
      </c>
      <c r="W485" s="101" t="s">
        <v>77</v>
      </c>
      <c r="X485" s="101" t="s">
        <v>77</v>
      </c>
    </row>
    <row r="486" spans="14:24" ht="15.75" x14ac:dyDescent="0.25">
      <c r="N486" s="97">
        <v>51287</v>
      </c>
      <c r="O486" s="98" t="s">
        <v>77</v>
      </c>
      <c r="P486" s="98" t="s">
        <v>77</v>
      </c>
      <c r="Q486" s="98" t="s">
        <v>77</v>
      </c>
      <c r="R486" s="98" t="s">
        <v>77</v>
      </c>
      <c r="S486" s="99" t="s">
        <v>77</v>
      </c>
      <c r="T486" s="99" t="s">
        <v>77</v>
      </c>
      <c r="U486" s="100" t="s">
        <v>77</v>
      </c>
      <c r="V486" s="100" t="s">
        <v>77</v>
      </c>
      <c r="W486" s="101" t="s">
        <v>77</v>
      </c>
      <c r="X486" s="101" t="s">
        <v>77</v>
      </c>
    </row>
    <row r="487" spans="14:24" ht="15.75" x14ac:dyDescent="0.25">
      <c r="N487" s="97">
        <v>51317</v>
      </c>
      <c r="O487" s="98" t="s">
        <v>77</v>
      </c>
      <c r="P487" s="98" t="s">
        <v>77</v>
      </c>
      <c r="Q487" s="98" t="s">
        <v>77</v>
      </c>
      <c r="R487" s="98" t="s">
        <v>77</v>
      </c>
      <c r="S487" s="99" t="s">
        <v>77</v>
      </c>
      <c r="T487" s="99" t="s">
        <v>77</v>
      </c>
      <c r="U487" s="100" t="s">
        <v>77</v>
      </c>
      <c r="V487" s="100" t="s">
        <v>77</v>
      </c>
      <c r="W487" s="101" t="s">
        <v>77</v>
      </c>
      <c r="X487" s="101" t="s">
        <v>77</v>
      </c>
    </row>
    <row r="488" spans="14:24" ht="15.75" x14ac:dyDescent="0.25">
      <c r="N488" s="97">
        <v>51348</v>
      </c>
      <c r="O488" s="98" t="s">
        <v>77</v>
      </c>
      <c r="P488" s="98" t="s">
        <v>77</v>
      </c>
      <c r="Q488" s="98" t="s">
        <v>77</v>
      </c>
      <c r="R488" s="98" t="s">
        <v>77</v>
      </c>
      <c r="S488" s="99" t="s">
        <v>77</v>
      </c>
      <c r="T488" s="99" t="s">
        <v>77</v>
      </c>
      <c r="U488" s="100" t="s">
        <v>77</v>
      </c>
      <c r="V488" s="100" t="s">
        <v>77</v>
      </c>
      <c r="W488" s="101" t="s">
        <v>77</v>
      </c>
      <c r="X488" s="101" t="s">
        <v>77</v>
      </c>
    </row>
    <row r="489" spans="14:24" ht="15.75" x14ac:dyDescent="0.25">
      <c r="N489" s="97">
        <v>51379</v>
      </c>
      <c r="O489" s="98" t="s">
        <v>77</v>
      </c>
      <c r="P489" s="98" t="s">
        <v>77</v>
      </c>
      <c r="Q489" s="98" t="s">
        <v>77</v>
      </c>
      <c r="R489" s="98" t="s">
        <v>77</v>
      </c>
      <c r="S489" s="99" t="s">
        <v>77</v>
      </c>
      <c r="T489" s="99" t="s">
        <v>77</v>
      </c>
      <c r="U489" s="100" t="s">
        <v>77</v>
      </c>
      <c r="V489" s="100" t="s">
        <v>77</v>
      </c>
      <c r="W489" s="101" t="s">
        <v>77</v>
      </c>
      <c r="X489" s="101" t="s">
        <v>77</v>
      </c>
    </row>
    <row r="490" spans="14:24" ht="15.75" x14ac:dyDescent="0.25">
      <c r="N490" s="97">
        <v>51409</v>
      </c>
      <c r="O490" s="98" t="s">
        <v>77</v>
      </c>
      <c r="P490" s="98" t="s">
        <v>77</v>
      </c>
      <c r="Q490" s="98" t="s">
        <v>77</v>
      </c>
      <c r="R490" s="98" t="s">
        <v>77</v>
      </c>
      <c r="S490" s="99" t="s">
        <v>77</v>
      </c>
      <c r="T490" s="99" t="s">
        <v>77</v>
      </c>
      <c r="U490" s="100" t="s">
        <v>77</v>
      </c>
      <c r="V490" s="100" t="s">
        <v>77</v>
      </c>
      <c r="W490" s="101" t="s">
        <v>77</v>
      </c>
      <c r="X490" s="101" t="s">
        <v>77</v>
      </c>
    </row>
    <row r="491" spans="14:24" ht="15.75" x14ac:dyDescent="0.25">
      <c r="N491" s="97">
        <v>51440</v>
      </c>
      <c r="O491" s="98" t="s">
        <v>77</v>
      </c>
      <c r="P491" s="98" t="s">
        <v>77</v>
      </c>
      <c r="Q491" s="98" t="s">
        <v>77</v>
      </c>
      <c r="R491" s="98" t="s">
        <v>77</v>
      </c>
      <c r="S491" s="99" t="s">
        <v>77</v>
      </c>
      <c r="T491" s="99" t="s">
        <v>77</v>
      </c>
      <c r="U491" s="100" t="s">
        <v>77</v>
      </c>
      <c r="V491" s="100" t="s">
        <v>77</v>
      </c>
      <c r="W491" s="101" t="s">
        <v>77</v>
      </c>
      <c r="X491" s="101" t="s">
        <v>77</v>
      </c>
    </row>
    <row r="492" spans="14:24" ht="15.75" x14ac:dyDescent="0.25">
      <c r="N492" s="97">
        <v>51470</v>
      </c>
      <c r="O492" s="98" t="s">
        <v>77</v>
      </c>
      <c r="P492" s="98" t="s">
        <v>77</v>
      </c>
      <c r="Q492" s="98" t="s">
        <v>77</v>
      </c>
      <c r="R492" s="98" t="s">
        <v>77</v>
      </c>
      <c r="S492" s="99" t="s">
        <v>77</v>
      </c>
      <c r="T492" s="99" t="s">
        <v>77</v>
      </c>
      <c r="U492" s="100" t="s">
        <v>77</v>
      </c>
      <c r="V492" s="100" t="s">
        <v>77</v>
      </c>
      <c r="W492" s="101" t="s">
        <v>77</v>
      </c>
      <c r="X492" s="101" t="s">
        <v>77</v>
      </c>
    </row>
    <row r="493" spans="14:24" ht="15.75" x14ac:dyDescent="0.25">
      <c r="N493" s="97">
        <v>51501</v>
      </c>
      <c r="O493" s="98" t="s">
        <v>77</v>
      </c>
      <c r="P493" s="98" t="s">
        <v>77</v>
      </c>
      <c r="Q493" s="98" t="s">
        <v>77</v>
      </c>
      <c r="R493" s="98" t="s">
        <v>77</v>
      </c>
      <c r="S493" s="99" t="s">
        <v>77</v>
      </c>
      <c r="T493" s="99" t="s">
        <v>77</v>
      </c>
      <c r="U493" s="100" t="s">
        <v>77</v>
      </c>
      <c r="V493" s="100" t="s">
        <v>77</v>
      </c>
      <c r="W493" s="101" t="s">
        <v>77</v>
      </c>
      <c r="X493" s="101" t="s">
        <v>77</v>
      </c>
    </row>
    <row r="494" spans="14:24" ht="15.75" x14ac:dyDescent="0.25">
      <c r="N494" s="97">
        <v>51532</v>
      </c>
      <c r="O494" s="98" t="s">
        <v>77</v>
      </c>
      <c r="P494" s="98" t="s">
        <v>77</v>
      </c>
      <c r="Q494" s="98" t="s">
        <v>77</v>
      </c>
      <c r="R494" s="98" t="s">
        <v>77</v>
      </c>
      <c r="S494" s="99" t="s">
        <v>77</v>
      </c>
      <c r="T494" s="99" t="s">
        <v>77</v>
      </c>
      <c r="U494" s="100" t="s">
        <v>77</v>
      </c>
      <c r="V494" s="100" t="s">
        <v>77</v>
      </c>
      <c r="W494" s="101" t="s">
        <v>77</v>
      </c>
      <c r="X494" s="101" t="s">
        <v>77</v>
      </c>
    </row>
    <row r="495" spans="14:24" ht="15.75" x14ac:dyDescent="0.25">
      <c r="N495" s="97">
        <v>51560</v>
      </c>
      <c r="O495" s="98" t="s">
        <v>77</v>
      </c>
      <c r="P495" s="98" t="s">
        <v>77</v>
      </c>
      <c r="Q495" s="98" t="s">
        <v>77</v>
      </c>
      <c r="R495" s="98" t="s">
        <v>77</v>
      </c>
      <c r="S495" s="99" t="s">
        <v>77</v>
      </c>
      <c r="T495" s="99" t="s">
        <v>77</v>
      </c>
      <c r="U495" s="100" t="s">
        <v>77</v>
      </c>
      <c r="V495" s="100" t="s">
        <v>77</v>
      </c>
      <c r="W495" s="101" t="s">
        <v>77</v>
      </c>
      <c r="X495" s="101" t="s">
        <v>77</v>
      </c>
    </row>
    <row r="496" spans="14:24" ht="15.75" x14ac:dyDescent="0.25">
      <c r="N496" s="97">
        <v>51591</v>
      </c>
      <c r="O496" s="98" t="s">
        <v>77</v>
      </c>
      <c r="P496" s="98" t="s">
        <v>77</v>
      </c>
      <c r="Q496" s="98" t="s">
        <v>77</v>
      </c>
      <c r="R496" s="98" t="s">
        <v>77</v>
      </c>
      <c r="S496" s="99" t="s">
        <v>77</v>
      </c>
      <c r="T496" s="99" t="s">
        <v>77</v>
      </c>
      <c r="U496" s="100" t="s">
        <v>77</v>
      </c>
      <c r="V496" s="100" t="s">
        <v>77</v>
      </c>
      <c r="W496" s="101" t="s">
        <v>77</v>
      </c>
      <c r="X496" s="101" t="s">
        <v>77</v>
      </c>
    </row>
    <row r="497" spans="14:24" ht="15.75" x14ac:dyDescent="0.25">
      <c r="N497" s="97">
        <v>51621</v>
      </c>
      <c r="O497" s="98" t="s">
        <v>77</v>
      </c>
      <c r="P497" s="98" t="s">
        <v>77</v>
      </c>
      <c r="Q497" s="98" t="s">
        <v>77</v>
      </c>
      <c r="R497" s="98" t="s">
        <v>77</v>
      </c>
      <c r="S497" s="99" t="s">
        <v>77</v>
      </c>
      <c r="T497" s="99" t="s">
        <v>77</v>
      </c>
      <c r="U497" s="100" t="s">
        <v>77</v>
      </c>
      <c r="V497" s="100" t="s">
        <v>77</v>
      </c>
      <c r="W497" s="101" t="s">
        <v>77</v>
      </c>
      <c r="X497" s="101" t="s">
        <v>77</v>
      </c>
    </row>
    <row r="498" spans="14:24" ht="15.75" x14ac:dyDescent="0.25">
      <c r="N498" s="97">
        <v>51652</v>
      </c>
      <c r="O498" s="98" t="s">
        <v>77</v>
      </c>
      <c r="P498" s="98" t="s">
        <v>77</v>
      </c>
      <c r="Q498" s="98" t="s">
        <v>77</v>
      </c>
      <c r="R498" s="98" t="s">
        <v>77</v>
      </c>
      <c r="S498" s="99" t="s">
        <v>77</v>
      </c>
      <c r="T498" s="99" t="s">
        <v>77</v>
      </c>
      <c r="U498" s="100" t="s">
        <v>77</v>
      </c>
      <c r="V498" s="100" t="s">
        <v>77</v>
      </c>
      <c r="W498" s="101" t="s">
        <v>77</v>
      </c>
      <c r="X498" s="101" t="s">
        <v>77</v>
      </c>
    </row>
    <row r="499" spans="14:24" ht="15.75" x14ac:dyDescent="0.25">
      <c r="N499" s="97">
        <v>51682</v>
      </c>
      <c r="O499" s="98" t="s">
        <v>77</v>
      </c>
      <c r="P499" s="98" t="s">
        <v>77</v>
      </c>
      <c r="Q499" s="98" t="s">
        <v>77</v>
      </c>
      <c r="R499" s="98" t="s">
        <v>77</v>
      </c>
      <c r="S499" s="99" t="s">
        <v>77</v>
      </c>
      <c r="T499" s="99" t="s">
        <v>77</v>
      </c>
      <c r="U499" s="100" t="s">
        <v>77</v>
      </c>
      <c r="V499" s="100" t="s">
        <v>77</v>
      </c>
      <c r="W499" s="101" t="s">
        <v>77</v>
      </c>
      <c r="X499" s="101" t="s">
        <v>77</v>
      </c>
    </row>
    <row r="500" spans="14:24" ht="15.75" x14ac:dyDescent="0.25">
      <c r="N500" s="97">
        <v>51713</v>
      </c>
      <c r="O500" s="98" t="s">
        <v>77</v>
      </c>
      <c r="P500" s="98" t="s">
        <v>77</v>
      </c>
      <c r="Q500" s="98" t="s">
        <v>77</v>
      </c>
      <c r="R500" s="98" t="s">
        <v>77</v>
      </c>
      <c r="S500" s="99" t="s">
        <v>77</v>
      </c>
      <c r="T500" s="99" t="s">
        <v>77</v>
      </c>
      <c r="U500" s="100" t="s">
        <v>77</v>
      </c>
      <c r="V500" s="100" t="s">
        <v>77</v>
      </c>
      <c r="W500" s="101" t="s">
        <v>77</v>
      </c>
      <c r="X500" s="101" t="s">
        <v>77</v>
      </c>
    </row>
    <row r="501" spans="14:24" ht="15.75" x14ac:dyDescent="0.25">
      <c r="N501" s="97">
        <v>51744</v>
      </c>
      <c r="O501" s="98" t="s">
        <v>77</v>
      </c>
      <c r="P501" s="98" t="s">
        <v>77</v>
      </c>
      <c r="Q501" s="98" t="s">
        <v>77</v>
      </c>
      <c r="R501" s="98" t="s">
        <v>77</v>
      </c>
      <c r="S501" s="99" t="s">
        <v>77</v>
      </c>
      <c r="T501" s="99" t="s">
        <v>77</v>
      </c>
      <c r="U501" s="100" t="s">
        <v>77</v>
      </c>
      <c r="V501" s="100" t="s">
        <v>77</v>
      </c>
      <c r="W501" s="101" t="s">
        <v>77</v>
      </c>
      <c r="X501" s="101" t="s">
        <v>77</v>
      </c>
    </row>
    <row r="502" spans="14:24" ht="15.75" x14ac:dyDescent="0.25">
      <c r="N502" s="97">
        <v>51774</v>
      </c>
      <c r="O502" s="98" t="s">
        <v>77</v>
      </c>
      <c r="P502" s="98" t="s">
        <v>77</v>
      </c>
      <c r="Q502" s="98" t="s">
        <v>77</v>
      </c>
      <c r="R502" s="98" t="s">
        <v>77</v>
      </c>
      <c r="S502" s="99" t="s">
        <v>77</v>
      </c>
      <c r="T502" s="99" t="s">
        <v>77</v>
      </c>
      <c r="U502" s="100" t="s">
        <v>77</v>
      </c>
      <c r="V502" s="100" t="s">
        <v>77</v>
      </c>
      <c r="W502" s="101" t="s">
        <v>77</v>
      </c>
      <c r="X502" s="101" t="s">
        <v>77</v>
      </c>
    </row>
    <row r="503" spans="14:24" ht="15.75" x14ac:dyDescent="0.25">
      <c r="N503" s="97">
        <v>51805</v>
      </c>
      <c r="O503" s="98" t="s">
        <v>77</v>
      </c>
      <c r="P503" s="98" t="s">
        <v>77</v>
      </c>
      <c r="Q503" s="98" t="s">
        <v>77</v>
      </c>
      <c r="R503" s="98" t="s">
        <v>77</v>
      </c>
      <c r="S503" s="99" t="s">
        <v>77</v>
      </c>
      <c r="T503" s="99" t="s">
        <v>77</v>
      </c>
      <c r="U503" s="100" t="s">
        <v>77</v>
      </c>
      <c r="V503" s="100" t="s">
        <v>77</v>
      </c>
      <c r="W503" s="101" t="s">
        <v>77</v>
      </c>
      <c r="X503" s="101" t="s">
        <v>77</v>
      </c>
    </row>
    <row r="504" spans="14:24" ht="15.75" x14ac:dyDescent="0.25">
      <c r="N504" s="97">
        <v>51835</v>
      </c>
      <c r="O504" s="98" t="s">
        <v>77</v>
      </c>
      <c r="P504" s="98" t="s">
        <v>77</v>
      </c>
      <c r="Q504" s="98" t="s">
        <v>77</v>
      </c>
      <c r="R504" s="98" t="s">
        <v>77</v>
      </c>
      <c r="S504" s="99" t="s">
        <v>77</v>
      </c>
      <c r="T504" s="99" t="s">
        <v>77</v>
      </c>
      <c r="U504" s="100" t="s">
        <v>77</v>
      </c>
      <c r="V504" s="100" t="s">
        <v>77</v>
      </c>
      <c r="W504" s="101" t="s">
        <v>77</v>
      </c>
      <c r="X504" s="101" t="s">
        <v>77</v>
      </c>
    </row>
    <row r="505" spans="14:24" ht="15.75" x14ac:dyDescent="0.25">
      <c r="N505" s="97">
        <v>51866</v>
      </c>
      <c r="O505" s="98" t="s">
        <v>77</v>
      </c>
      <c r="P505" s="98" t="s">
        <v>77</v>
      </c>
      <c r="Q505" s="98" t="s">
        <v>77</v>
      </c>
      <c r="R505" s="98" t="s">
        <v>77</v>
      </c>
      <c r="S505" s="99" t="s">
        <v>77</v>
      </c>
      <c r="T505" s="99" t="s">
        <v>77</v>
      </c>
      <c r="U505" s="100" t="s">
        <v>77</v>
      </c>
      <c r="V505" s="100" t="s">
        <v>77</v>
      </c>
      <c r="W505" s="101" t="s">
        <v>77</v>
      </c>
      <c r="X505" s="101" t="s">
        <v>77</v>
      </c>
    </row>
    <row r="506" spans="14:24" ht="15.75" x14ac:dyDescent="0.25">
      <c r="N506" s="97">
        <v>51897</v>
      </c>
      <c r="O506" s="98" t="s">
        <v>77</v>
      </c>
      <c r="P506" s="98" t="s">
        <v>77</v>
      </c>
      <c r="Q506" s="98" t="s">
        <v>77</v>
      </c>
      <c r="R506" s="98" t="s">
        <v>77</v>
      </c>
      <c r="S506" s="99" t="s">
        <v>77</v>
      </c>
      <c r="T506" s="99" t="s">
        <v>77</v>
      </c>
      <c r="U506" s="100" t="s">
        <v>77</v>
      </c>
      <c r="V506" s="100" t="s">
        <v>77</v>
      </c>
      <c r="W506" s="101" t="s">
        <v>77</v>
      </c>
      <c r="X506" s="101" t="s">
        <v>77</v>
      </c>
    </row>
    <row r="507" spans="14:24" ht="15.75" x14ac:dyDescent="0.25">
      <c r="N507" s="97">
        <v>51925</v>
      </c>
      <c r="O507" s="98" t="s">
        <v>77</v>
      </c>
      <c r="P507" s="98" t="s">
        <v>77</v>
      </c>
      <c r="Q507" s="98" t="s">
        <v>77</v>
      </c>
      <c r="R507" s="98" t="s">
        <v>77</v>
      </c>
      <c r="S507" s="99" t="s">
        <v>77</v>
      </c>
      <c r="T507" s="99" t="s">
        <v>77</v>
      </c>
      <c r="U507" s="100" t="s">
        <v>77</v>
      </c>
      <c r="V507" s="100" t="s">
        <v>77</v>
      </c>
      <c r="W507" s="101" t="s">
        <v>77</v>
      </c>
      <c r="X507" s="101" t="s">
        <v>77</v>
      </c>
    </row>
    <row r="508" spans="14:24" ht="15.75" x14ac:dyDescent="0.25">
      <c r="N508" s="97">
        <v>51956</v>
      </c>
      <c r="O508" s="98" t="s">
        <v>77</v>
      </c>
      <c r="P508" s="98" t="s">
        <v>77</v>
      </c>
      <c r="Q508" s="98" t="s">
        <v>77</v>
      </c>
      <c r="R508" s="98" t="s">
        <v>77</v>
      </c>
      <c r="S508" s="99" t="s">
        <v>77</v>
      </c>
      <c r="T508" s="99" t="s">
        <v>77</v>
      </c>
      <c r="U508" s="100" t="s">
        <v>77</v>
      </c>
      <c r="V508" s="100" t="s">
        <v>77</v>
      </c>
      <c r="W508" s="101" t="s">
        <v>77</v>
      </c>
      <c r="X508" s="101" t="s">
        <v>77</v>
      </c>
    </row>
    <row r="509" spans="14:24" ht="15.75" x14ac:dyDescent="0.25">
      <c r="N509" s="97">
        <v>51986</v>
      </c>
      <c r="O509" s="98" t="s">
        <v>77</v>
      </c>
      <c r="P509" s="98" t="s">
        <v>77</v>
      </c>
      <c r="Q509" s="98" t="s">
        <v>77</v>
      </c>
      <c r="R509" s="98" t="s">
        <v>77</v>
      </c>
      <c r="S509" s="99" t="s">
        <v>77</v>
      </c>
      <c r="T509" s="99" t="s">
        <v>77</v>
      </c>
      <c r="U509" s="100" t="s">
        <v>77</v>
      </c>
      <c r="V509" s="100" t="s">
        <v>77</v>
      </c>
      <c r="W509" s="101" t="s">
        <v>77</v>
      </c>
      <c r="X509" s="101" t="s">
        <v>77</v>
      </c>
    </row>
    <row r="510" spans="14:24" ht="15.75" x14ac:dyDescent="0.25">
      <c r="N510" s="97">
        <v>52017</v>
      </c>
      <c r="O510" s="98" t="s">
        <v>77</v>
      </c>
      <c r="P510" s="98" t="s">
        <v>77</v>
      </c>
      <c r="Q510" s="98" t="s">
        <v>77</v>
      </c>
      <c r="R510" s="98" t="s">
        <v>77</v>
      </c>
      <c r="S510" s="99" t="s">
        <v>77</v>
      </c>
      <c r="T510" s="99" t="s">
        <v>77</v>
      </c>
      <c r="U510" s="100" t="s">
        <v>77</v>
      </c>
      <c r="V510" s="100" t="s">
        <v>77</v>
      </c>
      <c r="W510" s="101" t="s">
        <v>77</v>
      </c>
      <c r="X510" s="101" t="s">
        <v>77</v>
      </c>
    </row>
    <row r="511" spans="14:24" ht="15.75" x14ac:dyDescent="0.25">
      <c r="N511" s="97">
        <v>52047</v>
      </c>
      <c r="O511" s="98" t="s">
        <v>77</v>
      </c>
      <c r="P511" s="98" t="s">
        <v>77</v>
      </c>
      <c r="Q511" s="98" t="s">
        <v>77</v>
      </c>
      <c r="R511" s="98" t="s">
        <v>77</v>
      </c>
      <c r="S511" s="99" t="s">
        <v>77</v>
      </c>
      <c r="T511" s="99" t="s">
        <v>77</v>
      </c>
      <c r="U511" s="100" t="s">
        <v>77</v>
      </c>
      <c r="V511" s="100" t="s">
        <v>77</v>
      </c>
      <c r="W511" s="101" t="s">
        <v>77</v>
      </c>
      <c r="X511" s="101" t="s">
        <v>77</v>
      </c>
    </row>
    <row r="512" spans="14:24" ht="15.75" x14ac:dyDescent="0.25">
      <c r="N512" s="97">
        <v>52078</v>
      </c>
      <c r="O512" s="98" t="s">
        <v>77</v>
      </c>
      <c r="P512" s="98" t="s">
        <v>77</v>
      </c>
      <c r="Q512" s="98" t="s">
        <v>77</v>
      </c>
      <c r="R512" s="98" t="s">
        <v>77</v>
      </c>
      <c r="S512" s="99" t="s">
        <v>77</v>
      </c>
      <c r="T512" s="99" t="s">
        <v>77</v>
      </c>
      <c r="U512" s="100" t="s">
        <v>77</v>
      </c>
      <c r="V512" s="100" t="s">
        <v>77</v>
      </c>
      <c r="W512" s="101" t="s">
        <v>77</v>
      </c>
      <c r="X512" s="101" t="s">
        <v>77</v>
      </c>
    </row>
    <row r="513" spans="14:24" ht="15.75" x14ac:dyDescent="0.25">
      <c r="N513" s="97">
        <v>52109</v>
      </c>
      <c r="O513" s="98" t="s">
        <v>77</v>
      </c>
      <c r="P513" s="98" t="s">
        <v>77</v>
      </c>
      <c r="Q513" s="98" t="s">
        <v>77</v>
      </c>
      <c r="R513" s="98" t="s">
        <v>77</v>
      </c>
      <c r="S513" s="99" t="s">
        <v>77</v>
      </c>
      <c r="T513" s="99" t="s">
        <v>77</v>
      </c>
      <c r="U513" s="100" t="s">
        <v>77</v>
      </c>
      <c r="V513" s="100" t="s">
        <v>77</v>
      </c>
      <c r="W513" s="101" t="s">
        <v>77</v>
      </c>
      <c r="X513" s="101" t="s">
        <v>77</v>
      </c>
    </row>
    <row r="514" spans="14:24" ht="15.75" x14ac:dyDescent="0.25">
      <c r="N514" s="97">
        <v>52139</v>
      </c>
      <c r="O514" s="98" t="s">
        <v>77</v>
      </c>
      <c r="P514" s="98" t="s">
        <v>77</v>
      </c>
      <c r="Q514" s="98" t="s">
        <v>77</v>
      </c>
      <c r="R514" s="98" t="s">
        <v>77</v>
      </c>
      <c r="S514" s="99" t="s">
        <v>77</v>
      </c>
      <c r="T514" s="99" t="s">
        <v>77</v>
      </c>
      <c r="U514" s="100" t="s">
        <v>77</v>
      </c>
      <c r="V514" s="100" t="s">
        <v>77</v>
      </c>
      <c r="W514" s="101" t="s">
        <v>77</v>
      </c>
      <c r="X514" s="101" t="s">
        <v>77</v>
      </c>
    </row>
    <row r="515" spans="14:24" ht="15.75" x14ac:dyDescent="0.25">
      <c r="N515" s="97">
        <v>52170</v>
      </c>
      <c r="O515" s="98" t="s">
        <v>77</v>
      </c>
      <c r="P515" s="98" t="s">
        <v>77</v>
      </c>
      <c r="Q515" s="98" t="s">
        <v>77</v>
      </c>
      <c r="R515" s="98" t="s">
        <v>77</v>
      </c>
      <c r="S515" s="99" t="s">
        <v>77</v>
      </c>
      <c r="T515" s="99" t="s">
        <v>77</v>
      </c>
      <c r="U515" s="100" t="s">
        <v>77</v>
      </c>
      <c r="V515" s="100" t="s">
        <v>77</v>
      </c>
      <c r="W515" s="101" t="s">
        <v>77</v>
      </c>
      <c r="X515" s="101" t="s">
        <v>77</v>
      </c>
    </row>
    <row r="516" spans="14:24" ht="15.75" x14ac:dyDescent="0.25">
      <c r="N516" s="97">
        <v>52200</v>
      </c>
      <c r="O516" s="98" t="s">
        <v>77</v>
      </c>
      <c r="P516" s="98" t="s">
        <v>77</v>
      </c>
      <c r="Q516" s="98" t="s">
        <v>77</v>
      </c>
      <c r="R516" s="98" t="s">
        <v>77</v>
      </c>
      <c r="S516" s="99" t="s">
        <v>77</v>
      </c>
      <c r="T516" s="99" t="s">
        <v>77</v>
      </c>
      <c r="U516" s="100" t="s">
        <v>77</v>
      </c>
      <c r="V516" s="100" t="s">
        <v>77</v>
      </c>
      <c r="W516" s="101" t="s">
        <v>77</v>
      </c>
      <c r="X516" s="101" t="s">
        <v>77</v>
      </c>
    </row>
    <row r="517" spans="14:24" ht="15.75" x14ac:dyDescent="0.25">
      <c r="N517" s="97">
        <v>52231</v>
      </c>
      <c r="O517" s="98" t="s">
        <v>77</v>
      </c>
      <c r="P517" s="98" t="s">
        <v>77</v>
      </c>
      <c r="Q517" s="98" t="s">
        <v>77</v>
      </c>
      <c r="R517" s="98" t="s">
        <v>77</v>
      </c>
      <c r="S517" s="99" t="s">
        <v>77</v>
      </c>
      <c r="T517" s="99" t="s">
        <v>77</v>
      </c>
      <c r="U517" s="100" t="s">
        <v>77</v>
      </c>
      <c r="V517" s="100" t="s">
        <v>77</v>
      </c>
      <c r="W517" s="101" t="s">
        <v>77</v>
      </c>
      <c r="X517" s="101" t="s">
        <v>77</v>
      </c>
    </row>
    <row r="518" spans="14:24" ht="15.75" x14ac:dyDescent="0.25">
      <c r="N518" s="97">
        <v>52262</v>
      </c>
      <c r="O518" s="98" t="s">
        <v>77</v>
      </c>
      <c r="P518" s="98" t="s">
        <v>77</v>
      </c>
      <c r="Q518" s="98" t="s">
        <v>77</v>
      </c>
      <c r="R518" s="98" t="s">
        <v>77</v>
      </c>
      <c r="S518" s="99" t="s">
        <v>77</v>
      </c>
      <c r="T518" s="99" t="s">
        <v>77</v>
      </c>
      <c r="U518" s="100" t="s">
        <v>77</v>
      </c>
      <c r="V518" s="100" t="s">
        <v>77</v>
      </c>
      <c r="W518" s="101" t="s">
        <v>77</v>
      </c>
      <c r="X518" s="101" t="s">
        <v>77</v>
      </c>
    </row>
    <row r="519" spans="14:24" ht="15.75" x14ac:dyDescent="0.25">
      <c r="N519" s="97">
        <v>52290</v>
      </c>
      <c r="O519" s="98" t="s">
        <v>77</v>
      </c>
      <c r="P519" s="98" t="s">
        <v>77</v>
      </c>
      <c r="Q519" s="98" t="s">
        <v>77</v>
      </c>
      <c r="R519" s="98" t="s">
        <v>77</v>
      </c>
      <c r="S519" s="99" t="s">
        <v>77</v>
      </c>
      <c r="T519" s="99" t="s">
        <v>77</v>
      </c>
      <c r="U519" s="100" t="s">
        <v>77</v>
      </c>
      <c r="V519" s="100" t="s">
        <v>77</v>
      </c>
      <c r="W519" s="101" t="s">
        <v>77</v>
      </c>
      <c r="X519" s="101" t="s">
        <v>77</v>
      </c>
    </row>
    <row r="520" spans="14:24" ht="15.75" x14ac:dyDescent="0.25">
      <c r="N520" s="97">
        <v>52321</v>
      </c>
      <c r="O520" s="98" t="s">
        <v>77</v>
      </c>
      <c r="P520" s="98" t="s">
        <v>77</v>
      </c>
      <c r="Q520" s="98" t="s">
        <v>77</v>
      </c>
      <c r="R520" s="98" t="s">
        <v>77</v>
      </c>
      <c r="S520" s="99" t="s">
        <v>77</v>
      </c>
      <c r="T520" s="99" t="s">
        <v>77</v>
      </c>
      <c r="U520" s="100" t="s">
        <v>77</v>
      </c>
      <c r="V520" s="100" t="s">
        <v>77</v>
      </c>
      <c r="W520" s="101" t="s">
        <v>77</v>
      </c>
      <c r="X520" s="101" t="s">
        <v>77</v>
      </c>
    </row>
    <row r="521" spans="14:24" ht="15.75" x14ac:dyDescent="0.25">
      <c r="N521" s="97">
        <v>52351</v>
      </c>
      <c r="O521" s="98" t="s">
        <v>77</v>
      </c>
      <c r="P521" s="98" t="s">
        <v>77</v>
      </c>
      <c r="Q521" s="98" t="s">
        <v>77</v>
      </c>
      <c r="R521" s="98" t="s">
        <v>77</v>
      </c>
      <c r="S521" s="99" t="s">
        <v>77</v>
      </c>
      <c r="T521" s="99" t="s">
        <v>77</v>
      </c>
      <c r="U521" s="100" t="s">
        <v>77</v>
      </c>
      <c r="V521" s="100" t="s">
        <v>77</v>
      </c>
      <c r="W521" s="101" t="s">
        <v>77</v>
      </c>
      <c r="X521" s="101" t="s">
        <v>77</v>
      </c>
    </row>
    <row r="522" spans="14:24" ht="15.75" x14ac:dyDescent="0.25">
      <c r="N522" s="97">
        <v>52382</v>
      </c>
      <c r="O522" s="98" t="s">
        <v>77</v>
      </c>
      <c r="P522" s="98" t="s">
        <v>77</v>
      </c>
      <c r="Q522" s="98" t="s">
        <v>77</v>
      </c>
      <c r="R522" s="98" t="s">
        <v>77</v>
      </c>
      <c r="S522" s="99" t="s">
        <v>77</v>
      </c>
      <c r="T522" s="99" t="s">
        <v>77</v>
      </c>
      <c r="U522" s="100" t="s">
        <v>77</v>
      </c>
      <c r="V522" s="100" t="s">
        <v>77</v>
      </c>
      <c r="W522" s="101" t="s">
        <v>77</v>
      </c>
      <c r="X522" s="101" t="s">
        <v>77</v>
      </c>
    </row>
    <row r="523" spans="14:24" ht="15.75" x14ac:dyDescent="0.25">
      <c r="N523" s="97">
        <v>52412</v>
      </c>
      <c r="O523" s="98" t="s">
        <v>77</v>
      </c>
      <c r="P523" s="98" t="s">
        <v>77</v>
      </c>
      <c r="Q523" s="98" t="s">
        <v>77</v>
      </c>
      <c r="R523" s="98" t="s">
        <v>77</v>
      </c>
      <c r="S523" s="99" t="s">
        <v>77</v>
      </c>
      <c r="T523" s="99" t="s">
        <v>77</v>
      </c>
      <c r="U523" s="100" t="s">
        <v>77</v>
      </c>
      <c r="V523" s="100" t="s">
        <v>77</v>
      </c>
      <c r="W523" s="101" t="s">
        <v>77</v>
      </c>
      <c r="X523" s="101" t="s">
        <v>77</v>
      </c>
    </row>
    <row r="524" spans="14:24" ht="15.75" x14ac:dyDescent="0.25">
      <c r="N524" s="97">
        <v>52443</v>
      </c>
      <c r="O524" s="98" t="s">
        <v>77</v>
      </c>
      <c r="P524" s="98" t="s">
        <v>77</v>
      </c>
      <c r="Q524" s="98" t="s">
        <v>77</v>
      </c>
      <c r="R524" s="98" t="s">
        <v>77</v>
      </c>
      <c r="S524" s="99" t="s">
        <v>77</v>
      </c>
      <c r="T524" s="99" t="s">
        <v>77</v>
      </c>
      <c r="U524" s="100" t="s">
        <v>77</v>
      </c>
      <c r="V524" s="100" t="s">
        <v>77</v>
      </c>
      <c r="W524" s="101" t="s">
        <v>77</v>
      </c>
      <c r="X524" s="101" t="s">
        <v>77</v>
      </c>
    </row>
    <row r="525" spans="14:24" ht="15.75" x14ac:dyDescent="0.25">
      <c r="N525" s="97">
        <v>52474</v>
      </c>
      <c r="O525" s="98" t="s">
        <v>77</v>
      </c>
      <c r="P525" s="98" t="s">
        <v>77</v>
      </c>
      <c r="Q525" s="98" t="s">
        <v>77</v>
      </c>
      <c r="R525" s="98" t="s">
        <v>77</v>
      </c>
      <c r="S525" s="99" t="s">
        <v>77</v>
      </c>
      <c r="T525" s="99" t="s">
        <v>77</v>
      </c>
      <c r="U525" s="100" t="s">
        <v>77</v>
      </c>
      <c r="V525" s="100" t="s">
        <v>77</v>
      </c>
      <c r="W525" s="101" t="s">
        <v>77</v>
      </c>
      <c r="X525" s="101" t="s">
        <v>77</v>
      </c>
    </row>
    <row r="526" spans="14:24" ht="15.75" x14ac:dyDescent="0.25">
      <c r="N526" s="97">
        <v>52504</v>
      </c>
      <c r="O526" s="98" t="s">
        <v>77</v>
      </c>
      <c r="P526" s="98" t="s">
        <v>77</v>
      </c>
      <c r="Q526" s="98" t="s">
        <v>77</v>
      </c>
      <c r="R526" s="98" t="s">
        <v>77</v>
      </c>
      <c r="S526" s="99" t="s">
        <v>77</v>
      </c>
      <c r="T526" s="99" t="s">
        <v>77</v>
      </c>
      <c r="U526" s="100" t="s">
        <v>77</v>
      </c>
      <c r="V526" s="100" t="s">
        <v>77</v>
      </c>
      <c r="W526" s="101" t="s">
        <v>77</v>
      </c>
      <c r="X526" s="101" t="s">
        <v>77</v>
      </c>
    </row>
    <row r="527" spans="14:24" ht="15.75" x14ac:dyDescent="0.25">
      <c r="N527" s="97">
        <v>52535</v>
      </c>
      <c r="O527" s="98" t="s">
        <v>77</v>
      </c>
      <c r="P527" s="98" t="s">
        <v>77</v>
      </c>
      <c r="Q527" s="98" t="s">
        <v>77</v>
      </c>
      <c r="R527" s="98" t="s">
        <v>77</v>
      </c>
      <c r="S527" s="99" t="s">
        <v>77</v>
      </c>
      <c r="T527" s="99" t="s">
        <v>77</v>
      </c>
      <c r="U527" s="100" t="s">
        <v>77</v>
      </c>
      <c r="V527" s="100" t="s">
        <v>77</v>
      </c>
      <c r="W527" s="101" t="s">
        <v>77</v>
      </c>
      <c r="X527" s="101" t="s">
        <v>77</v>
      </c>
    </row>
    <row r="528" spans="14:24" ht="15.75" x14ac:dyDescent="0.25">
      <c r="N528" s="97">
        <v>52565</v>
      </c>
      <c r="O528" s="98" t="s">
        <v>77</v>
      </c>
      <c r="P528" s="98" t="s">
        <v>77</v>
      </c>
      <c r="Q528" s="98" t="s">
        <v>77</v>
      </c>
      <c r="R528" s="98" t="s">
        <v>77</v>
      </c>
      <c r="S528" s="99" t="s">
        <v>77</v>
      </c>
      <c r="T528" s="99" t="s">
        <v>77</v>
      </c>
      <c r="U528" s="100" t="s">
        <v>77</v>
      </c>
      <c r="V528" s="100" t="s">
        <v>77</v>
      </c>
      <c r="W528" s="101" t="s">
        <v>77</v>
      </c>
      <c r="X528" s="101" t="s">
        <v>77</v>
      </c>
    </row>
    <row r="529" spans="14:24" ht="15.75" x14ac:dyDescent="0.25">
      <c r="N529" s="97">
        <v>52596</v>
      </c>
      <c r="O529" s="98" t="s">
        <v>77</v>
      </c>
      <c r="P529" s="98" t="s">
        <v>77</v>
      </c>
      <c r="Q529" s="98" t="s">
        <v>77</v>
      </c>
      <c r="R529" s="98" t="s">
        <v>77</v>
      </c>
      <c r="S529" s="99" t="s">
        <v>77</v>
      </c>
      <c r="T529" s="99" t="s">
        <v>77</v>
      </c>
      <c r="U529" s="100" t="s">
        <v>77</v>
      </c>
      <c r="V529" s="100" t="s">
        <v>77</v>
      </c>
      <c r="W529" s="101" t="s">
        <v>77</v>
      </c>
      <c r="X529" s="101" t="s">
        <v>77</v>
      </c>
    </row>
    <row r="530" spans="14:24" ht="15.75" x14ac:dyDescent="0.25">
      <c r="N530" s="97">
        <v>52627</v>
      </c>
      <c r="O530" s="98" t="s">
        <v>77</v>
      </c>
      <c r="P530" s="98" t="s">
        <v>77</v>
      </c>
      <c r="Q530" s="98" t="s">
        <v>77</v>
      </c>
      <c r="R530" s="98" t="s">
        <v>77</v>
      </c>
      <c r="S530" s="99" t="s">
        <v>77</v>
      </c>
      <c r="T530" s="99" t="s">
        <v>77</v>
      </c>
      <c r="U530" s="100" t="s">
        <v>77</v>
      </c>
      <c r="V530" s="100" t="s">
        <v>77</v>
      </c>
      <c r="W530" s="101" t="s">
        <v>77</v>
      </c>
      <c r="X530" s="101" t="s">
        <v>77</v>
      </c>
    </row>
    <row r="531" spans="14:24" ht="15.75" x14ac:dyDescent="0.25">
      <c r="N531" s="97">
        <v>52656</v>
      </c>
      <c r="O531" s="98" t="s">
        <v>77</v>
      </c>
      <c r="P531" s="98" t="s">
        <v>77</v>
      </c>
      <c r="Q531" s="98" t="s">
        <v>77</v>
      </c>
      <c r="R531" s="98" t="s">
        <v>77</v>
      </c>
      <c r="S531" s="99" t="s">
        <v>77</v>
      </c>
      <c r="T531" s="99" t="s">
        <v>77</v>
      </c>
      <c r="U531" s="100" t="s">
        <v>77</v>
      </c>
      <c r="V531" s="100" t="s">
        <v>77</v>
      </c>
      <c r="W531" s="101" t="s">
        <v>77</v>
      </c>
      <c r="X531" s="101" t="s">
        <v>77</v>
      </c>
    </row>
    <row r="532" spans="14:24" ht="15.75" x14ac:dyDescent="0.25">
      <c r="N532" s="97">
        <v>52687</v>
      </c>
      <c r="O532" s="98" t="s">
        <v>77</v>
      </c>
      <c r="P532" s="98" t="s">
        <v>77</v>
      </c>
      <c r="Q532" s="98" t="s">
        <v>77</v>
      </c>
      <c r="R532" s="98" t="s">
        <v>77</v>
      </c>
      <c r="S532" s="99" t="s">
        <v>77</v>
      </c>
      <c r="T532" s="99" t="s">
        <v>77</v>
      </c>
      <c r="U532" s="100" t="s">
        <v>77</v>
      </c>
      <c r="V532" s="100" t="s">
        <v>77</v>
      </c>
      <c r="W532" s="101" t="s">
        <v>77</v>
      </c>
      <c r="X532" s="101" t="s">
        <v>77</v>
      </c>
    </row>
    <row r="533" spans="14:24" ht="15.75" x14ac:dyDescent="0.25">
      <c r="N533" s="97">
        <v>52717</v>
      </c>
      <c r="O533" s="98" t="s">
        <v>77</v>
      </c>
      <c r="P533" s="98" t="s">
        <v>77</v>
      </c>
      <c r="Q533" s="98" t="s">
        <v>77</v>
      </c>
      <c r="R533" s="98" t="s">
        <v>77</v>
      </c>
      <c r="S533" s="99" t="s">
        <v>77</v>
      </c>
      <c r="T533" s="99" t="s">
        <v>77</v>
      </c>
      <c r="U533" s="100" t="s">
        <v>77</v>
      </c>
      <c r="V533" s="100" t="s">
        <v>77</v>
      </c>
      <c r="W533" s="101" t="s">
        <v>77</v>
      </c>
      <c r="X533" s="101" t="s">
        <v>77</v>
      </c>
    </row>
    <row r="534" spans="14:24" ht="15.75" x14ac:dyDescent="0.25">
      <c r="N534" s="97">
        <v>52748</v>
      </c>
      <c r="O534" s="98" t="s">
        <v>77</v>
      </c>
      <c r="P534" s="98" t="s">
        <v>77</v>
      </c>
      <c r="Q534" s="98" t="s">
        <v>77</v>
      </c>
      <c r="R534" s="98" t="s">
        <v>77</v>
      </c>
      <c r="S534" s="99" t="s">
        <v>77</v>
      </c>
      <c r="T534" s="99" t="s">
        <v>77</v>
      </c>
      <c r="U534" s="100" t="s">
        <v>77</v>
      </c>
      <c r="V534" s="100" t="s">
        <v>77</v>
      </c>
      <c r="W534" s="101" t="s">
        <v>77</v>
      </c>
      <c r="X534" s="101" t="s">
        <v>77</v>
      </c>
    </row>
    <row r="535" spans="14:24" ht="15.75" x14ac:dyDescent="0.25">
      <c r="N535" s="97">
        <v>52778</v>
      </c>
      <c r="O535" s="98" t="s">
        <v>77</v>
      </c>
      <c r="P535" s="98" t="s">
        <v>77</v>
      </c>
      <c r="Q535" s="98" t="s">
        <v>77</v>
      </c>
      <c r="R535" s="98" t="s">
        <v>77</v>
      </c>
      <c r="S535" s="99" t="s">
        <v>77</v>
      </c>
      <c r="T535" s="99" t="s">
        <v>77</v>
      </c>
      <c r="U535" s="100" t="s">
        <v>77</v>
      </c>
      <c r="V535" s="100" t="s">
        <v>77</v>
      </c>
      <c r="W535" s="101" t="s">
        <v>77</v>
      </c>
      <c r="X535" s="101" t="s">
        <v>77</v>
      </c>
    </row>
    <row r="536" spans="14:24" ht="15.75" x14ac:dyDescent="0.25">
      <c r="N536" s="97">
        <v>52809</v>
      </c>
      <c r="O536" s="98" t="s">
        <v>77</v>
      </c>
      <c r="P536" s="98" t="s">
        <v>77</v>
      </c>
      <c r="Q536" s="98" t="s">
        <v>77</v>
      </c>
      <c r="R536" s="98" t="s">
        <v>77</v>
      </c>
      <c r="S536" s="99" t="s">
        <v>77</v>
      </c>
      <c r="T536" s="99" t="s">
        <v>77</v>
      </c>
      <c r="U536" s="100" t="s">
        <v>77</v>
      </c>
      <c r="V536" s="100" t="s">
        <v>77</v>
      </c>
      <c r="W536" s="101" t="s">
        <v>77</v>
      </c>
      <c r="X536" s="101" t="s">
        <v>77</v>
      </c>
    </row>
    <row r="537" spans="14:24" ht="15.75" x14ac:dyDescent="0.25">
      <c r="N537" s="97">
        <v>52840</v>
      </c>
      <c r="O537" s="98" t="s">
        <v>77</v>
      </c>
      <c r="P537" s="98" t="s">
        <v>77</v>
      </c>
      <c r="Q537" s="98" t="s">
        <v>77</v>
      </c>
      <c r="R537" s="98" t="s">
        <v>77</v>
      </c>
      <c r="S537" s="99" t="s">
        <v>77</v>
      </c>
      <c r="T537" s="99" t="s">
        <v>77</v>
      </c>
      <c r="U537" s="100" t="s">
        <v>77</v>
      </c>
      <c r="V537" s="100" t="s">
        <v>77</v>
      </c>
      <c r="W537" s="101" t="s">
        <v>77</v>
      </c>
      <c r="X537" s="101" t="s">
        <v>77</v>
      </c>
    </row>
    <row r="538" spans="14:24" ht="15.75" x14ac:dyDescent="0.25">
      <c r="N538" s="97">
        <v>52870</v>
      </c>
      <c r="O538" s="98" t="s">
        <v>77</v>
      </c>
      <c r="P538" s="98" t="s">
        <v>77</v>
      </c>
      <c r="Q538" s="98" t="s">
        <v>77</v>
      </c>
      <c r="R538" s="98" t="s">
        <v>77</v>
      </c>
      <c r="S538" s="99" t="s">
        <v>77</v>
      </c>
      <c r="T538" s="99" t="s">
        <v>77</v>
      </c>
      <c r="U538" s="100" t="s">
        <v>77</v>
      </c>
      <c r="V538" s="100" t="s">
        <v>77</v>
      </c>
      <c r="W538" s="101" t="s">
        <v>77</v>
      </c>
      <c r="X538" s="101" t="s">
        <v>77</v>
      </c>
    </row>
    <row r="539" spans="14:24" ht="15.75" x14ac:dyDescent="0.25">
      <c r="N539" s="97">
        <v>52901</v>
      </c>
      <c r="O539" s="98" t="s">
        <v>77</v>
      </c>
      <c r="P539" s="98" t="s">
        <v>77</v>
      </c>
      <c r="Q539" s="98" t="s">
        <v>77</v>
      </c>
      <c r="R539" s="98" t="s">
        <v>77</v>
      </c>
      <c r="S539" s="99" t="s">
        <v>77</v>
      </c>
      <c r="T539" s="99" t="s">
        <v>77</v>
      </c>
      <c r="U539" s="100" t="s">
        <v>77</v>
      </c>
      <c r="V539" s="100" t="s">
        <v>77</v>
      </c>
      <c r="W539" s="101" t="s">
        <v>77</v>
      </c>
      <c r="X539" s="101" t="s">
        <v>77</v>
      </c>
    </row>
    <row r="540" spans="14:24" ht="15.75" x14ac:dyDescent="0.25">
      <c r="N540" s="97">
        <v>52931</v>
      </c>
      <c r="O540" s="98" t="s">
        <v>77</v>
      </c>
      <c r="P540" s="98" t="s">
        <v>77</v>
      </c>
      <c r="Q540" s="98" t="s">
        <v>77</v>
      </c>
      <c r="R540" s="98" t="s">
        <v>77</v>
      </c>
      <c r="S540" s="99" t="s">
        <v>77</v>
      </c>
      <c r="T540" s="99" t="s">
        <v>77</v>
      </c>
      <c r="U540" s="100" t="s">
        <v>77</v>
      </c>
      <c r="V540" s="100" t="s">
        <v>77</v>
      </c>
      <c r="W540" s="101" t="s">
        <v>77</v>
      </c>
      <c r="X540" s="101" t="s">
        <v>77</v>
      </c>
    </row>
    <row r="541" spans="14:24" ht="15.75" x14ac:dyDescent="0.25">
      <c r="N541" s="97">
        <v>52962</v>
      </c>
      <c r="O541" s="98" t="s">
        <v>77</v>
      </c>
      <c r="P541" s="98" t="s">
        <v>77</v>
      </c>
      <c r="Q541" s="98" t="s">
        <v>77</v>
      </c>
      <c r="R541" s="98" t="s">
        <v>77</v>
      </c>
      <c r="S541" s="99" t="s">
        <v>77</v>
      </c>
      <c r="T541" s="99" t="s">
        <v>77</v>
      </c>
      <c r="U541" s="100" t="s">
        <v>77</v>
      </c>
      <c r="V541" s="100" t="s">
        <v>77</v>
      </c>
      <c r="W541" s="101" t="s">
        <v>77</v>
      </c>
      <c r="X541" s="101" t="s">
        <v>77</v>
      </c>
    </row>
    <row r="542" spans="14:24" ht="15.75" x14ac:dyDescent="0.25">
      <c r="N542" s="97">
        <v>52993</v>
      </c>
      <c r="O542" s="98" t="s">
        <v>77</v>
      </c>
      <c r="P542" s="98" t="s">
        <v>77</v>
      </c>
      <c r="Q542" s="98" t="s">
        <v>77</v>
      </c>
      <c r="R542" s="98" t="s">
        <v>77</v>
      </c>
      <c r="S542" s="99" t="s">
        <v>77</v>
      </c>
      <c r="T542" s="99" t="s">
        <v>77</v>
      </c>
      <c r="U542" s="100" t="s">
        <v>77</v>
      </c>
      <c r="V542" s="100" t="s">
        <v>77</v>
      </c>
      <c r="W542" s="101" t="s">
        <v>77</v>
      </c>
      <c r="X542" s="101" t="s">
        <v>77</v>
      </c>
    </row>
    <row r="543" spans="14:24" ht="15.75" x14ac:dyDescent="0.25">
      <c r="N543" s="97">
        <v>53021</v>
      </c>
      <c r="O543" s="98" t="s">
        <v>77</v>
      </c>
      <c r="P543" s="98" t="s">
        <v>77</v>
      </c>
      <c r="Q543" s="98" t="s">
        <v>77</v>
      </c>
      <c r="R543" s="98" t="s">
        <v>77</v>
      </c>
      <c r="S543" s="99" t="s">
        <v>77</v>
      </c>
      <c r="T543" s="99" t="s">
        <v>77</v>
      </c>
      <c r="U543" s="100" t="s">
        <v>77</v>
      </c>
      <c r="V543" s="100" t="s">
        <v>77</v>
      </c>
      <c r="W543" s="101" t="s">
        <v>77</v>
      </c>
      <c r="X543" s="101" t="s">
        <v>77</v>
      </c>
    </row>
    <row r="544" spans="14:24" ht="15.75" x14ac:dyDescent="0.25">
      <c r="N544" s="97">
        <v>53052</v>
      </c>
      <c r="O544" s="98" t="s">
        <v>77</v>
      </c>
      <c r="P544" s="98" t="s">
        <v>77</v>
      </c>
      <c r="Q544" s="98" t="s">
        <v>77</v>
      </c>
      <c r="R544" s="98" t="s">
        <v>77</v>
      </c>
      <c r="S544" s="99" t="s">
        <v>77</v>
      </c>
      <c r="T544" s="99" t="s">
        <v>77</v>
      </c>
      <c r="U544" s="100" t="s">
        <v>77</v>
      </c>
      <c r="V544" s="100" t="s">
        <v>77</v>
      </c>
      <c r="W544" s="101" t="s">
        <v>77</v>
      </c>
      <c r="X544" s="101" t="s">
        <v>77</v>
      </c>
    </row>
    <row r="545" spans="14:24" ht="15.75" x14ac:dyDescent="0.25">
      <c r="N545" s="97">
        <v>53082</v>
      </c>
      <c r="O545" s="98" t="s">
        <v>77</v>
      </c>
      <c r="P545" s="98" t="s">
        <v>77</v>
      </c>
      <c r="Q545" s="98" t="s">
        <v>77</v>
      </c>
      <c r="R545" s="98" t="s">
        <v>77</v>
      </c>
      <c r="S545" s="99" t="s">
        <v>77</v>
      </c>
      <c r="T545" s="99" t="s">
        <v>77</v>
      </c>
      <c r="U545" s="100" t="s">
        <v>77</v>
      </c>
      <c r="V545" s="100" t="s">
        <v>77</v>
      </c>
      <c r="W545" s="101" t="s">
        <v>77</v>
      </c>
      <c r="X545" s="101" t="s">
        <v>77</v>
      </c>
    </row>
    <row r="546" spans="14:24" ht="15.75" x14ac:dyDescent="0.25">
      <c r="N546" s="97">
        <v>53113</v>
      </c>
      <c r="O546" s="98" t="s">
        <v>77</v>
      </c>
      <c r="P546" s="98" t="s">
        <v>77</v>
      </c>
      <c r="Q546" s="98" t="s">
        <v>77</v>
      </c>
      <c r="R546" s="98" t="s">
        <v>77</v>
      </c>
      <c r="S546" s="99" t="s">
        <v>77</v>
      </c>
      <c r="T546" s="99" t="s">
        <v>77</v>
      </c>
      <c r="U546" s="100" t="s">
        <v>77</v>
      </c>
      <c r="V546" s="100" t="s">
        <v>77</v>
      </c>
      <c r="W546" s="101" t="s">
        <v>77</v>
      </c>
      <c r="X546" s="101" t="s">
        <v>77</v>
      </c>
    </row>
    <row r="547" spans="14:24" ht="15.75" x14ac:dyDescent="0.25">
      <c r="N547" s="97">
        <v>53143</v>
      </c>
      <c r="O547" s="98" t="s">
        <v>77</v>
      </c>
      <c r="P547" s="98" t="s">
        <v>77</v>
      </c>
      <c r="Q547" s="98" t="s">
        <v>77</v>
      </c>
      <c r="R547" s="98" t="s">
        <v>77</v>
      </c>
      <c r="S547" s="99" t="s">
        <v>77</v>
      </c>
      <c r="T547" s="99" t="s">
        <v>77</v>
      </c>
      <c r="U547" s="100" t="s">
        <v>77</v>
      </c>
      <c r="V547" s="100" t="s">
        <v>77</v>
      </c>
      <c r="W547" s="101" t="s">
        <v>77</v>
      </c>
      <c r="X547" s="101" t="s">
        <v>77</v>
      </c>
    </row>
    <row r="548" spans="14:24" ht="15.75" x14ac:dyDescent="0.25">
      <c r="N548" s="97">
        <v>53174</v>
      </c>
      <c r="O548" s="98" t="s">
        <v>77</v>
      </c>
      <c r="P548" s="98" t="s">
        <v>77</v>
      </c>
      <c r="Q548" s="98" t="s">
        <v>77</v>
      </c>
      <c r="R548" s="98" t="s">
        <v>77</v>
      </c>
      <c r="S548" s="99" t="s">
        <v>77</v>
      </c>
      <c r="T548" s="99" t="s">
        <v>77</v>
      </c>
      <c r="U548" s="100" t="s">
        <v>77</v>
      </c>
      <c r="V548" s="100" t="s">
        <v>77</v>
      </c>
      <c r="W548" s="101" t="s">
        <v>77</v>
      </c>
      <c r="X548" s="101" t="s">
        <v>77</v>
      </c>
    </row>
    <row r="549" spans="14:24" ht="15.75" x14ac:dyDescent="0.25">
      <c r="N549" s="97">
        <v>53205</v>
      </c>
      <c r="O549" s="98" t="s">
        <v>77</v>
      </c>
      <c r="P549" s="98" t="s">
        <v>77</v>
      </c>
      <c r="Q549" s="98" t="s">
        <v>77</v>
      </c>
      <c r="R549" s="98" t="s">
        <v>77</v>
      </c>
      <c r="S549" s="99" t="s">
        <v>77</v>
      </c>
      <c r="T549" s="99" t="s">
        <v>77</v>
      </c>
      <c r="U549" s="100" t="s">
        <v>77</v>
      </c>
      <c r="V549" s="100" t="s">
        <v>77</v>
      </c>
      <c r="W549" s="101" t="s">
        <v>77</v>
      </c>
      <c r="X549" s="101" t="s">
        <v>77</v>
      </c>
    </row>
    <row r="550" spans="14:24" ht="15.75" x14ac:dyDescent="0.25">
      <c r="N550" s="97">
        <v>53235</v>
      </c>
      <c r="O550" s="98" t="s">
        <v>77</v>
      </c>
      <c r="P550" s="98" t="s">
        <v>77</v>
      </c>
      <c r="Q550" s="98" t="s">
        <v>77</v>
      </c>
      <c r="R550" s="98" t="s">
        <v>77</v>
      </c>
      <c r="S550" s="99" t="s">
        <v>77</v>
      </c>
      <c r="T550" s="99" t="s">
        <v>77</v>
      </c>
      <c r="U550" s="100" t="s">
        <v>77</v>
      </c>
      <c r="V550" s="100" t="s">
        <v>77</v>
      </c>
      <c r="W550" s="101" t="s">
        <v>77</v>
      </c>
      <c r="X550" s="101" t="s">
        <v>77</v>
      </c>
    </row>
    <row r="551" spans="14:24" ht="15.75" x14ac:dyDescent="0.25">
      <c r="N551" s="97">
        <v>53266</v>
      </c>
      <c r="O551" s="98" t="s">
        <v>77</v>
      </c>
      <c r="P551" s="98" t="s">
        <v>77</v>
      </c>
      <c r="Q551" s="98" t="s">
        <v>77</v>
      </c>
      <c r="R551" s="98" t="s">
        <v>77</v>
      </c>
      <c r="S551" s="99" t="s">
        <v>77</v>
      </c>
      <c r="T551" s="99" t="s">
        <v>77</v>
      </c>
      <c r="U551" s="100" t="s">
        <v>77</v>
      </c>
      <c r="V551" s="100" t="s">
        <v>77</v>
      </c>
      <c r="W551" s="101" t="s">
        <v>77</v>
      </c>
      <c r="X551" s="101" t="s">
        <v>77</v>
      </c>
    </row>
    <row r="552" spans="14:24" ht="15.75" x14ac:dyDescent="0.25">
      <c r="N552" s="97">
        <v>53296</v>
      </c>
      <c r="O552" s="98" t="s">
        <v>77</v>
      </c>
      <c r="P552" s="98" t="s">
        <v>77</v>
      </c>
      <c r="Q552" s="98" t="s">
        <v>77</v>
      </c>
      <c r="R552" s="98" t="s">
        <v>77</v>
      </c>
      <c r="S552" s="99" t="s">
        <v>77</v>
      </c>
      <c r="T552" s="99" t="s">
        <v>77</v>
      </c>
      <c r="U552" s="100" t="s">
        <v>77</v>
      </c>
      <c r="V552" s="100" t="s">
        <v>77</v>
      </c>
      <c r="W552" s="101" t="s">
        <v>77</v>
      </c>
      <c r="X552" s="101" t="s">
        <v>77</v>
      </c>
    </row>
    <row r="553" spans="14:24" ht="15.75" x14ac:dyDescent="0.25">
      <c r="N553" s="97">
        <v>53327</v>
      </c>
      <c r="O553" s="98" t="s">
        <v>77</v>
      </c>
      <c r="P553" s="98" t="s">
        <v>77</v>
      </c>
      <c r="Q553" s="98" t="s">
        <v>77</v>
      </c>
      <c r="R553" s="98" t="s">
        <v>77</v>
      </c>
      <c r="S553" s="99" t="s">
        <v>77</v>
      </c>
      <c r="T553" s="99" t="s">
        <v>77</v>
      </c>
      <c r="U553" s="100" t="s">
        <v>77</v>
      </c>
      <c r="V553" s="100" t="s">
        <v>77</v>
      </c>
      <c r="W553" s="101" t="s">
        <v>77</v>
      </c>
      <c r="X553" s="101" t="s">
        <v>77</v>
      </c>
    </row>
    <row r="554" spans="14:24" ht="15.75" x14ac:dyDescent="0.25">
      <c r="N554" s="97">
        <v>53358</v>
      </c>
      <c r="O554" s="98" t="s">
        <v>77</v>
      </c>
      <c r="P554" s="98" t="s">
        <v>77</v>
      </c>
      <c r="Q554" s="98" t="s">
        <v>77</v>
      </c>
      <c r="R554" s="98" t="s">
        <v>77</v>
      </c>
      <c r="S554" s="99" t="s">
        <v>77</v>
      </c>
      <c r="T554" s="99" t="s">
        <v>77</v>
      </c>
      <c r="U554" s="100" t="s">
        <v>77</v>
      </c>
      <c r="V554" s="100" t="s">
        <v>77</v>
      </c>
      <c r="W554" s="101" t="s">
        <v>77</v>
      </c>
      <c r="X554" s="101" t="s">
        <v>77</v>
      </c>
    </row>
    <row r="555" spans="14:24" ht="15.75" x14ac:dyDescent="0.25">
      <c r="N555" s="97">
        <v>53386</v>
      </c>
      <c r="O555" s="98" t="s">
        <v>77</v>
      </c>
      <c r="P555" s="98" t="s">
        <v>77</v>
      </c>
      <c r="Q555" s="98" t="s">
        <v>77</v>
      </c>
      <c r="R555" s="98" t="s">
        <v>77</v>
      </c>
      <c r="S555" s="99" t="s">
        <v>77</v>
      </c>
      <c r="T555" s="99" t="s">
        <v>77</v>
      </c>
      <c r="U555" s="100" t="s">
        <v>77</v>
      </c>
      <c r="V555" s="100" t="s">
        <v>77</v>
      </c>
      <c r="W555" s="101" t="s">
        <v>77</v>
      </c>
      <c r="X555" s="101" t="s">
        <v>77</v>
      </c>
    </row>
    <row r="556" spans="14:24" ht="15.75" x14ac:dyDescent="0.25">
      <c r="N556" s="97">
        <v>53417</v>
      </c>
      <c r="O556" s="98" t="s">
        <v>77</v>
      </c>
      <c r="P556" s="98" t="s">
        <v>77</v>
      </c>
      <c r="Q556" s="98" t="s">
        <v>77</v>
      </c>
      <c r="R556" s="98" t="s">
        <v>77</v>
      </c>
      <c r="S556" s="99" t="s">
        <v>77</v>
      </c>
      <c r="T556" s="99" t="s">
        <v>77</v>
      </c>
      <c r="U556" s="100" t="s">
        <v>77</v>
      </c>
      <c r="V556" s="100" t="s">
        <v>77</v>
      </c>
      <c r="W556" s="101" t="s">
        <v>77</v>
      </c>
      <c r="X556" s="101" t="s">
        <v>77</v>
      </c>
    </row>
    <row r="557" spans="14:24" ht="15.75" x14ac:dyDescent="0.25">
      <c r="N557" s="97">
        <v>53447</v>
      </c>
      <c r="O557" s="98" t="s">
        <v>77</v>
      </c>
      <c r="P557" s="98" t="s">
        <v>77</v>
      </c>
      <c r="Q557" s="98" t="s">
        <v>77</v>
      </c>
      <c r="R557" s="98" t="s">
        <v>77</v>
      </c>
      <c r="S557" s="99" t="s">
        <v>77</v>
      </c>
      <c r="T557" s="99" t="s">
        <v>77</v>
      </c>
      <c r="U557" s="100" t="s">
        <v>77</v>
      </c>
      <c r="V557" s="100" t="s">
        <v>77</v>
      </c>
      <c r="W557" s="101" t="s">
        <v>77</v>
      </c>
      <c r="X557" s="101" t="s">
        <v>77</v>
      </c>
    </row>
    <row r="558" spans="14:24" ht="15.75" x14ac:dyDescent="0.25">
      <c r="N558" s="97">
        <v>53478</v>
      </c>
      <c r="O558" s="98" t="s">
        <v>77</v>
      </c>
      <c r="P558" s="98" t="s">
        <v>77</v>
      </c>
      <c r="Q558" s="98" t="s">
        <v>77</v>
      </c>
      <c r="R558" s="98" t="s">
        <v>77</v>
      </c>
      <c r="S558" s="99" t="s">
        <v>77</v>
      </c>
      <c r="T558" s="99" t="s">
        <v>77</v>
      </c>
      <c r="U558" s="100" t="s">
        <v>77</v>
      </c>
      <c r="V558" s="100" t="s">
        <v>77</v>
      </c>
      <c r="W558" s="101" t="s">
        <v>77</v>
      </c>
      <c r="X558" s="101" t="s">
        <v>77</v>
      </c>
    </row>
    <row r="559" spans="14:24" ht="15.75" x14ac:dyDescent="0.25">
      <c r="N559" s="97">
        <v>53508</v>
      </c>
      <c r="O559" s="98" t="s">
        <v>77</v>
      </c>
      <c r="P559" s="98" t="s">
        <v>77</v>
      </c>
      <c r="Q559" s="98" t="s">
        <v>77</v>
      </c>
      <c r="R559" s="98" t="s">
        <v>77</v>
      </c>
      <c r="S559" s="99" t="s">
        <v>77</v>
      </c>
      <c r="T559" s="99" t="s">
        <v>77</v>
      </c>
      <c r="U559" s="100" t="s">
        <v>77</v>
      </c>
      <c r="V559" s="100" t="s">
        <v>77</v>
      </c>
      <c r="W559" s="101" t="s">
        <v>77</v>
      </c>
      <c r="X559" s="101" t="s">
        <v>77</v>
      </c>
    </row>
    <row r="560" spans="14:24" ht="15.75" x14ac:dyDescent="0.25">
      <c r="N560" s="97">
        <v>53539</v>
      </c>
      <c r="O560" s="98" t="s">
        <v>77</v>
      </c>
      <c r="P560" s="98" t="s">
        <v>77</v>
      </c>
      <c r="Q560" s="98" t="s">
        <v>77</v>
      </c>
      <c r="R560" s="98" t="s">
        <v>77</v>
      </c>
      <c r="S560" s="99" t="s">
        <v>77</v>
      </c>
      <c r="T560" s="99" t="s">
        <v>77</v>
      </c>
      <c r="U560" s="100" t="s">
        <v>77</v>
      </c>
      <c r="V560" s="100" t="s">
        <v>77</v>
      </c>
      <c r="W560" s="101" t="s">
        <v>77</v>
      </c>
      <c r="X560" s="101" t="s">
        <v>77</v>
      </c>
    </row>
    <row r="561" spans="14:24" ht="15.75" x14ac:dyDescent="0.25">
      <c r="N561" s="97">
        <v>53570</v>
      </c>
      <c r="O561" s="98" t="s">
        <v>77</v>
      </c>
      <c r="P561" s="98" t="s">
        <v>77</v>
      </c>
      <c r="Q561" s="98" t="s">
        <v>77</v>
      </c>
      <c r="R561" s="98" t="s">
        <v>77</v>
      </c>
      <c r="S561" s="99" t="s">
        <v>77</v>
      </c>
      <c r="T561" s="99" t="s">
        <v>77</v>
      </c>
      <c r="U561" s="100" t="s">
        <v>77</v>
      </c>
      <c r="V561" s="100" t="s">
        <v>77</v>
      </c>
      <c r="W561" s="101" t="s">
        <v>77</v>
      </c>
      <c r="X561" s="101" t="s">
        <v>77</v>
      </c>
    </row>
    <row r="562" spans="14:24" ht="15.75" x14ac:dyDescent="0.25">
      <c r="N562" s="97">
        <v>53600</v>
      </c>
      <c r="O562" s="98" t="s">
        <v>77</v>
      </c>
      <c r="P562" s="98" t="s">
        <v>77</v>
      </c>
      <c r="Q562" s="98" t="s">
        <v>77</v>
      </c>
      <c r="R562" s="98" t="s">
        <v>77</v>
      </c>
      <c r="S562" s="99" t="s">
        <v>77</v>
      </c>
      <c r="T562" s="99" t="s">
        <v>77</v>
      </c>
      <c r="U562" s="100" t="s">
        <v>77</v>
      </c>
      <c r="V562" s="100" t="s">
        <v>77</v>
      </c>
      <c r="W562" s="101" t="s">
        <v>77</v>
      </c>
      <c r="X562" s="101" t="s">
        <v>77</v>
      </c>
    </row>
    <row r="563" spans="14:24" ht="15.75" x14ac:dyDescent="0.25">
      <c r="N563" s="97">
        <v>53631</v>
      </c>
      <c r="O563" s="98" t="s">
        <v>77</v>
      </c>
      <c r="P563" s="98" t="s">
        <v>77</v>
      </c>
      <c r="Q563" s="98" t="s">
        <v>77</v>
      </c>
      <c r="R563" s="98" t="s">
        <v>77</v>
      </c>
      <c r="S563" s="99" t="s">
        <v>77</v>
      </c>
      <c r="T563" s="99" t="s">
        <v>77</v>
      </c>
      <c r="U563" s="100" t="s">
        <v>77</v>
      </c>
      <c r="V563" s="100" t="s">
        <v>77</v>
      </c>
      <c r="W563" s="101" t="s">
        <v>77</v>
      </c>
      <c r="X563" s="101" t="s">
        <v>77</v>
      </c>
    </row>
    <row r="564" spans="14:24" ht="15.75" x14ac:dyDescent="0.25">
      <c r="N564" s="97">
        <v>53661</v>
      </c>
      <c r="O564" s="98" t="s">
        <v>77</v>
      </c>
      <c r="P564" s="98" t="s">
        <v>77</v>
      </c>
      <c r="Q564" s="98" t="s">
        <v>77</v>
      </c>
      <c r="R564" s="98" t="s">
        <v>77</v>
      </c>
      <c r="S564" s="99" t="s">
        <v>77</v>
      </c>
      <c r="T564" s="99" t="s">
        <v>77</v>
      </c>
      <c r="U564" s="100" t="s">
        <v>77</v>
      </c>
      <c r="V564" s="100" t="s">
        <v>77</v>
      </c>
      <c r="W564" s="101" t="s">
        <v>77</v>
      </c>
      <c r="X564" s="101" t="s">
        <v>77</v>
      </c>
    </row>
    <row r="565" spans="14:24" ht="15.75" x14ac:dyDescent="0.25">
      <c r="N565" s="97">
        <v>53692</v>
      </c>
      <c r="O565" s="98" t="s">
        <v>77</v>
      </c>
      <c r="P565" s="98" t="s">
        <v>77</v>
      </c>
      <c r="Q565" s="98" t="s">
        <v>77</v>
      </c>
      <c r="R565" s="98" t="s">
        <v>77</v>
      </c>
      <c r="S565" s="99" t="s">
        <v>77</v>
      </c>
      <c r="T565" s="99" t="s">
        <v>77</v>
      </c>
      <c r="U565" s="100" t="s">
        <v>77</v>
      </c>
      <c r="V565" s="100" t="s">
        <v>77</v>
      </c>
      <c r="W565" s="101" t="s">
        <v>77</v>
      </c>
      <c r="X565" s="101" t="s">
        <v>77</v>
      </c>
    </row>
    <row r="566" spans="14:24" ht="15.75" x14ac:dyDescent="0.25">
      <c r="N566" s="97">
        <v>53723</v>
      </c>
      <c r="O566" s="98" t="s">
        <v>77</v>
      </c>
      <c r="P566" s="98" t="s">
        <v>77</v>
      </c>
      <c r="Q566" s="98" t="s">
        <v>77</v>
      </c>
      <c r="R566" s="98" t="s">
        <v>77</v>
      </c>
      <c r="S566" s="99" t="s">
        <v>77</v>
      </c>
      <c r="T566" s="99" t="s">
        <v>77</v>
      </c>
      <c r="U566" s="100" t="s">
        <v>77</v>
      </c>
      <c r="V566" s="100" t="s">
        <v>77</v>
      </c>
      <c r="W566" s="101" t="s">
        <v>77</v>
      </c>
      <c r="X566" s="101" t="s">
        <v>77</v>
      </c>
    </row>
    <row r="567" spans="14:24" ht="15.75" x14ac:dyDescent="0.25">
      <c r="N567" s="97">
        <v>53751</v>
      </c>
      <c r="O567" s="98" t="s">
        <v>77</v>
      </c>
      <c r="P567" s="98" t="s">
        <v>77</v>
      </c>
      <c r="Q567" s="98" t="s">
        <v>77</v>
      </c>
      <c r="R567" s="98" t="s">
        <v>77</v>
      </c>
      <c r="S567" s="99" t="s">
        <v>77</v>
      </c>
      <c r="T567" s="99" t="s">
        <v>77</v>
      </c>
      <c r="U567" s="100" t="s">
        <v>77</v>
      </c>
      <c r="V567" s="100" t="s">
        <v>77</v>
      </c>
      <c r="W567" s="101" t="s">
        <v>77</v>
      </c>
      <c r="X567" s="101" t="s">
        <v>77</v>
      </c>
    </row>
    <row r="568" spans="14:24" ht="15.75" x14ac:dyDescent="0.25">
      <c r="N568" s="97">
        <v>53782</v>
      </c>
      <c r="O568" s="98" t="s">
        <v>77</v>
      </c>
      <c r="P568" s="98" t="s">
        <v>77</v>
      </c>
      <c r="Q568" s="98" t="s">
        <v>77</v>
      </c>
      <c r="R568" s="98" t="s">
        <v>77</v>
      </c>
      <c r="S568" s="99" t="s">
        <v>77</v>
      </c>
      <c r="T568" s="99" t="s">
        <v>77</v>
      </c>
      <c r="U568" s="100" t="s">
        <v>77</v>
      </c>
      <c r="V568" s="100" t="s">
        <v>77</v>
      </c>
      <c r="W568" s="101" t="s">
        <v>77</v>
      </c>
      <c r="X568" s="101" t="s">
        <v>77</v>
      </c>
    </row>
    <row r="569" spans="14:24" ht="15.75" x14ac:dyDescent="0.25">
      <c r="N569" s="97">
        <v>53812</v>
      </c>
      <c r="O569" s="98" t="s">
        <v>77</v>
      </c>
      <c r="P569" s="98" t="s">
        <v>77</v>
      </c>
      <c r="Q569" s="98" t="s">
        <v>77</v>
      </c>
      <c r="R569" s="98" t="s">
        <v>77</v>
      </c>
      <c r="S569" s="99" t="s">
        <v>77</v>
      </c>
      <c r="T569" s="99" t="s">
        <v>77</v>
      </c>
      <c r="U569" s="100" t="s">
        <v>77</v>
      </c>
      <c r="V569" s="100" t="s">
        <v>77</v>
      </c>
      <c r="W569" s="101" t="s">
        <v>77</v>
      </c>
      <c r="X569" s="101" t="s">
        <v>77</v>
      </c>
    </row>
    <row r="570" spans="14:24" ht="15.75" x14ac:dyDescent="0.25">
      <c r="N570" s="97">
        <v>53843</v>
      </c>
      <c r="O570" s="98" t="s">
        <v>77</v>
      </c>
      <c r="P570" s="98" t="s">
        <v>77</v>
      </c>
      <c r="Q570" s="98" t="s">
        <v>77</v>
      </c>
      <c r="R570" s="98" t="s">
        <v>77</v>
      </c>
      <c r="S570" s="99" t="s">
        <v>77</v>
      </c>
      <c r="T570" s="99" t="s">
        <v>77</v>
      </c>
      <c r="U570" s="100" t="s">
        <v>77</v>
      </c>
      <c r="V570" s="100" t="s">
        <v>77</v>
      </c>
      <c r="W570" s="101" t="s">
        <v>77</v>
      </c>
      <c r="X570" s="101" t="s">
        <v>77</v>
      </c>
    </row>
    <row r="571" spans="14:24" ht="15.75" x14ac:dyDescent="0.25">
      <c r="N571" s="97">
        <v>53873</v>
      </c>
      <c r="O571" s="98" t="s">
        <v>77</v>
      </c>
      <c r="P571" s="98" t="s">
        <v>77</v>
      </c>
      <c r="Q571" s="98" t="s">
        <v>77</v>
      </c>
      <c r="R571" s="98" t="s">
        <v>77</v>
      </c>
      <c r="S571" s="99" t="s">
        <v>77</v>
      </c>
      <c r="T571" s="99" t="s">
        <v>77</v>
      </c>
      <c r="U571" s="100" t="s">
        <v>77</v>
      </c>
      <c r="V571" s="100" t="s">
        <v>77</v>
      </c>
      <c r="W571" s="101" t="s">
        <v>77</v>
      </c>
      <c r="X571" s="101" t="s">
        <v>77</v>
      </c>
    </row>
    <row r="572" spans="14:24" ht="15.75" x14ac:dyDescent="0.25">
      <c r="N572" s="97">
        <v>53904</v>
      </c>
      <c r="O572" s="98" t="s">
        <v>77</v>
      </c>
      <c r="P572" s="98" t="s">
        <v>77</v>
      </c>
      <c r="Q572" s="98" t="s">
        <v>77</v>
      </c>
      <c r="R572" s="98" t="s">
        <v>77</v>
      </c>
      <c r="S572" s="99" t="s">
        <v>77</v>
      </c>
      <c r="T572" s="99" t="s">
        <v>77</v>
      </c>
      <c r="U572" s="100" t="s">
        <v>77</v>
      </c>
      <c r="V572" s="100" t="s">
        <v>77</v>
      </c>
      <c r="W572" s="101" t="s">
        <v>77</v>
      </c>
      <c r="X572" s="101" t="s">
        <v>77</v>
      </c>
    </row>
    <row r="573" spans="14:24" ht="15.75" x14ac:dyDescent="0.25">
      <c r="N573" s="97">
        <v>53935</v>
      </c>
      <c r="O573" s="98" t="s">
        <v>77</v>
      </c>
      <c r="P573" s="98" t="s">
        <v>77</v>
      </c>
      <c r="Q573" s="98" t="s">
        <v>77</v>
      </c>
      <c r="R573" s="98" t="s">
        <v>77</v>
      </c>
      <c r="S573" s="99" t="s">
        <v>77</v>
      </c>
      <c r="T573" s="99" t="s">
        <v>77</v>
      </c>
      <c r="U573" s="100" t="s">
        <v>77</v>
      </c>
      <c r="V573" s="100" t="s">
        <v>77</v>
      </c>
      <c r="W573" s="101" t="s">
        <v>77</v>
      </c>
      <c r="X573" s="101" t="s">
        <v>77</v>
      </c>
    </row>
    <row r="574" spans="14:24" ht="15.75" x14ac:dyDescent="0.25">
      <c r="N574" s="97">
        <v>53965</v>
      </c>
      <c r="O574" s="98" t="s">
        <v>77</v>
      </c>
      <c r="P574" s="98" t="s">
        <v>77</v>
      </c>
      <c r="Q574" s="98" t="s">
        <v>77</v>
      </c>
      <c r="R574" s="98" t="s">
        <v>77</v>
      </c>
      <c r="S574" s="99" t="s">
        <v>77</v>
      </c>
      <c r="T574" s="99" t="s">
        <v>77</v>
      </c>
      <c r="U574" s="100" t="s">
        <v>77</v>
      </c>
      <c r="V574" s="100" t="s">
        <v>77</v>
      </c>
      <c r="W574" s="101" t="s">
        <v>77</v>
      </c>
      <c r="X574" s="101" t="s">
        <v>77</v>
      </c>
    </row>
    <row r="575" spans="14:24" ht="15.75" x14ac:dyDescent="0.25">
      <c r="N575" s="97">
        <v>53996</v>
      </c>
      <c r="O575" s="98" t="s">
        <v>77</v>
      </c>
      <c r="P575" s="98" t="s">
        <v>77</v>
      </c>
      <c r="Q575" s="98" t="s">
        <v>77</v>
      </c>
      <c r="R575" s="98" t="s">
        <v>77</v>
      </c>
      <c r="S575" s="99" t="s">
        <v>77</v>
      </c>
      <c r="T575" s="99" t="s">
        <v>77</v>
      </c>
      <c r="U575" s="100" t="s">
        <v>77</v>
      </c>
      <c r="V575" s="100" t="s">
        <v>77</v>
      </c>
      <c r="W575" s="101" t="s">
        <v>77</v>
      </c>
      <c r="X575" s="101" t="s">
        <v>77</v>
      </c>
    </row>
    <row r="576" spans="14:24" ht="15.75" x14ac:dyDescent="0.25">
      <c r="N576" s="97">
        <v>54026</v>
      </c>
      <c r="O576" s="98" t="s">
        <v>77</v>
      </c>
      <c r="P576" s="98" t="s">
        <v>77</v>
      </c>
      <c r="Q576" s="98" t="s">
        <v>77</v>
      </c>
      <c r="R576" s="98" t="s">
        <v>77</v>
      </c>
      <c r="S576" s="99" t="s">
        <v>77</v>
      </c>
      <c r="T576" s="99" t="s">
        <v>77</v>
      </c>
      <c r="U576" s="100" t="s">
        <v>77</v>
      </c>
      <c r="V576" s="100" t="s">
        <v>77</v>
      </c>
      <c r="W576" s="101" t="s">
        <v>77</v>
      </c>
      <c r="X576" s="101" t="s">
        <v>77</v>
      </c>
    </row>
    <row r="577" spans="14:24" ht="15.75" x14ac:dyDescent="0.25">
      <c r="N577" s="97">
        <v>54057</v>
      </c>
      <c r="O577" s="98" t="s">
        <v>77</v>
      </c>
      <c r="P577" s="98" t="s">
        <v>77</v>
      </c>
      <c r="Q577" s="98" t="s">
        <v>77</v>
      </c>
      <c r="R577" s="98" t="s">
        <v>77</v>
      </c>
      <c r="S577" s="99" t="s">
        <v>77</v>
      </c>
      <c r="T577" s="99" t="s">
        <v>77</v>
      </c>
      <c r="U577" s="100" t="s">
        <v>77</v>
      </c>
      <c r="V577" s="100" t="s">
        <v>77</v>
      </c>
      <c r="W577" s="101" t="s">
        <v>77</v>
      </c>
      <c r="X577" s="101" t="s">
        <v>77</v>
      </c>
    </row>
    <row r="578" spans="14:24" ht="15.75" x14ac:dyDescent="0.25">
      <c r="N578" s="97">
        <v>54088</v>
      </c>
      <c r="O578" s="98" t="s">
        <v>77</v>
      </c>
      <c r="P578" s="98" t="s">
        <v>77</v>
      </c>
      <c r="Q578" s="98" t="s">
        <v>77</v>
      </c>
      <c r="R578" s="98" t="s">
        <v>77</v>
      </c>
      <c r="S578" s="99" t="s">
        <v>77</v>
      </c>
      <c r="T578" s="99" t="s">
        <v>77</v>
      </c>
      <c r="U578" s="100" t="s">
        <v>77</v>
      </c>
      <c r="V578" s="100" t="s">
        <v>77</v>
      </c>
      <c r="W578" s="101" t="s">
        <v>77</v>
      </c>
      <c r="X578" s="101" t="s">
        <v>77</v>
      </c>
    </row>
    <row r="579" spans="14:24" ht="15.75" x14ac:dyDescent="0.25">
      <c r="N579" s="97">
        <v>54117</v>
      </c>
      <c r="O579" s="98" t="s">
        <v>77</v>
      </c>
      <c r="P579" s="98" t="s">
        <v>77</v>
      </c>
      <c r="Q579" s="98" t="s">
        <v>77</v>
      </c>
      <c r="R579" s="98" t="s">
        <v>77</v>
      </c>
      <c r="S579" s="99" t="s">
        <v>77</v>
      </c>
      <c r="T579" s="99" t="s">
        <v>77</v>
      </c>
      <c r="U579" s="100" t="s">
        <v>77</v>
      </c>
      <c r="V579" s="100" t="s">
        <v>77</v>
      </c>
      <c r="W579" s="101" t="s">
        <v>77</v>
      </c>
      <c r="X579" s="101" t="s">
        <v>77</v>
      </c>
    </row>
    <row r="580" spans="14:24" ht="15.75" x14ac:dyDescent="0.25">
      <c r="N580" s="97">
        <v>54148</v>
      </c>
      <c r="O580" s="98" t="s">
        <v>77</v>
      </c>
      <c r="P580" s="98" t="s">
        <v>77</v>
      </c>
      <c r="Q580" s="98" t="s">
        <v>77</v>
      </c>
      <c r="R580" s="98" t="s">
        <v>77</v>
      </c>
      <c r="S580" s="99" t="s">
        <v>77</v>
      </c>
      <c r="T580" s="99" t="s">
        <v>77</v>
      </c>
      <c r="U580" s="100" t="s">
        <v>77</v>
      </c>
      <c r="V580" s="100" t="s">
        <v>77</v>
      </c>
      <c r="W580" s="101" t="s">
        <v>77</v>
      </c>
      <c r="X580" s="101" t="s">
        <v>77</v>
      </c>
    </row>
    <row r="581" spans="14:24" ht="15.75" x14ac:dyDescent="0.25">
      <c r="N581" s="97">
        <v>54178</v>
      </c>
      <c r="O581" s="98" t="s">
        <v>77</v>
      </c>
      <c r="P581" s="98" t="s">
        <v>77</v>
      </c>
      <c r="Q581" s="98" t="s">
        <v>77</v>
      </c>
      <c r="R581" s="98" t="s">
        <v>77</v>
      </c>
      <c r="S581" s="99" t="s">
        <v>77</v>
      </c>
      <c r="T581" s="99" t="s">
        <v>77</v>
      </c>
      <c r="U581" s="100" t="s">
        <v>77</v>
      </c>
      <c r="V581" s="100" t="s">
        <v>77</v>
      </c>
      <c r="W581" s="101" t="s">
        <v>77</v>
      </c>
      <c r="X581" s="101" t="s">
        <v>77</v>
      </c>
    </row>
    <row r="582" spans="14:24" ht="15.75" x14ac:dyDescent="0.25">
      <c r="N582" s="97">
        <v>54209</v>
      </c>
      <c r="O582" s="98" t="s">
        <v>77</v>
      </c>
      <c r="P582" s="98" t="s">
        <v>77</v>
      </c>
      <c r="Q582" s="98" t="s">
        <v>77</v>
      </c>
      <c r="R582" s="98" t="s">
        <v>77</v>
      </c>
      <c r="S582" s="99" t="s">
        <v>77</v>
      </c>
      <c r="T582" s="99" t="s">
        <v>77</v>
      </c>
      <c r="U582" s="100" t="s">
        <v>77</v>
      </c>
      <c r="V582" s="100" t="s">
        <v>77</v>
      </c>
      <c r="W582" s="101" t="s">
        <v>77</v>
      </c>
      <c r="X582" s="101" t="s">
        <v>77</v>
      </c>
    </row>
    <row r="583" spans="14:24" ht="15.75" x14ac:dyDescent="0.25">
      <c r="N583" s="97">
        <v>54239</v>
      </c>
      <c r="O583" s="98" t="s">
        <v>77</v>
      </c>
      <c r="P583" s="98" t="s">
        <v>77</v>
      </c>
      <c r="Q583" s="98" t="s">
        <v>77</v>
      </c>
      <c r="R583" s="98" t="s">
        <v>77</v>
      </c>
      <c r="S583" s="99" t="s">
        <v>77</v>
      </c>
      <c r="T583" s="99" t="s">
        <v>77</v>
      </c>
      <c r="U583" s="100" t="s">
        <v>77</v>
      </c>
      <c r="V583" s="100" t="s">
        <v>77</v>
      </c>
      <c r="W583" s="101" t="s">
        <v>77</v>
      </c>
      <c r="X583" s="101" t="s">
        <v>77</v>
      </c>
    </row>
    <row r="584" spans="14:24" ht="15.75" x14ac:dyDescent="0.25">
      <c r="N584" s="97">
        <v>54270</v>
      </c>
      <c r="O584" s="98" t="s">
        <v>77</v>
      </c>
      <c r="P584" s="98" t="s">
        <v>77</v>
      </c>
      <c r="Q584" s="98" t="s">
        <v>77</v>
      </c>
      <c r="R584" s="98" t="s">
        <v>77</v>
      </c>
      <c r="S584" s="99" t="s">
        <v>77</v>
      </c>
      <c r="T584" s="99" t="s">
        <v>77</v>
      </c>
      <c r="U584" s="100" t="s">
        <v>77</v>
      </c>
      <c r="V584" s="100" t="s">
        <v>77</v>
      </c>
      <c r="W584" s="101" t="s">
        <v>77</v>
      </c>
      <c r="X584" s="101" t="s">
        <v>77</v>
      </c>
    </row>
    <row r="585" spans="14:24" ht="15.75" x14ac:dyDescent="0.25">
      <c r="N585" s="97">
        <v>54301</v>
      </c>
      <c r="O585" s="98" t="s">
        <v>77</v>
      </c>
      <c r="P585" s="98" t="s">
        <v>77</v>
      </c>
      <c r="Q585" s="98" t="s">
        <v>77</v>
      </c>
      <c r="R585" s="98" t="s">
        <v>77</v>
      </c>
      <c r="S585" s="99" t="s">
        <v>77</v>
      </c>
      <c r="T585" s="99" t="s">
        <v>77</v>
      </c>
      <c r="U585" s="100" t="s">
        <v>77</v>
      </c>
      <c r="V585" s="100" t="s">
        <v>77</v>
      </c>
      <c r="W585" s="101" t="s">
        <v>77</v>
      </c>
      <c r="X585" s="101" t="s">
        <v>77</v>
      </c>
    </row>
    <row r="586" spans="14:24" ht="15.75" x14ac:dyDescent="0.25">
      <c r="N586" s="97">
        <v>54331</v>
      </c>
      <c r="O586" s="98" t="s">
        <v>77</v>
      </c>
      <c r="P586" s="98" t="s">
        <v>77</v>
      </c>
      <c r="Q586" s="98" t="s">
        <v>77</v>
      </c>
      <c r="R586" s="98" t="s">
        <v>77</v>
      </c>
      <c r="S586" s="99" t="s">
        <v>77</v>
      </c>
      <c r="T586" s="99" t="s">
        <v>77</v>
      </c>
      <c r="U586" s="100" t="s">
        <v>77</v>
      </c>
      <c r="V586" s="100" t="s">
        <v>77</v>
      </c>
      <c r="W586" s="101" t="s">
        <v>77</v>
      </c>
      <c r="X586" s="101" t="s">
        <v>77</v>
      </c>
    </row>
    <row r="587" spans="14:24" ht="15.75" x14ac:dyDescent="0.25">
      <c r="N587" s="97">
        <v>54362</v>
      </c>
      <c r="O587" s="98" t="s">
        <v>77</v>
      </c>
      <c r="P587" s="98" t="s">
        <v>77</v>
      </c>
      <c r="Q587" s="98" t="s">
        <v>77</v>
      </c>
      <c r="R587" s="98" t="s">
        <v>77</v>
      </c>
      <c r="S587" s="99" t="s">
        <v>77</v>
      </c>
      <c r="T587" s="99" t="s">
        <v>77</v>
      </c>
      <c r="U587" s="100" t="s">
        <v>77</v>
      </c>
      <c r="V587" s="100" t="s">
        <v>77</v>
      </c>
      <c r="W587" s="101" t="s">
        <v>77</v>
      </c>
      <c r="X587" s="101" t="s">
        <v>77</v>
      </c>
    </row>
    <row r="588" spans="14:24" ht="15.75" x14ac:dyDescent="0.25">
      <c r="N588" s="97">
        <v>54392</v>
      </c>
      <c r="O588" s="98" t="s">
        <v>77</v>
      </c>
      <c r="P588" s="98" t="s">
        <v>77</v>
      </c>
      <c r="Q588" s="98" t="s">
        <v>77</v>
      </c>
      <c r="R588" s="98" t="s">
        <v>77</v>
      </c>
      <c r="S588" s="99" t="s">
        <v>77</v>
      </c>
      <c r="T588" s="99" t="s">
        <v>77</v>
      </c>
      <c r="U588" s="100" t="s">
        <v>77</v>
      </c>
      <c r="V588" s="100" t="s">
        <v>77</v>
      </c>
      <c r="W588" s="101" t="s">
        <v>77</v>
      </c>
      <c r="X588" s="101" t="s">
        <v>77</v>
      </c>
    </row>
    <row r="589" spans="14:24" ht="15.75" x14ac:dyDescent="0.25">
      <c r="N589" s="97">
        <v>54423</v>
      </c>
      <c r="O589" s="98" t="s">
        <v>77</v>
      </c>
      <c r="P589" s="98" t="s">
        <v>77</v>
      </c>
      <c r="Q589" s="98" t="s">
        <v>77</v>
      </c>
      <c r="R589" s="98" t="s">
        <v>77</v>
      </c>
      <c r="S589" s="99" t="s">
        <v>77</v>
      </c>
      <c r="T589" s="99" t="s">
        <v>77</v>
      </c>
      <c r="U589" s="100" t="s">
        <v>77</v>
      </c>
      <c r="V589" s="100" t="s">
        <v>77</v>
      </c>
      <c r="W589" s="101" t="s">
        <v>77</v>
      </c>
      <c r="X589" s="101" t="s">
        <v>77</v>
      </c>
    </row>
    <row r="590" spans="14:24" ht="15.75" x14ac:dyDescent="0.25">
      <c r="N590" s="97">
        <v>54454</v>
      </c>
      <c r="O590" s="98" t="s">
        <v>77</v>
      </c>
      <c r="P590" s="98" t="s">
        <v>77</v>
      </c>
      <c r="Q590" s="98" t="s">
        <v>77</v>
      </c>
      <c r="R590" s="98" t="s">
        <v>77</v>
      </c>
      <c r="S590" s="99" t="s">
        <v>77</v>
      </c>
      <c r="T590" s="99" t="s">
        <v>77</v>
      </c>
      <c r="U590" s="100" t="s">
        <v>77</v>
      </c>
      <c r="V590" s="100" t="s">
        <v>77</v>
      </c>
      <c r="W590" s="101" t="s">
        <v>77</v>
      </c>
      <c r="X590" s="101" t="s">
        <v>77</v>
      </c>
    </row>
    <row r="591" spans="14:24" ht="15.75" x14ac:dyDescent="0.25">
      <c r="N591" s="97">
        <v>54482</v>
      </c>
      <c r="O591" s="98" t="s">
        <v>77</v>
      </c>
      <c r="P591" s="98" t="s">
        <v>77</v>
      </c>
      <c r="Q591" s="98" t="s">
        <v>77</v>
      </c>
      <c r="R591" s="98" t="s">
        <v>77</v>
      </c>
      <c r="S591" s="99" t="s">
        <v>77</v>
      </c>
      <c r="T591" s="99" t="s">
        <v>77</v>
      </c>
      <c r="U591" s="100" t="s">
        <v>77</v>
      </c>
      <c r="V591" s="100" t="s">
        <v>77</v>
      </c>
      <c r="W591" s="101" t="s">
        <v>77</v>
      </c>
      <c r="X591" s="101" t="s">
        <v>77</v>
      </c>
    </row>
    <row r="592" spans="14:24" ht="15.75" x14ac:dyDescent="0.25">
      <c r="N592" s="97">
        <v>54513</v>
      </c>
      <c r="O592" s="98" t="s">
        <v>77</v>
      </c>
      <c r="P592" s="98" t="s">
        <v>77</v>
      </c>
      <c r="Q592" s="98" t="s">
        <v>77</v>
      </c>
      <c r="R592" s="98" t="s">
        <v>77</v>
      </c>
      <c r="S592" s="99" t="s">
        <v>77</v>
      </c>
      <c r="T592" s="99" t="s">
        <v>77</v>
      </c>
      <c r="U592" s="100" t="s">
        <v>77</v>
      </c>
      <c r="V592" s="100" t="s">
        <v>77</v>
      </c>
      <c r="W592" s="101" t="s">
        <v>77</v>
      </c>
      <c r="X592" s="101" t="s">
        <v>77</v>
      </c>
    </row>
    <row r="593" spans="14:24" ht="15.75" x14ac:dyDescent="0.25">
      <c r="N593" s="97">
        <v>54543</v>
      </c>
      <c r="O593" s="98" t="s">
        <v>77</v>
      </c>
      <c r="P593" s="98" t="s">
        <v>77</v>
      </c>
      <c r="Q593" s="98" t="s">
        <v>77</v>
      </c>
      <c r="R593" s="98" t="s">
        <v>77</v>
      </c>
      <c r="S593" s="99" t="s">
        <v>77</v>
      </c>
      <c r="T593" s="99" t="s">
        <v>77</v>
      </c>
      <c r="U593" s="100" t="s">
        <v>77</v>
      </c>
      <c r="V593" s="100" t="s">
        <v>77</v>
      </c>
      <c r="W593" s="101" t="s">
        <v>77</v>
      </c>
      <c r="X593" s="101" t="s">
        <v>77</v>
      </c>
    </row>
    <row r="594" spans="14:24" ht="15.75" x14ac:dyDescent="0.25">
      <c r="N594" s="97">
        <v>54574</v>
      </c>
      <c r="O594" s="98" t="s">
        <v>77</v>
      </c>
      <c r="P594" s="98" t="s">
        <v>77</v>
      </c>
      <c r="Q594" s="98" t="s">
        <v>77</v>
      </c>
      <c r="R594" s="98" t="s">
        <v>77</v>
      </c>
      <c r="S594" s="99" t="s">
        <v>77</v>
      </c>
      <c r="T594" s="99" t="s">
        <v>77</v>
      </c>
      <c r="U594" s="100" t="s">
        <v>77</v>
      </c>
      <c r="V594" s="100" t="s">
        <v>77</v>
      </c>
      <c r="W594" s="101" t="s">
        <v>77</v>
      </c>
      <c r="X594" s="101" t="s">
        <v>77</v>
      </c>
    </row>
    <row r="595" spans="14:24" ht="15.75" x14ac:dyDescent="0.25">
      <c r="N595" s="97">
        <v>54604</v>
      </c>
      <c r="O595" s="98" t="s">
        <v>77</v>
      </c>
      <c r="P595" s="98" t="s">
        <v>77</v>
      </c>
      <c r="Q595" s="98" t="s">
        <v>77</v>
      </c>
      <c r="R595" s="98" t="s">
        <v>77</v>
      </c>
      <c r="S595" s="99" t="s">
        <v>77</v>
      </c>
      <c r="T595" s="99" t="s">
        <v>77</v>
      </c>
      <c r="U595" s="100" t="s">
        <v>77</v>
      </c>
      <c r="V595" s="100" t="s">
        <v>77</v>
      </c>
      <c r="W595" s="101" t="s">
        <v>77</v>
      </c>
      <c r="X595" s="101" t="s">
        <v>77</v>
      </c>
    </row>
    <row r="596" spans="14:24" ht="15.75" x14ac:dyDescent="0.25">
      <c r="N596" s="97">
        <v>54635</v>
      </c>
      <c r="O596" s="98" t="s">
        <v>77</v>
      </c>
      <c r="P596" s="98" t="s">
        <v>77</v>
      </c>
      <c r="Q596" s="98" t="s">
        <v>77</v>
      </c>
      <c r="R596" s="98" t="s">
        <v>77</v>
      </c>
      <c r="S596" s="99" t="s">
        <v>77</v>
      </c>
      <c r="T596" s="99" t="s">
        <v>77</v>
      </c>
      <c r="U596" s="100" t="s">
        <v>77</v>
      </c>
      <c r="V596" s="100" t="s">
        <v>77</v>
      </c>
      <c r="W596" s="101" t="s">
        <v>77</v>
      </c>
      <c r="X596" s="101" t="s">
        <v>77</v>
      </c>
    </row>
    <row r="597" spans="14:24" ht="15.75" x14ac:dyDescent="0.25">
      <c r="N597" s="97">
        <v>54666</v>
      </c>
      <c r="O597" s="98" t="s">
        <v>77</v>
      </c>
      <c r="P597" s="98" t="s">
        <v>77</v>
      </c>
      <c r="Q597" s="98" t="s">
        <v>77</v>
      </c>
      <c r="R597" s="98" t="s">
        <v>77</v>
      </c>
      <c r="S597" s="99" t="s">
        <v>77</v>
      </c>
      <c r="T597" s="99" t="s">
        <v>77</v>
      </c>
      <c r="U597" s="100" t="s">
        <v>77</v>
      </c>
      <c r="V597" s="100" t="s">
        <v>77</v>
      </c>
      <c r="W597" s="101" t="s">
        <v>77</v>
      </c>
      <c r="X597" s="101" t="s">
        <v>77</v>
      </c>
    </row>
    <row r="598" spans="14:24" ht="15.75" x14ac:dyDescent="0.25">
      <c r="N598" s="97">
        <v>54696</v>
      </c>
      <c r="O598" s="98" t="s">
        <v>77</v>
      </c>
      <c r="P598" s="98" t="s">
        <v>77</v>
      </c>
      <c r="Q598" s="98" t="s">
        <v>77</v>
      </c>
      <c r="R598" s="98" t="s">
        <v>77</v>
      </c>
      <c r="S598" s="99" t="s">
        <v>77</v>
      </c>
      <c r="T598" s="99" t="s">
        <v>77</v>
      </c>
      <c r="U598" s="100" t="s">
        <v>77</v>
      </c>
      <c r="V598" s="100" t="s">
        <v>77</v>
      </c>
      <c r="W598" s="101" t="s">
        <v>77</v>
      </c>
      <c r="X598" s="101" t="s">
        <v>77</v>
      </c>
    </row>
    <row r="599" spans="14:24" ht="15.75" x14ac:dyDescent="0.25">
      <c r="N599" s="97">
        <v>54727</v>
      </c>
      <c r="O599" s="98" t="s">
        <v>77</v>
      </c>
      <c r="P599" s="98" t="s">
        <v>77</v>
      </c>
      <c r="Q599" s="98" t="s">
        <v>77</v>
      </c>
      <c r="R599" s="98" t="s">
        <v>77</v>
      </c>
      <c r="S599" s="99" t="s">
        <v>77</v>
      </c>
      <c r="T599" s="99" t="s">
        <v>77</v>
      </c>
      <c r="U599" s="100" t="s">
        <v>77</v>
      </c>
      <c r="V599" s="100" t="s">
        <v>77</v>
      </c>
      <c r="W599" s="101" t="s">
        <v>77</v>
      </c>
      <c r="X599" s="101" t="s">
        <v>77</v>
      </c>
    </row>
    <row r="600" spans="14:24" ht="15.75" x14ac:dyDescent="0.25">
      <c r="N600" s="97">
        <v>54757</v>
      </c>
      <c r="O600" s="98" t="s">
        <v>77</v>
      </c>
      <c r="P600" s="98" t="s">
        <v>77</v>
      </c>
      <c r="Q600" s="98" t="s">
        <v>77</v>
      </c>
      <c r="R600" s="98" t="s">
        <v>77</v>
      </c>
      <c r="S600" s="99" t="s">
        <v>77</v>
      </c>
      <c r="T600" s="99" t="s">
        <v>77</v>
      </c>
      <c r="U600" s="100" t="s">
        <v>77</v>
      </c>
      <c r="V600" s="100" t="s">
        <v>77</v>
      </c>
      <c r="W600" s="101" t="s">
        <v>77</v>
      </c>
      <c r="X600" s="101" t="s">
        <v>77</v>
      </c>
    </row>
    <row r="601" spans="14:24" ht="15.75" x14ac:dyDescent="0.25">
      <c r="N601" s="97">
        <v>54788</v>
      </c>
      <c r="O601" s="98" t="s">
        <v>77</v>
      </c>
      <c r="P601" s="98" t="s">
        <v>77</v>
      </c>
      <c r="Q601" s="98" t="s">
        <v>77</v>
      </c>
      <c r="R601" s="98" t="s">
        <v>77</v>
      </c>
      <c r="S601" s="99" t="s">
        <v>77</v>
      </c>
      <c r="T601" s="99" t="s">
        <v>77</v>
      </c>
      <c r="U601" s="100" t="s">
        <v>77</v>
      </c>
      <c r="V601" s="100" t="s">
        <v>77</v>
      </c>
      <c r="W601" s="101" t="s">
        <v>77</v>
      </c>
      <c r="X601" s="101" t="s">
        <v>77</v>
      </c>
    </row>
    <row r="602" spans="14:24" ht="15.75" x14ac:dyDescent="0.25">
      <c r="N602" s="97">
        <v>54819</v>
      </c>
      <c r="O602" s="98" t="s">
        <v>77</v>
      </c>
      <c r="P602" s="98" t="s">
        <v>77</v>
      </c>
      <c r="Q602" s="98" t="s">
        <v>77</v>
      </c>
      <c r="R602" s="98" t="s">
        <v>77</v>
      </c>
      <c r="S602" s="99" t="s">
        <v>77</v>
      </c>
      <c r="T602" s="99" t="s">
        <v>77</v>
      </c>
      <c r="U602" s="100" t="s">
        <v>77</v>
      </c>
      <c r="V602" s="100" t="s">
        <v>77</v>
      </c>
      <c r="W602" s="101" t="s">
        <v>77</v>
      </c>
      <c r="X602" s="101" t="s">
        <v>77</v>
      </c>
    </row>
    <row r="603" spans="14:24" ht="15.75" x14ac:dyDescent="0.25">
      <c r="N603" s="97">
        <v>54847</v>
      </c>
      <c r="O603" s="98" t="s">
        <v>77</v>
      </c>
      <c r="P603" s="98" t="s">
        <v>77</v>
      </c>
      <c r="Q603" s="98" t="s">
        <v>77</v>
      </c>
      <c r="R603" s="98" t="s">
        <v>77</v>
      </c>
      <c r="S603" s="99" t="s">
        <v>77</v>
      </c>
      <c r="T603" s="99" t="s">
        <v>77</v>
      </c>
      <c r="U603" s="100" t="s">
        <v>77</v>
      </c>
      <c r="V603" s="100" t="s">
        <v>77</v>
      </c>
      <c r="W603" s="101" t="s">
        <v>77</v>
      </c>
      <c r="X603" s="101" t="s">
        <v>77</v>
      </c>
    </row>
    <row r="604" spans="14:24" ht="15.75" x14ac:dyDescent="0.25">
      <c r="N604" s="97">
        <v>54878</v>
      </c>
      <c r="O604" s="98" t="s">
        <v>77</v>
      </c>
      <c r="P604" s="98" t="s">
        <v>77</v>
      </c>
      <c r="Q604" s="98" t="s">
        <v>77</v>
      </c>
      <c r="R604" s="98" t="s">
        <v>77</v>
      </c>
      <c r="S604" s="99" t="s">
        <v>77</v>
      </c>
      <c r="T604" s="99" t="s">
        <v>77</v>
      </c>
      <c r="U604" s="100" t="s">
        <v>77</v>
      </c>
      <c r="V604" s="100" t="s">
        <v>77</v>
      </c>
      <c r="W604" s="101" t="s">
        <v>77</v>
      </c>
      <c r="X604" s="101" t="s">
        <v>77</v>
      </c>
    </row>
    <row r="605" spans="14:24" ht="15.75" x14ac:dyDescent="0.25">
      <c r="N605" s="97">
        <v>54908</v>
      </c>
      <c r="O605" s="98" t="s">
        <v>77</v>
      </c>
      <c r="P605" s="98" t="s">
        <v>77</v>
      </c>
      <c r="Q605" s="98" t="s">
        <v>77</v>
      </c>
      <c r="R605" s="98" t="s">
        <v>77</v>
      </c>
      <c r="S605" s="99" t="s">
        <v>77</v>
      </c>
      <c r="T605" s="99" t="s">
        <v>77</v>
      </c>
      <c r="U605" s="100" t="s">
        <v>77</v>
      </c>
      <c r="V605" s="100" t="s">
        <v>77</v>
      </c>
      <c r="W605" s="101" t="s">
        <v>77</v>
      </c>
      <c r="X605" s="101" t="s">
        <v>77</v>
      </c>
    </row>
    <row r="606" spans="14:24" ht="15.75" x14ac:dyDescent="0.25">
      <c r="N606" s="97">
        <v>54939</v>
      </c>
      <c r="O606" s="98" t="s">
        <v>77</v>
      </c>
      <c r="P606" s="98" t="s">
        <v>77</v>
      </c>
      <c r="Q606" s="98" t="s">
        <v>77</v>
      </c>
      <c r="R606" s="98" t="s">
        <v>77</v>
      </c>
      <c r="S606" s="99" t="s">
        <v>77</v>
      </c>
      <c r="T606" s="99" t="s">
        <v>77</v>
      </c>
      <c r="U606" s="100" t="s">
        <v>77</v>
      </c>
      <c r="V606" s="100" t="s">
        <v>77</v>
      </c>
      <c r="W606" s="101" t="s">
        <v>77</v>
      </c>
      <c r="X606" s="101" t="s">
        <v>77</v>
      </c>
    </row>
    <row r="607" spans="14:24" ht="15.75" x14ac:dyDescent="0.25">
      <c r="N607" s="97">
        <v>54969</v>
      </c>
      <c r="O607" s="98" t="s">
        <v>77</v>
      </c>
      <c r="P607" s="98" t="s">
        <v>77</v>
      </c>
      <c r="Q607" s="98" t="s">
        <v>77</v>
      </c>
      <c r="R607" s="98" t="s">
        <v>77</v>
      </c>
      <c r="S607" s="99" t="s">
        <v>77</v>
      </c>
      <c r="T607" s="99" t="s">
        <v>77</v>
      </c>
      <c r="U607" s="100" t="s">
        <v>77</v>
      </c>
      <c r="V607" s="100" t="s">
        <v>77</v>
      </c>
      <c r="W607" s="101" t="s">
        <v>77</v>
      </c>
      <c r="X607" s="101" t="s">
        <v>77</v>
      </c>
    </row>
    <row r="608" spans="14:24" ht="15.75" x14ac:dyDescent="0.25">
      <c r="N608" s="97">
        <v>55000</v>
      </c>
      <c r="O608" s="98" t="s">
        <v>77</v>
      </c>
      <c r="P608" s="98" t="s">
        <v>77</v>
      </c>
      <c r="Q608" s="98" t="s">
        <v>77</v>
      </c>
      <c r="R608" s="98" t="s">
        <v>77</v>
      </c>
      <c r="S608" s="99" t="s">
        <v>77</v>
      </c>
      <c r="T608" s="99" t="s">
        <v>77</v>
      </c>
      <c r="U608" s="100" t="s">
        <v>77</v>
      </c>
      <c r="V608" s="100" t="s">
        <v>77</v>
      </c>
      <c r="W608" s="101" t="s">
        <v>77</v>
      </c>
      <c r="X608" s="101" t="s">
        <v>77</v>
      </c>
    </row>
    <row r="609" spans="14:24" ht="15.75" x14ac:dyDescent="0.25">
      <c r="N609" s="97">
        <v>55031</v>
      </c>
      <c r="O609" s="98" t="s">
        <v>77</v>
      </c>
      <c r="P609" s="98" t="s">
        <v>77</v>
      </c>
      <c r="Q609" s="98" t="s">
        <v>77</v>
      </c>
      <c r="R609" s="98" t="s">
        <v>77</v>
      </c>
      <c r="S609" s="99" t="s">
        <v>77</v>
      </c>
      <c r="T609" s="99" t="s">
        <v>77</v>
      </c>
      <c r="U609" s="100" t="s">
        <v>77</v>
      </c>
      <c r="V609" s="100" t="s">
        <v>77</v>
      </c>
      <c r="W609" s="101" t="s">
        <v>77</v>
      </c>
      <c r="X609" s="101" t="s">
        <v>77</v>
      </c>
    </row>
    <row r="610" spans="14:24" ht="15.75" x14ac:dyDescent="0.25">
      <c r="N610" s="97">
        <v>55061</v>
      </c>
      <c r="O610" s="98" t="s">
        <v>77</v>
      </c>
      <c r="P610" s="98" t="s">
        <v>77</v>
      </c>
      <c r="Q610" s="98" t="s">
        <v>77</v>
      </c>
      <c r="R610" s="98" t="s">
        <v>77</v>
      </c>
      <c r="S610" s="99" t="s">
        <v>77</v>
      </c>
      <c r="T610" s="99" t="s">
        <v>77</v>
      </c>
      <c r="U610" s="100" t="s">
        <v>77</v>
      </c>
      <c r="V610" s="100" t="s">
        <v>77</v>
      </c>
      <c r="W610" s="101" t="s">
        <v>77</v>
      </c>
      <c r="X610" s="101" t="s">
        <v>77</v>
      </c>
    </row>
    <row r="611" spans="14:24" ht="15.75" x14ac:dyDescent="0.25">
      <c r="N611" s="97">
        <v>55092</v>
      </c>
      <c r="O611" s="98" t="s">
        <v>77</v>
      </c>
      <c r="P611" s="98" t="s">
        <v>77</v>
      </c>
      <c r="Q611" s="98" t="s">
        <v>77</v>
      </c>
      <c r="R611" s="98" t="s">
        <v>77</v>
      </c>
      <c r="S611" s="99" t="s">
        <v>77</v>
      </c>
      <c r="T611" s="99" t="s">
        <v>77</v>
      </c>
      <c r="U611" s="100" t="s">
        <v>77</v>
      </c>
      <c r="V611" s="100" t="s">
        <v>77</v>
      </c>
      <c r="W611" s="101" t="s">
        <v>77</v>
      </c>
      <c r="X611" s="101" t="s">
        <v>77</v>
      </c>
    </row>
    <row r="612" spans="14:24" ht="15.75" x14ac:dyDescent="0.25">
      <c r="N612" s="97">
        <v>55122</v>
      </c>
      <c r="O612" s="98" t="s">
        <v>77</v>
      </c>
      <c r="P612" s="98" t="s">
        <v>77</v>
      </c>
      <c r="Q612" s="98" t="s">
        <v>77</v>
      </c>
      <c r="R612" s="98" t="s">
        <v>77</v>
      </c>
      <c r="S612" s="99" t="s">
        <v>77</v>
      </c>
      <c r="T612" s="99" t="s">
        <v>77</v>
      </c>
      <c r="U612" s="100" t="s">
        <v>77</v>
      </c>
      <c r="V612" s="100" t="s">
        <v>77</v>
      </c>
      <c r="W612" s="101" t="s">
        <v>77</v>
      </c>
      <c r="X612" s="101" t="s">
        <v>77</v>
      </c>
    </row>
    <row r="613" spans="14:24" ht="15.75" x14ac:dyDescent="0.25">
      <c r="N613" s="97">
        <v>55153</v>
      </c>
      <c r="O613" s="98" t="s">
        <v>77</v>
      </c>
      <c r="P613" s="98" t="s">
        <v>77</v>
      </c>
      <c r="Q613" s="98" t="s">
        <v>77</v>
      </c>
      <c r="R613" s="98" t="s">
        <v>77</v>
      </c>
      <c r="S613" s="99" t="s">
        <v>77</v>
      </c>
      <c r="T613" s="99" t="s">
        <v>77</v>
      </c>
      <c r="U613" s="100" t="s">
        <v>77</v>
      </c>
      <c r="V613" s="100" t="s">
        <v>77</v>
      </c>
      <c r="W613" s="101" t="s">
        <v>77</v>
      </c>
      <c r="X613" s="101" t="s">
        <v>77</v>
      </c>
    </row>
    <row r="614" spans="14:24" ht="15.75" x14ac:dyDescent="0.25">
      <c r="N614" s="97">
        <v>55184</v>
      </c>
      <c r="O614" s="98" t="s">
        <v>77</v>
      </c>
      <c r="P614" s="98" t="s">
        <v>77</v>
      </c>
      <c r="Q614" s="98" t="s">
        <v>77</v>
      </c>
      <c r="R614" s="98" t="s">
        <v>77</v>
      </c>
      <c r="S614" s="99" t="s">
        <v>77</v>
      </c>
      <c r="T614" s="99" t="s">
        <v>77</v>
      </c>
      <c r="U614" s="100" t="s">
        <v>77</v>
      </c>
      <c r="V614" s="100" t="s">
        <v>77</v>
      </c>
      <c r="W614" s="101" t="s">
        <v>77</v>
      </c>
      <c r="X614" s="101" t="s">
        <v>77</v>
      </c>
    </row>
    <row r="615" spans="14:24" ht="15.75" x14ac:dyDescent="0.25">
      <c r="N615" s="97">
        <v>55212</v>
      </c>
      <c r="O615" s="98" t="s">
        <v>77</v>
      </c>
      <c r="P615" s="98" t="s">
        <v>77</v>
      </c>
      <c r="Q615" s="98" t="s">
        <v>77</v>
      </c>
      <c r="R615" s="98" t="s">
        <v>77</v>
      </c>
      <c r="S615" s="99" t="s">
        <v>77</v>
      </c>
      <c r="T615" s="99" t="s">
        <v>77</v>
      </c>
      <c r="U615" s="100" t="s">
        <v>77</v>
      </c>
      <c r="V615" s="100" t="s">
        <v>77</v>
      </c>
      <c r="W615" s="101" t="s">
        <v>77</v>
      </c>
      <c r="X615" s="101" t="s">
        <v>77</v>
      </c>
    </row>
    <row r="616" spans="14:24" ht="15.75" x14ac:dyDescent="0.25">
      <c r="N616" s="97">
        <v>55243</v>
      </c>
      <c r="O616" s="98" t="s">
        <v>77</v>
      </c>
      <c r="P616" s="98" t="s">
        <v>77</v>
      </c>
      <c r="Q616" s="98" t="s">
        <v>77</v>
      </c>
      <c r="R616" s="98" t="s">
        <v>77</v>
      </c>
      <c r="S616" s="99" t="s">
        <v>77</v>
      </c>
      <c r="T616" s="99" t="s">
        <v>77</v>
      </c>
      <c r="U616" s="100" t="s">
        <v>77</v>
      </c>
      <c r="V616" s="100" t="s">
        <v>77</v>
      </c>
      <c r="W616" s="101" t="s">
        <v>77</v>
      </c>
      <c r="X616" s="101" t="s">
        <v>77</v>
      </c>
    </row>
    <row r="617" spans="14:24" ht="15.75" x14ac:dyDescent="0.25">
      <c r="N617" s="97">
        <v>55273</v>
      </c>
      <c r="O617" s="98" t="s">
        <v>77</v>
      </c>
      <c r="P617" s="98" t="s">
        <v>77</v>
      </c>
      <c r="Q617" s="98" t="s">
        <v>77</v>
      </c>
      <c r="R617" s="98" t="s">
        <v>77</v>
      </c>
      <c r="S617" s="99" t="s">
        <v>77</v>
      </c>
      <c r="T617" s="99" t="s">
        <v>77</v>
      </c>
      <c r="U617" s="100" t="s">
        <v>77</v>
      </c>
      <c r="V617" s="100" t="s">
        <v>77</v>
      </c>
      <c r="W617" s="101" t="s">
        <v>77</v>
      </c>
      <c r="X617" s="101" t="s">
        <v>77</v>
      </c>
    </row>
    <row r="618" spans="14:24" ht="15.75" x14ac:dyDescent="0.25">
      <c r="N618" s="97">
        <v>55304</v>
      </c>
      <c r="O618" s="98" t="s">
        <v>77</v>
      </c>
      <c r="P618" s="98" t="s">
        <v>77</v>
      </c>
      <c r="Q618" s="98" t="s">
        <v>77</v>
      </c>
      <c r="R618" s="98" t="s">
        <v>77</v>
      </c>
      <c r="S618" s="99" t="s">
        <v>77</v>
      </c>
      <c r="T618" s="99" t="s">
        <v>77</v>
      </c>
      <c r="U618" s="100" t="s">
        <v>77</v>
      </c>
      <c r="V618" s="100" t="s">
        <v>77</v>
      </c>
      <c r="W618" s="101" t="s">
        <v>77</v>
      </c>
      <c r="X618" s="101" t="s">
        <v>77</v>
      </c>
    </row>
    <row r="619" spans="14:24" ht="15.75" x14ac:dyDescent="0.25">
      <c r="N619" s="97">
        <v>55334</v>
      </c>
      <c r="O619" s="98" t="s">
        <v>77</v>
      </c>
      <c r="P619" s="98" t="s">
        <v>77</v>
      </c>
      <c r="Q619" s="98" t="s">
        <v>77</v>
      </c>
      <c r="R619" s="98" t="s">
        <v>77</v>
      </c>
      <c r="S619" s="99" t="s">
        <v>77</v>
      </c>
      <c r="T619" s="99" t="s">
        <v>77</v>
      </c>
      <c r="U619" s="100" t="s">
        <v>77</v>
      </c>
      <c r="V619" s="100" t="s">
        <v>77</v>
      </c>
      <c r="W619" s="101" t="s">
        <v>77</v>
      </c>
      <c r="X619" s="101" t="s">
        <v>77</v>
      </c>
    </row>
    <row r="620" spans="14:24" ht="15.75" x14ac:dyDescent="0.25">
      <c r="N620" s="97">
        <v>55365</v>
      </c>
      <c r="O620" s="98" t="s">
        <v>77</v>
      </c>
      <c r="P620" s="98" t="s">
        <v>77</v>
      </c>
      <c r="Q620" s="98" t="s">
        <v>77</v>
      </c>
      <c r="R620" s="98" t="s">
        <v>77</v>
      </c>
      <c r="S620" s="99" t="s">
        <v>77</v>
      </c>
      <c r="T620" s="99" t="s">
        <v>77</v>
      </c>
      <c r="U620" s="100" t="s">
        <v>77</v>
      </c>
      <c r="V620" s="100" t="s">
        <v>77</v>
      </c>
      <c r="W620" s="101" t="s">
        <v>77</v>
      </c>
      <c r="X620" s="101" t="s">
        <v>77</v>
      </c>
    </row>
    <row r="621" spans="14:24" ht="15.75" x14ac:dyDescent="0.25">
      <c r="N621" s="97">
        <v>55396</v>
      </c>
      <c r="O621" s="98" t="s">
        <v>77</v>
      </c>
      <c r="P621" s="98" t="s">
        <v>77</v>
      </c>
      <c r="Q621" s="98" t="s">
        <v>77</v>
      </c>
      <c r="R621" s="98" t="s">
        <v>77</v>
      </c>
      <c r="S621" s="99" t="s">
        <v>77</v>
      </c>
      <c r="T621" s="99" t="s">
        <v>77</v>
      </c>
      <c r="U621" s="100" t="s">
        <v>77</v>
      </c>
      <c r="V621" s="100" t="s">
        <v>77</v>
      </c>
      <c r="W621" s="101" t="s">
        <v>77</v>
      </c>
      <c r="X621" s="101" t="s">
        <v>77</v>
      </c>
    </row>
    <row r="622" spans="14:24" ht="15.75" x14ac:dyDescent="0.25">
      <c r="N622" s="97">
        <v>55426</v>
      </c>
      <c r="O622" s="98" t="s">
        <v>77</v>
      </c>
      <c r="P622" s="98" t="s">
        <v>77</v>
      </c>
      <c r="Q622" s="98" t="s">
        <v>77</v>
      </c>
      <c r="R622" s="98" t="s">
        <v>77</v>
      </c>
      <c r="S622" s="99" t="s">
        <v>77</v>
      </c>
      <c r="T622" s="99" t="s">
        <v>77</v>
      </c>
      <c r="U622" s="100" t="s">
        <v>77</v>
      </c>
      <c r="V622" s="100" t="s">
        <v>77</v>
      </c>
      <c r="W622" s="101" t="s">
        <v>77</v>
      </c>
      <c r="X622" s="101" t="s">
        <v>77</v>
      </c>
    </row>
    <row r="623" spans="14:24" ht="15.75" x14ac:dyDescent="0.25">
      <c r="N623" s="97">
        <v>55457</v>
      </c>
      <c r="O623" s="98" t="s">
        <v>77</v>
      </c>
      <c r="P623" s="98" t="s">
        <v>77</v>
      </c>
      <c r="Q623" s="98" t="s">
        <v>77</v>
      </c>
      <c r="R623" s="98" t="s">
        <v>77</v>
      </c>
      <c r="S623" s="99" t="s">
        <v>77</v>
      </c>
      <c r="T623" s="99" t="s">
        <v>77</v>
      </c>
      <c r="U623" s="100" t="s">
        <v>77</v>
      </c>
      <c r="V623" s="100" t="s">
        <v>77</v>
      </c>
      <c r="W623" s="101" t="s">
        <v>77</v>
      </c>
      <c r="X623" s="101" t="s">
        <v>77</v>
      </c>
    </row>
    <row r="624" spans="14:24" ht="15.75" x14ac:dyDescent="0.25">
      <c r="N624" s="97">
        <v>55487</v>
      </c>
      <c r="O624" s="98" t="s">
        <v>77</v>
      </c>
      <c r="P624" s="98" t="s">
        <v>77</v>
      </c>
      <c r="Q624" s="98" t="s">
        <v>77</v>
      </c>
      <c r="R624" s="98" t="s">
        <v>77</v>
      </c>
      <c r="S624" s="99" t="s">
        <v>77</v>
      </c>
      <c r="T624" s="99" t="s">
        <v>77</v>
      </c>
      <c r="U624" s="100" t="s">
        <v>77</v>
      </c>
      <c r="V624" s="100" t="s">
        <v>77</v>
      </c>
      <c r="W624" s="101" t="s">
        <v>77</v>
      </c>
      <c r="X624" s="101" t="s">
        <v>77</v>
      </c>
    </row>
    <row r="625" spans="14:24" ht="15.75" x14ac:dyDescent="0.25">
      <c r="N625" s="97">
        <v>55518</v>
      </c>
      <c r="O625" s="98" t="s">
        <v>77</v>
      </c>
      <c r="P625" s="98" t="s">
        <v>77</v>
      </c>
      <c r="Q625" s="98" t="s">
        <v>77</v>
      </c>
      <c r="R625" s="98" t="s">
        <v>77</v>
      </c>
      <c r="S625" s="99" t="s">
        <v>77</v>
      </c>
      <c r="T625" s="99" t="s">
        <v>77</v>
      </c>
      <c r="U625" s="100" t="s">
        <v>77</v>
      </c>
      <c r="V625" s="100" t="s">
        <v>77</v>
      </c>
      <c r="W625" s="101" t="s">
        <v>77</v>
      </c>
      <c r="X625" s="101" t="s">
        <v>77</v>
      </c>
    </row>
    <row r="626" spans="14:24" ht="15.75" x14ac:dyDescent="0.25">
      <c r="N626" s="97">
        <v>55549</v>
      </c>
      <c r="O626" s="98" t="s">
        <v>77</v>
      </c>
      <c r="P626" s="98" t="s">
        <v>77</v>
      </c>
      <c r="Q626" s="98" t="s">
        <v>77</v>
      </c>
      <c r="R626" s="98" t="s">
        <v>77</v>
      </c>
      <c r="S626" s="99" t="s">
        <v>77</v>
      </c>
      <c r="T626" s="99" t="s">
        <v>77</v>
      </c>
      <c r="U626" s="100" t="s">
        <v>77</v>
      </c>
      <c r="V626" s="100" t="s">
        <v>77</v>
      </c>
      <c r="W626" s="101" t="s">
        <v>77</v>
      </c>
      <c r="X626" s="101" t="s">
        <v>77</v>
      </c>
    </row>
    <row r="627" spans="14:24" ht="15.75" x14ac:dyDescent="0.25">
      <c r="N627" s="97">
        <v>55578</v>
      </c>
      <c r="O627" s="98" t="s">
        <v>77</v>
      </c>
      <c r="P627" s="98" t="s">
        <v>77</v>
      </c>
      <c r="Q627" s="98" t="s">
        <v>77</v>
      </c>
      <c r="R627" s="98" t="s">
        <v>77</v>
      </c>
      <c r="S627" s="99" t="s">
        <v>77</v>
      </c>
      <c r="T627" s="99" t="s">
        <v>77</v>
      </c>
      <c r="U627" s="100" t="s">
        <v>77</v>
      </c>
      <c r="V627" s="100" t="s">
        <v>77</v>
      </c>
      <c r="W627" s="101" t="s">
        <v>77</v>
      </c>
      <c r="X627" s="101" t="s">
        <v>77</v>
      </c>
    </row>
    <row r="628" spans="14:24" ht="15.75" x14ac:dyDescent="0.25">
      <c r="N628" s="97">
        <v>55609</v>
      </c>
      <c r="O628" s="98" t="s">
        <v>77</v>
      </c>
      <c r="P628" s="98" t="s">
        <v>77</v>
      </c>
      <c r="Q628" s="98" t="s">
        <v>77</v>
      </c>
      <c r="R628" s="98" t="s">
        <v>77</v>
      </c>
      <c r="S628" s="99" t="s">
        <v>77</v>
      </c>
      <c r="T628" s="99" t="s">
        <v>77</v>
      </c>
      <c r="U628" s="100" t="s">
        <v>77</v>
      </c>
      <c r="V628" s="100" t="s">
        <v>77</v>
      </c>
      <c r="W628" s="101" t="s">
        <v>77</v>
      </c>
      <c r="X628" s="101" t="s">
        <v>77</v>
      </c>
    </row>
    <row r="629" spans="14:24" ht="15.75" x14ac:dyDescent="0.25">
      <c r="N629" s="97">
        <v>55639</v>
      </c>
      <c r="O629" s="98" t="s">
        <v>77</v>
      </c>
      <c r="P629" s="98" t="s">
        <v>77</v>
      </c>
      <c r="Q629" s="98" t="s">
        <v>77</v>
      </c>
      <c r="R629" s="98" t="s">
        <v>77</v>
      </c>
      <c r="S629" s="99" t="s">
        <v>77</v>
      </c>
      <c r="T629" s="99" t="s">
        <v>77</v>
      </c>
      <c r="U629" s="100" t="s">
        <v>77</v>
      </c>
      <c r="V629" s="100" t="s">
        <v>77</v>
      </c>
      <c r="W629" s="101" t="s">
        <v>77</v>
      </c>
      <c r="X629" s="101" t="s">
        <v>77</v>
      </c>
    </row>
    <row r="630" spans="14:24" ht="15.75" x14ac:dyDescent="0.25">
      <c r="N630" s="97">
        <v>55670</v>
      </c>
      <c r="O630" s="98" t="s">
        <v>77</v>
      </c>
      <c r="P630" s="98" t="s">
        <v>77</v>
      </c>
      <c r="Q630" s="98" t="s">
        <v>77</v>
      </c>
      <c r="R630" s="98" t="s">
        <v>77</v>
      </c>
      <c r="S630" s="99" t="s">
        <v>77</v>
      </c>
      <c r="T630" s="99" t="s">
        <v>77</v>
      </c>
      <c r="U630" s="100" t="s">
        <v>77</v>
      </c>
      <c r="V630" s="100" t="s">
        <v>77</v>
      </c>
      <c r="W630" s="101" t="s">
        <v>77</v>
      </c>
      <c r="X630" s="101" t="s">
        <v>77</v>
      </c>
    </row>
    <row r="631" spans="14:24" ht="15.75" x14ac:dyDescent="0.25">
      <c r="N631" s="97">
        <v>55700</v>
      </c>
      <c r="O631" s="98" t="s">
        <v>77</v>
      </c>
      <c r="P631" s="98" t="s">
        <v>77</v>
      </c>
      <c r="Q631" s="98" t="s">
        <v>77</v>
      </c>
      <c r="R631" s="98" t="s">
        <v>77</v>
      </c>
      <c r="S631" s="99" t="s">
        <v>77</v>
      </c>
      <c r="T631" s="99" t="s">
        <v>77</v>
      </c>
      <c r="U631" s="100" t="s">
        <v>77</v>
      </c>
      <c r="V631" s="100" t="s">
        <v>77</v>
      </c>
      <c r="W631" s="101" t="s">
        <v>77</v>
      </c>
      <c r="X631" s="101" t="s">
        <v>77</v>
      </c>
    </row>
    <row r="632" spans="14:24" ht="15.75" x14ac:dyDescent="0.25">
      <c r="N632" s="97">
        <v>55731</v>
      </c>
      <c r="O632" s="98" t="s">
        <v>77</v>
      </c>
      <c r="P632" s="98" t="s">
        <v>77</v>
      </c>
      <c r="Q632" s="98" t="s">
        <v>77</v>
      </c>
      <c r="R632" s="98" t="s">
        <v>77</v>
      </c>
      <c r="S632" s="99" t="s">
        <v>77</v>
      </c>
      <c r="T632" s="99" t="s">
        <v>77</v>
      </c>
      <c r="U632" s="100" t="s">
        <v>77</v>
      </c>
      <c r="V632" s="100" t="s">
        <v>77</v>
      </c>
      <c r="W632" s="101" t="s">
        <v>77</v>
      </c>
      <c r="X632" s="101" t="s">
        <v>77</v>
      </c>
    </row>
    <row r="633" spans="14:24" ht="15.75" x14ac:dyDescent="0.25">
      <c r="N633" s="97">
        <v>55762</v>
      </c>
      <c r="O633" s="98" t="s">
        <v>77</v>
      </c>
      <c r="P633" s="98" t="s">
        <v>77</v>
      </c>
      <c r="Q633" s="98" t="s">
        <v>77</v>
      </c>
      <c r="R633" s="98" t="s">
        <v>77</v>
      </c>
      <c r="S633" s="99" t="s">
        <v>77</v>
      </c>
      <c r="T633" s="99" t="s">
        <v>77</v>
      </c>
      <c r="U633" s="100" t="s">
        <v>77</v>
      </c>
      <c r="V633" s="100" t="s">
        <v>77</v>
      </c>
      <c r="W633" s="101" t="s">
        <v>77</v>
      </c>
      <c r="X633" s="101" t="s">
        <v>77</v>
      </c>
    </row>
  </sheetData>
  <mergeCells count="3">
    <mergeCell ref="A7:F7"/>
    <mergeCell ref="H7:M7"/>
    <mergeCell ref="A27:F27"/>
  </mergeCells>
  <conditionalFormatting sqref="N2:N304 N319:N633">
    <cfRule type="expression" dxfId="13" priority="2">
      <formula>$O2=""</formula>
    </cfRule>
  </conditionalFormatting>
  <conditionalFormatting sqref="N305:N318">
    <cfRule type="expression" dxfId="0" priority="1">
      <formula>$O305=""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AE73-44B0-47E2-86E0-2593F36D528F}">
  <sheetPr codeName="Sheet12"/>
  <dimension ref="A1:V466"/>
  <sheetViews>
    <sheetView topLeftCell="E1" workbookViewId="0">
      <selection activeCell="Z13" sqref="Z13"/>
    </sheetView>
  </sheetViews>
  <sheetFormatPr defaultColWidth="9.140625" defaultRowHeight="15.75" x14ac:dyDescent="0.25"/>
  <cols>
    <col min="1" max="15" width="13.7109375" style="25" customWidth="1"/>
    <col min="16" max="16" width="23.85546875" style="114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14" customWidth="1"/>
    <col min="21" max="21" width="19.28515625" style="13" customWidth="1"/>
    <col min="22" max="22" width="16" style="13" customWidth="1"/>
    <col min="23" max="16384" width="9.140625" style="25"/>
  </cols>
  <sheetData>
    <row r="1" spans="1:22" s="2" customFormat="1" ht="15.95" customHeight="1" x14ac:dyDescent="0.25">
      <c r="P1" s="102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3"/>
      <c r="R2" s="103"/>
      <c r="S2" s="103"/>
      <c r="T2" s="103"/>
      <c r="U2" s="103"/>
      <c r="V2" s="103"/>
    </row>
    <row r="3" spans="1:22" s="5" customFormat="1" ht="15.95" customHeight="1" x14ac:dyDescent="0.25">
      <c r="P3" s="4"/>
      <c r="Q3" s="103"/>
      <c r="R3" s="103"/>
      <c r="S3" s="103"/>
      <c r="T3" s="103"/>
      <c r="U3" s="103"/>
      <c r="V3" s="103"/>
    </row>
    <row r="4" spans="1:22" s="8" customFormat="1" ht="15.95" customHeight="1" x14ac:dyDescent="0.25">
      <c r="P4" s="7"/>
      <c r="Q4" s="104"/>
      <c r="R4" s="104"/>
      <c r="S4" s="104"/>
      <c r="T4" s="104"/>
      <c r="U4" s="104"/>
      <c r="V4" s="104"/>
    </row>
    <row r="5" spans="1:22" s="22" customFormat="1" ht="43.5" customHeight="1" x14ac:dyDescent="0.25">
      <c r="P5" s="105" t="s">
        <v>0</v>
      </c>
      <c r="Q5" s="106" t="s">
        <v>1</v>
      </c>
      <c r="R5" s="107" t="s">
        <v>3</v>
      </c>
      <c r="S5" s="40"/>
      <c r="T5" s="108" t="s">
        <v>0</v>
      </c>
      <c r="U5" s="109" t="s">
        <v>53</v>
      </c>
      <c r="V5" s="109" t="s">
        <v>54</v>
      </c>
    </row>
    <row r="6" spans="1:22" x14ac:dyDescent="0.25">
      <c r="P6" s="110">
        <v>35826</v>
      </c>
      <c r="Q6" s="111">
        <v>78.251042497003994</v>
      </c>
      <c r="R6" s="112">
        <v>84.233019504069901</v>
      </c>
      <c r="T6" s="110">
        <v>35155</v>
      </c>
      <c r="U6" s="113">
        <v>63.762631966539097</v>
      </c>
      <c r="V6" s="113">
        <v>64.136484773348101</v>
      </c>
    </row>
    <row r="7" spans="1:22" x14ac:dyDescent="0.25">
      <c r="A7" s="66" t="s">
        <v>94</v>
      </c>
      <c r="B7" s="66"/>
      <c r="C7" s="66"/>
      <c r="D7" s="66"/>
      <c r="E7" s="66"/>
      <c r="F7" s="66"/>
      <c r="G7" s="66"/>
      <c r="H7" s="67"/>
      <c r="I7" s="66" t="s">
        <v>95</v>
      </c>
      <c r="J7" s="66"/>
      <c r="K7" s="66"/>
      <c r="L7" s="66"/>
      <c r="M7" s="66"/>
      <c r="N7" s="66"/>
      <c r="O7" s="66"/>
      <c r="P7" s="110">
        <v>35854</v>
      </c>
      <c r="Q7" s="111">
        <v>77.955143307434597</v>
      </c>
      <c r="R7" s="112">
        <v>83.535963592242993</v>
      </c>
      <c r="T7" s="110">
        <v>35246</v>
      </c>
      <c r="U7" s="113">
        <v>64.273366103868298</v>
      </c>
      <c r="V7" s="113">
        <v>63.567776297116097</v>
      </c>
    </row>
    <row r="8" spans="1:22" x14ac:dyDescent="0.25">
      <c r="A8" s="66" t="s">
        <v>74</v>
      </c>
      <c r="B8" s="66"/>
      <c r="C8" s="66"/>
      <c r="D8" s="66"/>
      <c r="E8" s="66"/>
      <c r="F8" s="66"/>
      <c r="G8" s="66"/>
      <c r="H8" s="67"/>
      <c r="I8" s="66" t="s">
        <v>74</v>
      </c>
      <c r="J8" s="66"/>
      <c r="K8" s="66"/>
      <c r="L8" s="66"/>
      <c r="M8" s="66"/>
      <c r="N8" s="66"/>
      <c r="O8" s="66"/>
      <c r="P8" s="110">
        <v>35885</v>
      </c>
      <c r="Q8" s="111">
        <v>77.838173453858403</v>
      </c>
      <c r="R8" s="112">
        <v>83.719199112642201</v>
      </c>
      <c r="T8" s="110">
        <v>35338</v>
      </c>
      <c r="U8" s="113">
        <v>66.334286592653001</v>
      </c>
      <c r="V8" s="113">
        <v>70.970332573037197</v>
      </c>
    </row>
    <row r="9" spans="1:22" x14ac:dyDescent="0.25">
      <c r="P9" s="110">
        <v>35915</v>
      </c>
      <c r="Q9" s="111">
        <v>78.683550669156105</v>
      </c>
      <c r="R9" s="112">
        <v>85.2709128671722</v>
      </c>
      <c r="T9" s="110">
        <v>35430</v>
      </c>
      <c r="U9" s="113">
        <v>68.691943122054994</v>
      </c>
      <c r="V9" s="113">
        <v>72.060968107803603</v>
      </c>
    </row>
    <row r="10" spans="1:22" x14ac:dyDescent="0.25">
      <c r="P10" s="110">
        <v>35946</v>
      </c>
      <c r="Q10" s="111">
        <v>79.846411820475893</v>
      </c>
      <c r="R10" s="112">
        <v>86.786171218597602</v>
      </c>
      <c r="T10" s="110">
        <v>35520</v>
      </c>
      <c r="U10" s="113">
        <v>68.854960361751594</v>
      </c>
      <c r="V10" s="113">
        <v>72.144407757901803</v>
      </c>
    </row>
    <row r="11" spans="1:22" x14ac:dyDescent="0.25">
      <c r="P11" s="110">
        <v>35976</v>
      </c>
      <c r="Q11" s="111">
        <v>80.9830891061969</v>
      </c>
      <c r="R11" s="112">
        <v>86.408596015182297</v>
      </c>
      <c r="T11" s="110">
        <v>35611</v>
      </c>
      <c r="U11" s="113">
        <v>71.441856873877498</v>
      </c>
      <c r="V11" s="113">
        <v>74.294567277533602</v>
      </c>
    </row>
    <row r="12" spans="1:22" x14ac:dyDescent="0.25">
      <c r="P12" s="110">
        <v>36007</v>
      </c>
      <c r="Q12" s="111">
        <v>80.704015445880799</v>
      </c>
      <c r="R12" s="112">
        <v>85.358742363803799</v>
      </c>
      <c r="T12" s="110">
        <v>35703</v>
      </c>
      <c r="U12" s="113">
        <v>73.267666213913202</v>
      </c>
      <c r="V12" s="113">
        <v>80.036316268276593</v>
      </c>
    </row>
    <row r="13" spans="1:22" x14ac:dyDescent="0.25">
      <c r="P13" s="110">
        <v>36038</v>
      </c>
      <c r="Q13" s="111">
        <v>79.973361256751403</v>
      </c>
      <c r="R13" s="112">
        <v>83.5413291165234</v>
      </c>
      <c r="T13" s="110">
        <v>35795</v>
      </c>
      <c r="U13" s="113">
        <v>78.123272617287398</v>
      </c>
      <c r="V13" s="113">
        <v>84.013130362557405</v>
      </c>
    </row>
    <row r="14" spans="1:22" x14ac:dyDescent="0.25">
      <c r="P14" s="110">
        <v>36068</v>
      </c>
      <c r="Q14" s="111">
        <v>79.680549133487006</v>
      </c>
      <c r="R14" s="112">
        <v>85.011450145680101</v>
      </c>
      <c r="T14" s="110">
        <v>35885</v>
      </c>
      <c r="U14" s="113">
        <v>77.319202170172204</v>
      </c>
      <c r="V14" s="113">
        <v>83.334271773116697</v>
      </c>
    </row>
    <row r="15" spans="1:22" x14ac:dyDescent="0.25">
      <c r="P15" s="110">
        <v>36099</v>
      </c>
      <c r="Q15" s="111">
        <v>80.688017552268803</v>
      </c>
      <c r="R15" s="112">
        <v>86.270263408159593</v>
      </c>
      <c r="T15" s="110">
        <v>35976</v>
      </c>
      <c r="U15" s="113">
        <v>80.609845936359903</v>
      </c>
      <c r="V15" s="113">
        <v>86.291212979571398</v>
      </c>
    </row>
    <row r="16" spans="1:22" x14ac:dyDescent="0.25">
      <c r="P16" s="110">
        <v>36129</v>
      </c>
      <c r="Q16" s="111">
        <v>82.535268314454498</v>
      </c>
      <c r="R16" s="112">
        <v>90.398963314401698</v>
      </c>
      <c r="T16" s="110">
        <v>36068</v>
      </c>
      <c r="U16" s="113">
        <v>79.5711504458517</v>
      </c>
      <c r="V16" s="113">
        <v>84.5433969965502</v>
      </c>
    </row>
    <row r="17" spans="16:22" x14ac:dyDescent="0.25">
      <c r="P17" s="110">
        <v>36160</v>
      </c>
      <c r="Q17" s="111">
        <v>83.839181435693703</v>
      </c>
      <c r="R17" s="112">
        <v>91.629112215047101</v>
      </c>
      <c r="T17" s="110">
        <v>36160</v>
      </c>
      <c r="U17" s="113">
        <v>84.063767128095193</v>
      </c>
      <c r="V17" s="113">
        <v>92.116561106370298</v>
      </c>
    </row>
    <row r="18" spans="16:22" x14ac:dyDescent="0.25">
      <c r="P18" s="110">
        <v>36191</v>
      </c>
      <c r="Q18" s="111">
        <v>84.037125278470199</v>
      </c>
      <c r="R18" s="112">
        <v>91.972488946983106</v>
      </c>
      <c r="T18" s="110">
        <v>36250</v>
      </c>
      <c r="U18" s="113">
        <v>83.290026414706503</v>
      </c>
      <c r="V18" s="113">
        <v>86.301545696177996</v>
      </c>
    </row>
    <row r="19" spans="16:22" x14ac:dyDescent="0.25">
      <c r="P19" s="110">
        <v>36219</v>
      </c>
      <c r="Q19" s="111">
        <v>83.659291362293402</v>
      </c>
      <c r="R19" s="112">
        <v>88.213076308063805</v>
      </c>
      <c r="T19" s="110">
        <v>36341</v>
      </c>
      <c r="U19" s="113">
        <v>87.368125990731201</v>
      </c>
      <c r="V19" s="113">
        <v>93.627697026832806</v>
      </c>
    </row>
    <row r="20" spans="16:22" x14ac:dyDescent="0.25">
      <c r="P20" s="110">
        <v>36250</v>
      </c>
      <c r="Q20" s="111">
        <v>83.829306089143401</v>
      </c>
      <c r="R20" s="112">
        <v>86.684973147204005</v>
      </c>
      <c r="T20" s="110">
        <v>36433</v>
      </c>
      <c r="U20" s="113">
        <v>88.860076166011496</v>
      </c>
      <c r="V20" s="113">
        <v>95.530598595500393</v>
      </c>
    </row>
    <row r="21" spans="16:22" x14ac:dyDescent="0.25">
      <c r="P21" s="110">
        <v>36280</v>
      </c>
      <c r="Q21" s="111">
        <v>84.989702568952893</v>
      </c>
      <c r="R21" s="112">
        <v>86.873042677919997</v>
      </c>
      <c r="T21" s="110">
        <v>36525</v>
      </c>
      <c r="U21" s="113">
        <v>90.784320910650493</v>
      </c>
      <c r="V21" s="113">
        <v>95.278068322258505</v>
      </c>
    </row>
    <row r="22" spans="16:22" x14ac:dyDescent="0.25">
      <c r="P22" s="110">
        <v>36311</v>
      </c>
      <c r="Q22" s="111">
        <v>86.532687985257795</v>
      </c>
      <c r="R22" s="112">
        <v>91.940861942768606</v>
      </c>
      <c r="T22" s="110">
        <v>36616</v>
      </c>
      <c r="U22" s="113">
        <v>92.640376167756699</v>
      </c>
      <c r="V22" s="113">
        <v>96.776280633278205</v>
      </c>
    </row>
    <row r="23" spans="16:22" x14ac:dyDescent="0.25">
      <c r="P23" s="110">
        <v>36341</v>
      </c>
      <c r="Q23" s="111">
        <v>87.865038672481404</v>
      </c>
      <c r="R23" s="112">
        <v>94.476415318172101</v>
      </c>
      <c r="T23" s="110">
        <v>36707</v>
      </c>
      <c r="U23" s="113">
        <v>96.867085867115094</v>
      </c>
      <c r="V23" s="113">
        <v>101.568965654499</v>
      </c>
    </row>
    <row r="24" spans="16:22" x14ac:dyDescent="0.25">
      <c r="P24" s="110">
        <v>36372</v>
      </c>
      <c r="Q24" s="111">
        <v>88.352636440124002</v>
      </c>
      <c r="R24" s="112">
        <v>97.195361961309402</v>
      </c>
      <c r="T24" s="110">
        <v>36799</v>
      </c>
      <c r="U24" s="113">
        <v>96.778672256379195</v>
      </c>
      <c r="V24" s="113">
        <v>103.574256706935</v>
      </c>
    </row>
    <row r="25" spans="16:22" x14ac:dyDescent="0.25">
      <c r="P25" s="110">
        <v>36403</v>
      </c>
      <c r="Q25" s="111">
        <v>88.628921552810496</v>
      </c>
      <c r="R25" s="112">
        <v>95.455932552087802</v>
      </c>
      <c r="T25" s="110">
        <v>36891</v>
      </c>
      <c r="U25" s="113">
        <v>100</v>
      </c>
      <c r="V25" s="113">
        <v>100</v>
      </c>
    </row>
    <row r="26" spans="16:22" x14ac:dyDescent="0.25">
      <c r="P26" s="110">
        <v>36433</v>
      </c>
      <c r="Q26" s="111">
        <v>89.054832206563503</v>
      </c>
      <c r="R26" s="112">
        <v>95.5471694758197</v>
      </c>
      <c r="T26" s="110">
        <v>36981</v>
      </c>
      <c r="U26" s="113">
        <v>99.910554201890406</v>
      </c>
      <c r="V26" s="113">
        <v>104.750949385963</v>
      </c>
    </row>
    <row r="27" spans="16:22" x14ac:dyDescent="0.25">
      <c r="P27" s="110">
        <v>36464</v>
      </c>
      <c r="Q27" s="111">
        <v>89.6863387347355</v>
      </c>
      <c r="R27" s="112">
        <v>93.891918780997898</v>
      </c>
      <c r="T27" s="110">
        <v>37072</v>
      </c>
      <c r="U27" s="113">
        <v>101.56928270970199</v>
      </c>
      <c r="V27" s="113">
        <v>102.51692751857099</v>
      </c>
    </row>
    <row r="28" spans="16:22" x14ac:dyDescent="0.25">
      <c r="P28" s="110">
        <v>36494</v>
      </c>
      <c r="Q28" s="111">
        <v>90.800341490365696</v>
      </c>
      <c r="R28" s="112">
        <v>96.076637296683899</v>
      </c>
      <c r="T28" s="110">
        <v>37164</v>
      </c>
      <c r="U28" s="113">
        <v>106.396818893439</v>
      </c>
      <c r="V28" s="113">
        <v>107.17796871829199</v>
      </c>
    </row>
    <row r="29" spans="16:22" x14ac:dyDescent="0.25">
      <c r="P29" s="110">
        <v>36525</v>
      </c>
      <c r="Q29" s="111">
        <v>91.331222631905206</v>
      </c>
      <c r="R29" s="112">
        <v>95.979290500646698</v>
      </c>
      <c r="T29" s="110">
        <v>37256</v>
      </c>
      <c r="U29" s="113">
        <v>103.15418704791399</v>
      </c>
      <c r="V29" s="113">
        <v>102.16237770405201</v>
      </c>
    </row>
    <row r="30" spans="16:22" x14ac:dyDescent="0.25">
      <c r="P30" s="110">
        <v>36556</v>
      </c>
      <c r="Q30" s="111">
        <v>92.2695301814922</v>
      </c>
      <c r="R30" s="112">
        <v>98.130653952333205</v>
      </c>
      <c r="T30" s="110">
        <v>37346</v>
      </c>
      <c r="U30" s="113">
        <v>107.116185405268</v>
      </c>
      <c r="V30" s="113">
        <v>101.919480700774</v>
      </c>
    </row>
    <row r="31" spans="16:22" x14ac:dyDescent="0.25">
      <c r="P31" s="110">
        <v>36585</v>
      </c>
      <c r="Q31" s="111">
        <v>92.5812324829906</v>
      </c>
      <c r="R31" s="112">
        <v>97.610675512042306</v>
      </c>
      <c r="T31" s="110">
        <v>37437</v>
      </c>
      <c r="U31" s="113">
        <v>109.17920366404699</v>
      </c>
      <c r="V31" s="113">
        <v>100.820793112987</v>
      </c>
    </row>
    <row r="32" spans="16:22" x14ac:dyDescent="0.25">
      <c r="P32" s="110">
        <v>36616</v>
      </c>
      <c r="Q32" s="111">
        <v>93.201199921949893</v>
      </c>
      <c r="R32" s="112">
        <v>98.271974992959997</v>
      </c>
      <c r="T32" s="110">
        <v>37529</v>
      </c>
      <c r="U32" s="113">
        <v>112.74033030023099</v>
      </c>
      <c r="V32" s="113">
        <v>107.223387063804</v>
      </c>
    </row>
    <row r="33" spans="16:22" x14ac:dyDescent="0.25">
      <c r="P33" s="110">
        <v>36646</v>
      </c>
      <c r="Q33" s="111">
        <v>93.820180955285494</v>
      </c>
      <c r="R33" s="112">
        <v>96.993287036258806</v>
      </c>
      <c r="T33" s="110">
        <v>37621</v>
      </c>
      <c r="U33" s="113">
        <v>116.799982138</v>
      </c>
      <c r="V33" s="113">
        <v>108.432333674755</v>
      </c>
    </row>
    <row r="34" spans="16:22" x14ac:dyDescent="0.25">
      <c r="P34" s="110">
        <v>36677</v>
      </c>
      <c r="Q34" s="111">
        <v>95.610220096420093</v>
      </c>
      <c r="R34" s="112">
        <v>98.681466071672503</v>
      </c>
      <c r="T34" s="110">
        <v>37711</v>
      </c>
      <c r="U34" s="113">
        <v>118.049142712568</v>
      </c>
      <c r="V34" s="113">
        <v>111.229143647618</v>
      </c>
    </row>
    <row r="35" spans="16:22" x14ac:dyDescent="0.25">
      <c r="P35" s="110">
        <v>36707</v>
      </c>
      <c r="Q35" s="111">
        <v>97.568582666144195</v>
      </c>
      <c r="R35" s="112">
        <v>101.82014345197</v>
      </c>
      <c r="T35" s="110">
        <v>37802</v>
      </c>
      <c r="U35" s="113">
        <v>122.010684939546</v>
      </c>
      <c r="V35" s="113">
        <v>113.72785965764</v>
      </c>
    </row>
    <row r="36" spans="16:22" x14ac:dyDescent="0.25">
      <c r="P36" s="110">
        <v>36738</v>
      </c>
      <c r="Q36" s="111">
        <v>98.057596417117793</v>
      </c>
      <c r="R36" s="112">
        <v>105.771366217531</v>
      </c>
      <c r="T36" s="110">
        <v>37894</v>
      </c>
      <c r="U36" s="113">
        <v>125.773579281235</v>
      </c>
      <c r="V36" s="113">
        <v>113.868848696518</v>
      </c>
    </row>
    <row r="37" spans="16:22" x14ac:dyDescent="0.25">
      <c r="P37" s="110">
        <v>36769</v>
      </c>
      <c r="Q37" s="111">
        <v>97.658504602572407</v>
      </c>
      <c r="R37" s="112">
        <v>106.818032636792</v>
      </c>
      <c r="T37" s="110">
        <v>37986</v>
      </c>
      <c r="U37" s="113">
        <v>128.33765225586899</v>
      </c>
      <c r="V37" s="113">
        <v>116.759211843966</v>
      </c>
    </row>
    <row r="38" spans="16:22" x14ac:dyDescent="0.25">
      <c r="P38" s="110">
        <v>36799</v>
      </c>
      <c r="Q38" s="111">
        <v>97.184456872538505</v>
      </c>
      <c r="R38" s="112">
        <v>104.722969202914</v>
      </c>
      <c r="T38" s="110">
        <v>38077</v>
      </c>
      <c r="U38" s="113">
        <v>133.51444405307799</v>
      </c>
      <c r="V38" s="113">
        <v>121.37543481273801</v>
      </c>
    </row>
    <row r="39" spans="16:22" x14ac:dyDescent="0.25">
      <c r="P39" s="110">
        <v>36830</v>
      </c>
      <c r="Q39" s="111">
        <v>98.157776565881804</v>
      </c>
      <c r="R39" s="112">
        <v>101.70101277233501</v>
      </c>
      <c r="T39" s="110">
        <v>38168</v>
      </c>
      <c r="U39" s="113">
        <v>140.418242758394</v>
      </c>
      <c r="V39" s="113">
        <v>125.21583843016199</v>
      </c>
    </row>
    <row r="40" spans="16:22" x14ac:dyDescent="0.25">
      <c r="P40" s="110">
        <v>36860</v>
      </c>
      <c r="Q40" s="111">
        <v>99.259381884114902</v>
      </c>
      <c r="R40" s="112">
        <v>99.973156941569798</v>
      </c>
      <c r="T40" s="110">
        <v>38260</v>
      </c>
      <c r="U40" s="113">
        <v>144.51090300081199</v>
      </c>
      <c r="V40" s="113">
        <v>129.16387881373601</v>
      </c>
    </row>
    <row r="41" spans="16:22" x14ac:dyDescent="0.25">
      <c r="P41" s="110">
        <v>36891</v>
      </c>
      <c r="Q41" s="111">
        <v>100</v>
      </c>
      <c r="R41" s="112">
        <v>100</v>
      </c>
      <c r="T41" s="110">
        <v>38352</v>
      </c>
      <c r="U41" s="113">
        <v>145.148095555635</v>
      </c>
      <c r="V41" s="113">
        <v>130.546839054651</v>
      </c>
    </row>
    <row r="42" spans="16:22" x14ac:dyDescent="0.25">
      <c r="P42" s="110">
        <v>36922</v>
      </c>
      <c r="Q42" s="111">
        <v>100.06539725016999</v>
      </c>
      <c r="R42" s="112">
        <v>101.653924932728</v>
      </c>
      <c r="T42" s="110">
        <v>38442</v>
      </c>
      <c r="U42" s="113">
        <v>155.427180836567</v>
      </c>
      <c r="V42" s="113">
        <v>135.38137029583001</v>
      </c>
    </row>
    <row r="43" spans="16:22" x14ac:dyDescent="0.25">
      <c r="P43" s="110">
        <v>36950</v>
      </c>
      <c r="Q43" s="111">
        <v>100.317406510251</v>
      </c>
      <c r="R43" s="112">
        <v>104.261201691067</v>
      </c>
      <c r="T43" s="110">
        <v>38533</v>
      </c>
      <c r="U43" s="113">
        <v>160.49899493770801</v>
      </c>
      <c r="V43" s="113">
        <v>139.463655528342</v>
      </c>
    </row>
    <row r="44" spans="16:22" x14ac:dyDescent="0.25">
      <c r="P44" s="110">
        <v>36981</v>
      </c>
      <c r="Q44" s="111">
        <v>100.421075428894</v>
      </c>
      <c r="R44" s="112">
        <v>105.209083650712</v>
      </c>
      <c r="T44" s="110">
        <v>38625</v>
      </c>
      <c r="U44" s="113">
        <v>164.73479570638401</v>
      </c>
      <c r="V44" s="113">
        <v>150.18414022715299</v>
      </c>
    </row>
    <row r="45" spans="16:22" x14ac:dyDescent="0.25">
      <c r="P45" s="110">
        <v>37011</v>
      </c>
      <c r="Q45" s="111">
        <v>100.438733090722</v>
      </c>
      <c r="R45" s="112">
        <v>103.95819840453601</v>
      </c>
      <c r="T45" s="110">
        <v>38717</v>
      </c>
      <c r="U45" s="113">
        <v>167.38082374008999</v>
      </c>
      <c r="V45" s="113">
        <v>149.29249870645299</v>
      </c>
    </row>
    <row r="46" spans="16:22" x14ac:dyDescent="0.25">
      <c r="P46" s="110">
        <v>37042</v>
      </c>
      <c r="Q46" s="111">
        <v>100.79119139821999</v>
      </c>
      <c r="R46" s="112">
        <v>103.085976977469</v>
      </c>
      <c r="T46" s="110">
        <v>38807</v>
      </c>
      <c r="U46" s="113">
        <v>171.73377786190201</v>
      </c>
      <c r="V46" s="113">
        <v>151.780632116774</v>
      </c>
    </row>
    <row r="47" spans="16:22" x14ac:dyDescent="0.25">
      <c r="P47" s="110">
        <v>37072</v>
      </c>
      <c r="Q47" s="111">
        <v>102.20537756719</v>
      </c>
      <c r="R47" s="112">
        <v>103.60872098204899</v>
      </c>
      <c r="T47" s="110">
        <v>38898</v>
      </c>
      <c r="U47" s="113">
        <v>175.92862688939201</v>
      </c>
      <c r="V47" s="113">
        <v>154.05949610680699</v>
      </c>
    </row>
    <row r="48" spans="16:22" x14ac:dyDescent="0.25">
      <c r="P48" s="110">
        <v>37103</v>
      </c>
      <c r="Q48" s="111">
        <v>103.89820440938399</v>
      </c>
      <c r="R48" s="112">
        <v>105.94441445578001</v>
      </c>
      <c r="T48" s="110">
        <v>38990</v>
      </c>
      <c r="U48" s="113">
        <v>175.44884121475999</v>
      </c>
      <c r="V48" s="113">
        <v>157.69323039277299</v>
      </c>
    </row>
    <row r="49" spans="16:22" x14ac:dyDescent="0.25">
      <c r="P49" s="110">
        <v>37134</v>
      </c>
      <c r="Q49" s="111">
        <v>105.894925860627</v>
      </c>
      <c r="R49" s="112">
        <v>108.122279014672</v>
      </c>
      <c r="T49" s="110">
        <v>39082</v>
      </c>
      <c r="U49" s="113">
        <v>175.01596405656801</v>
      </c>
      <c r="V49" s="113">
        <v>160.763440056083</v>
      </c>
    </row>
    <row r="50" spans="16:22" x14ac:dyDescent="0.25">
      <c r="P50" s="110">
        <v>37164</v>
      </c>
      <c r="Q50" s="111">
        <v>106.861729549793</v>
      </c>
      <c r="R50" s="112">
        <v>107.757401185014</v>
      </c>
      <c r="T50" s="110">
        <v>39172</v>
      </c>
      <c r="U50" s="113">
        <v>181.18955981498101</v>
      </c>
      <c r="V50" s="113">
        <v>166.766111069999</v>
      </c>
    </row>
    <row r="51" spans="16:22" x14ac:dyDescent="0.25">
      <c r="P51" s="110">
        <v>37195</v>
      </c>
      <c r="Q51" s="111">
        <v>106.418721714483</v>
      </c>
      <c r="R51" s="112">
        <v>104.457050717998</v>
      </c>
      <c r="T51" s="110">
        <v>39263</v>
      </c>
      <c r="U51" s="113">
        <v>184.26364551585399</v>
      </c>
      <c r="V51" s="113">
        <v>171.25094922809501</v>
      </c>
    </row>
    <row r="52" spans="16:22" x14ac:dyDescent="0.25">
      <c r="P52" s="110">
        <v>37225</v>
      </c>
      <c r="Q52" s="111">
        <v>105.32925979504201</v>
      </c>
      <c r="R52" s="112">
        <v>103.32477568093501</v>
      </c>
      <c r="T52" s="110">
        <v>39355</v>
      </c>
      <c r="U52" s="113">
        <v>184.88113123360401</v>
      </c>
      <c r="V52" s="113">
        <v>167.666214515094</v>
      </c>
    </row>
    <row r="53" spans="16:22" x14ac:dyDescent="0.25">
      <c r="P53" s="110">
        <v>37256</v>
      </c>
      <c r="Q53" s="111">
        <v>104.042401575754</v>
      </c>
      <c r="R53" s="112">
        <v>103.245403298947</v>
      </c>
      <c r="T53" s="110">
        <v>39447</v>
      </c>
      <c r="U53" s="113">
        <v>178.35051787105499</v>
      </c>
      <c r="V53" s="113">
        <v>158.292625879144</v>
      </c>
    </row>
    <row r="54" spans="16:22" x14ac:dyDescent="0.25">
      <c r="P54" s="110">
        <v>37287</v>
      </c>
      <c r="Q54" s="111">
        <v>104.297112743846</v>
      </c>
      <c r="R54" s="112">
        <v>104.74671149140001</v>
      </c>
      <c r="T54" s="110">
        <v>39538</v>
      </c>
      <c r="U54" s="113">
        <v>179.63779552203701</v>
      </c>
      <c r="V54" s="113">
        <v>163.40273047876201</v>
      </c>
    </row>
    <row r="55" spans="16:22" x14ac:dyDescent="0.25">
      <c r="P55" s="110">
        <v>37315</v>
      </c>
      <c r="Q55" s="111">
        <v>105.545827354682</v>
      </c>
      <c r="R55" s="112">
        <v>103.641708578677</v>
      </c>
      <c r="T55" s="110">
        <v>39629</v>
      </c>
      <c r="U55" s="113">
        <v>174.942766807955</v>
      </c>
      <c r="V55" s="113">
        <v>158.91832557369901</v>
      </c>
    </row>
    <row r="56" spans="16:22" x14ac:dyDescent="0.25">
      <c r="P56" s="110">
        <v>37346</v>
      </c>
      <c r="Q56" s="111">
        <v>107.55508485871199</v>
      </c>
      <c r="R56" s="112">
        <v>102.235614809892</v>
      </c>
      <c r="T56" s="110">
        <v>39721</v>
      </c>
      <c r="U56" s="113">
        <v>172.08858484776599</v>
      </c>
      <c r="V56" s="113">
        <v>163.107811560264</v>
      </c>
    </row>
    <row r="57" spans="16:22" x14ac:dyDescent="0.25">
      <c r="P57" s="110">
        <v>37376</v>
      </c>
      <c r="Q57" s="111">
        <v>108.48652747051</v>
      </c>
      <c r="R57" s="112">
        <v>101.115995070658</v>
      </c>
      <c r="T57" s="110">
        <v>39813</v>
      </c>
      <c r="U57" s="113">
        <v>159.79413874788801</v>
      </c>
      <c r="V57" s="113">
        <v>136.17519311308001</v>
      </c>
    </row>
    <row r="58" spans="16:22" x14ac:dyDescent="0.25">
      <c r="P58" s="110">
        <v>37407</v>
      </c>
      <c r="Q58" s="111">
        <v>109.20423680867999</v>
      </c>
      <c r="R58" s="112">
        <v>100.87392874875501</v>
      </c>
      <c r="T58" s="110">
        <v>39903</v>
      </c>
      <c r="U58" s="113">
        <v>147.161528507291</v>
      </c>
      <c r="V58" s="113">
        <v>119.011910884438</v>
      </c>
    </row>
    <row r="59" spans="16:22" x14ac:dyDescent="0.25">
      <c r="P59" s="110">
        <v>37437</v>
      </c>
      <c r="Q59" s="111">
        <v>109.685564548165</v>
      </c>
      <c r="R59" s="112">
        <v>101.489149046557</v>
      </c>
      <c r="T59" s="110">
        <v>39994</v>
      </c>
      <c r="U59" s="113">
        <v>145.50838052209099</v>
      </c>
      <c r="V59" s="113">
        <v>116.281358126613</v>
      </c>
    </row>
    <row r="60" spans="16:22" x14ac:dyDescent="0.25">
      <c r="P60" s="110">
        <v>37468</v>
      </c>
      <c r="Q60" s="111">
        <v>110.577599727525</v>
      </c>
      <c r="R60" s="112">
        <v>102.30522503250199</v>
      </c>
      <c r="T60" s="110">
        <v>40086</v>
      </c>
      <c r="U60" s="113">
        <v>138.91496469521701</v>
      </c>
      <c r="V60" s="113">
        <v>104.038921540424</v>
      </c>
    </row>
    <row r="61" spans="16:22" x14ac:dyDescent="0.25">
      <c r="P61" s="110">
        <v>37499</v>
      </c>
      <c r="Q61" s="111">
        <v>111.768581256225</v>
      </c>
      <c r="R61" s="112">
        <v>105.260843119535</v>
      </c>
      <c r="T61" s="110">
        <v>40178</v>
      </c>
      <c r="U61" s="113">
        <v>134.81263336487299</v>
      </c>
      <c r="V61" s="113">
        <v>109.29338478523999</v>
      </c>
    </row>
    <row r="62" spans="16:22" x14ac:dyDescent="0.25">
      <c r="P62" s="110">
        <v>37529</v>
      </c>
      <c r="Q62" s="111">
        <v>113.25035995889</v>
      </c>
      <c r="R62" s="112">
        <v>107.50957908599401</v>
      </c>
      <c r="T62" s="110">
        <v>40268</v>
      </c>
      <c r="U62" s="113">
        <v>136.76329855485599</v>
      </c>
      <c r="V62" s="113">
        <v>106.42227735728299</v>
      </c>
    </row>
    <row r="63" spans="16:22" x14ac:dyDescent="0.25">
      <c r="P63" s="110">
        <v>37560</v>
      </c>
      <c r="Q63" s="111">
        <v>114.96467440276901</v>
      </c>
      <c r="R63" s="112">
        <v>110.12814475407799</v>
      </c>
      <c r="T63" s="110">
        <v>40359</v>
      </c>
      <c r="U63" s="113">
        <v>129.87458607225699</v>
      </c>
      <c r="V63" s="113">
        <v>116.329070508179</v>
      </c>
    </row>
    <row r="64" spans="16:22" x14ac:dyDescent="0.25">
      <c r="P64" s="110">
        <v>37590</v>
      </c>
      <c r="Q64" s="111">
        <v>116.77443749598</v>
      </c>
      <c r="R64" s="112">
        <v>110.061000951911</v>
      </c>
      <c r="T64" s="110">
        <v>40451</v>
      </c>
      <c r="U64" s="113">
        <v>130.383669788671</v>
      </c>
      <c r="V64" s="113">
        <v>110.397962178962</v>
      </c>
    </row>
    <row r="65" spans="16:22" x14ac:dyDescent="0.25">
      <c r="P65" s="110">
        <v>37621</v>
      </c>
      <c r="Q65" s="111">
        <v>117.785001734209</v>
      </c>
      <c r="R65" s="112">
        <v>109.45435439095</v>
      </c>
      <c r="T65" s="110">
        <v>40543</v>
      </c>
      <c r="U65" s="113">
        <v>130.74057251742701</v>
      </c>
      <c r="V65" s="113">
        <v>125.102825506484</v>
      </c>
    </row>
    <row r="66" spans="16:22" x14ac:dyDescent="0.25">
      <c r="P66" s="110">
        <v>37652</v>
      </c>
      <c r="Q66" s="111">
        <v>117.61225441287</v>
      </c>
      <c r="R66" s="112">
        <v>107.852762147737</v>
      </c>
      <c r="T66" s="110">
        <v>40633</v>
      </c>
      <c r="U66" s="113">
        <v>126.24925249182201</v>
      </c>
      <c r="V66" s="113">
        <v>110.246514267233</v>
      </c>
    </row>
    <row r="67" spans="16:22" x14ac:dyDescent="0.25">
      <c r="P67" s="110">
        <v>37680</v>
      </c>
      <c r="Q67" s="111">
        <v>117.471532555511</v>
      </c>
      <c r="R67" s="112">
        <v>108.612684450974</v>
      </c>
      <c r="T67" s="110">
        <v>40724</v>
      </c>
      <c r="U67" s="113">
        <v>128.57416953806401</v>
      </c>
      <c r="V67" s="113">
        <v>116.367361987539</v>
      </c>
    </row>
    <row r="68" spans="16:22" x14ac:dyDescent="0.25">
      <c r="P68" s="110">
        <v>37711</v>
      </c>
      <c r="Q68" s="111">
        <v>118.41768310496001</v>
      </c>
      <c r="R68" s="112">
        <v>110.94076173682301</v>
      </c>
      <c r="T68" s="110">
        <v>40816</v>
      </c>
      <c r="U68" s="113">
        <v>130.64837087731601</v>
      </c>
      <c r="V68" s="113">
        <v>121.622158183056</v>
      </c>
    </row>
    <row r="69" spans="16:22" x14ac:dyDescent="0.25">
      <c r="P69" s="110">
        <v>37741</v>
      </c>
      <c r="Q69" s="111">
        <v>120.096983816377</v>
      </c>
      <c r="R69" s="112">
        <v>113.41880007311801</v>
      </c>
      <c r="T69" s="110">
        <v>40908</v>
      </c>
      <c r="U69" s="113">
        <v>131.646375098758</v>
      </c>
      <c r="V69" s="113">
        <v>123.27453865380301</v>
      </c>
    </row>
    <row r="70" spans="16:22" x14ac:dyDescent="0.25">
      <c r="P70" s="110">
        <v>37772</v>
      </c>
      <c r="Q70" s="111">
        <v>121.721904186451</v>
      </c>
      <c r="R70" s="112">
        <v>114.626494975189</v>
      </c>
      <c r="T70" s="110">
        <v>40999</v>
      </c>
      <c r="U70" s="113">
        <v>128.518793276027</v>
      </c>
      <c r="V70" s="113">
        <v>117.06500431020901</v>
      </c>
    </row>
    <row r="71" spans="16:22" x14ac:dyDescent="0.25">
      <c r="P71" s="110">
        <v>37802</v>
      </c>
      <c r="Q71" s="111">
        <v>122.587695873443</v>
      </c>
      <c r="R71" s="112">
        <v>114.122342826381</v>
      </c>
      <c r="T71" s="110">
        <v>41090</v>
      </c>
      <c r="U71" s="113">
        <v>132.38964585026801</v>
      </c>
      <c r="V71" s="113">
        <v>124.209499820801</v>
      </c>
    </row>
    <row r="72" spans="16:22" x14ac:dyDescent="0.25">
      <c r="P72" s="110">
        <v>37833</v>
      </c>
      <c r="Q72" s="111">
        <v>123.486456808242</v>
      </c>
      <c r="R72" s="112">
        <v>113.17279707403701</v>
      </c>
      <c r="T72" s="110">
        <v>41182</v>
      </c>
      <c r="U72" s="113">
        <v>135.04601200608701</v>
      </c>
      <c r="V72" s="113">
        <v>127.615385104645</v>
      </c>
    </row>
    <row r="73" spans="16:22" x14ac:dyDescent="0.25">
      <c r="P73" s="110">
        <v>37864</v>
      </c>
      <c r="Q73" s="111">
        <v>124.787411877925</v>
      </c>
      <c r="R73" s="112">
        <v>112.89220198972301</v>
      </c>
      <c r="T73" s="110">
        <v>41274</v>
      </c>
      <c r="U73" s="113">
        <v>140.21890553162501</v>
      </c>
      <c r="V73" s="113">
        <v>130.39431641215299</v>
      </c>
    </row>
    <row r="74" spans="16:22" x14ac:dyDescent="0.25">
      <c r="P74" s="110">
        <v>37894</v>
      </c>
      <c r="Q74" s="111">
        <v>126.45773590391801</v>
      </c>
      <c r="R74" s="112">
        <v>113.715478856112</v>
      </c>
      <c r="T74" s="110">
        <v>41364</v>
      </c>
      <c r="U74" s="113">
        <v>134.37846851157499</v>
      </c>
      <c r="V74" s="113">
        <v>129.43831182684301</v>
      </c>
    </row>
    <row r="75" spans="16:22" x14ac:dyDescent="0.25">
      <c r="P75" s="110">
        <v>37925</v>
      </c>
      <c r="Q75" s="111">
        <v>127.432796182592</v>
      </c>
      <c r="R75" s="112">
        <v>115.15897071311601</v>
      </c>
      <c r="T75" s="110">
        <v>41455</v>
      </c>
      <c r="U75" s="113">
        <v>144.784834132903</v>
      </c>
      <c r="V75" s="113">
        <v>136.25193582540001</v>
      </c>
    </row>
    <row r="76" spans="16:22" x14ac:dyDescent="0.25">
      <c r="P76" s="110">
        <v>37955</v>
      </c>
      <c r="Q76" s="111">
        <v>127.89899326874</v>
      </c>
      <c r="R76" s="112">
        <v>116.446870852033</v>
      </c>
      <c r="T76" s="110">
        <v>41547</v>
      </c>
      <c r="U76" s="113">
        <v>145.992014750229</v>
      </c>
      <c r="V76" s="113">
        <v>136.45443331010799</v>
      </c>
    </row>
    <row r="77" spans="16:22" x14ac:dyDescent="0.25">
      <c r="P77" s="110">
        <v>37986</v>
      </c>
      <c r="Q77" s="111">
        <v>128.44340603817801</v>
      </c>
      <c r="R77" s="112">
        <v>116.996513047362</v>
      </c>
      <c r="T77" s="110">
        <v>41639</v>
      </c>
      <c r="U77" s="113">
        <v>151.144051416819</v>
      </c>
      <c r="V77" s="113">
        <v>142.56525756945999</v>
      </c>
    </row>
    <row r="78" spans="16:22" x14ac:dyDescent="0.25">
      <c r="P78" s="110">
        <v>38017</v>
      </c>
      <c r="Q78" s="111">
        <v>129.555542707895</v>
      </c>
      <c r="R78" s="112">
        <v>117.24011559701</v>
      </c>
      <c r="T78" s="110">
        <v>41729</v>
      </c>
      <c r="U78" s="113">
        <v>153.52344531761901</v>
      </c>
      <c r="V78" s="113">
        <v>145.191552667857</v>
      </c>
    </row>
    <row r="79" spans="16:22" x14ac:dyDescent="0.25">
      <c r="P79" s="110">
        <v>38046</v>
      </c>
      <c r="Q79" s="111">
        <v>132.09542397205701</v>
      </c>
      <c r="R79" s="112">
        <v>119.261913668112</v>
      </c>
      <c r="T79" s="110">
        <v>41820</v>
      </c>
      <c r="U79" s="113">
        <v>158.24107362748501</v>
      </c>
      <c r="V79" s="113">
        <v>150.484324344393</v>
      </c>
    </row>
    <row r="80" spans="16:22" x14ac:dyDescent="0.25">
      <c r="P80" s="110">
        <v>38077</v>
      </c>
      <c r="Q80" s="111">
        <v>134.65369826193</v>
      </c>
      <c r="R80" s="112">
        <v>121.682419313926</v>
      </c>
      <c r="T80" s="110">
        <v>41912</v>
      </c>
      <c r="U80" s="113">
        <v>162.80453969205601</v>
      </c>
      <c r="V80" s="113">
        <v>153.14030688105899</v>
      </c>
    </row>
    <row r="81" spans="16:22" x14ac:dyDescent="0.25">
      <c r="P81" s="110">
        <v>38107</v>
      </c>
      <c r="Q81" s="111">
        <v>137.17893589674401</v>
      </c>
      <c r="R81" s="112">
        <v>123.861142807089</v>
      </c>
      <c r="T81" s="110">
        <v>42004</v>
      </c>
      <c r="U81" s="113">
        <v>165.99853838694699</v>
      </c>
      <c r="V81" s="113">
        <v>158.59479951395599</v>
      </c>
    </row>
    <row r="82" spans="16:22" x14ac:dyDescent="0.25">
      <c r="P82" s="110">
        <v>38138</v>
      </c>
      <c r="Q82" s="111">
        <v>138.76134825745299</v>
      </c>
      <c r="R82" s="112">
        <v>124.57058307429</v>
      </c>
      <c r="T82" s="110">
        <v>42094</v>
      </c>
      <c r="U82" s="113">
        <v>169.55868228492599</v>
      </c>
      <c r="V82" s="113">
        <v>163.40107173144</v>
      </c>
    </row>
    <row r="83" spans="16:22" x14ac:dyDescent="0.25">
      <c r="P83" s="110">
        <v>38168</v>
      </c>
      <c r="Q83" s="111">
        <v>140.92684278701799</v>
      </c>
      <c r="R83" s="112">
        <v>125.52583124986501</v>
      </c>
      <c r="T83" s="110">
        <v>42185</v>
      </c>
      <c r="U83" s="113">
        <v>173.64217573874501</v>
      </c>
      <c r="V83" s="113">
        <v>165.758908360823</v>
      </c>
    </row>
    <row r="84" spans="16:22" x14ac:dyDescent="0.25">
      <c r="P84" s="110">
        <v>38199</v>
      </c>
      <c r="Q84" s="111">
        <v>142.77144190081401</v>
      </c>
      <c r="R84" s="112">
        <v>126.024921509302</v>
      </c>
      <c r="T84" s="110">
        <v>42277</v>
      </c>
      <c r="U84" s="113">
        <v>177.93649868355999</v>
      </c>
      <c r="V84" s="113">
        <v>169.18821342353499</v>
      </c>
    </row>
    <row r="85" spans="16:22" x14ac:dyDescent="0.25">
      <c r="P85" s="110">
        <v>38230</v>
      </c>
      <c r="Q85" s="111">
        <v>145.07098285773699</v>
      </c>
      <c r="R85" s="112">
        <v>127.99112955019</v>
      </c>
      <c r="T85" s="110">
        <v>42369</v>
      </c>
      <c r="U85" s="113">
        <v>178.19065698328001</v>
      </c>
      <c r="V85" s="113">
        <v>169.762495044151</v>
      </c>
    </row>
    <row r="86" spans="16:22" x14ac:dyDescent="0.25">
      <c r="P86" s="110">
        <v>38260</v>
      </c>
      <c r="Q86" s="111">
        <v>145.91231402557901</v>
      </c>
      <c r="R86" s="112">
        <v>129.608436128395</v>
      </c>
      <c r="T86" s="110">
        <v>42460</v>
      </c>
      <c r="U86" s="113">
        <v>182.312152485204</v>
      </c>
      <c r="V86" s="113">
        <v>174.83193449143599</v>
      </c>
    </row>
    <row r="87" spans="16:22" x14ac:dyDescent="0.25">
      <c r="P87" s="110">
        <v>38291</v>
      </c>
      <c r="Q87" s="111">
        <v>145.492185512676</v>
      </c>
      <c r="R87" s="112">
        <v>131.463706838245</v>
      </c>
      <c r="T87" s="110">
        <v>42551</v>
      </c>
      <c r="U87" s="113">
        <v>186.192234144238</v>
      </c>
      <c r="V87" s="113">
        <v>177.65706854445401</v>
      </c>
    </row>
    <row r="88" spans="16:22" x14ac:dyDescent="0.25">
      <c r="P88" s="110">
        <v>38321</v>
      </c>
      <c r="Q88" s="111">
        <v>145.323310209271</v>
      </c>
      <c r="R88" s="112">
        <v>131.61970123340799</v>
      </c>
      <c r="T88" s="110">
        <v>42643</v>
      </c>
      <c r="U88" s="113">
        <v>193.24709172554401</v>
      </c>
      <c r="V88" s="113">
        <v>186.130258847438</v>
      </c>
    </row>
    <row r="89" spans="16:22" x14ac:dyDescent="0.25">
      <c r="P89" s="110">
        <v>38352</v>
      </c>
      <c r="Q89" s="111">
        <v>146.65273807751501</v>
      </c>
      <c r="R89" s="112">
        <v>132.37139725638201</v>
      </c>
      <c r="T89" s="110">
        <v>42735</v>
      </c>
      <c r="U89" s="113">
        <v>193.614973120657</v>
      </c>
      <c r="V89" s="113">
        <v>181.11659516264601</v>
      </c>
    </row>
    <row r="90" spans="16:22" x14ac:dyDescent="0.25">
      <c r="P90" s="110">
        <v>38383</v>
      </c>
      <c r="Q90" s="111">
        <v>149.78565494813401</v>
      </c>
      <c r="R90" s="112">
        <v>131.684184504667</v>
      </c>
      <c r="T90" s="110">
        <v>42825</v>
      </c>
      <c r="U90" s="113">
        <v>203.75654116192001</v>
      </c>
      <c r="V90" s="113">
        <v>188.46010669895401</v>
      </c>
    </row>
    <row r="91" spans="16:22" x14ac:dyDescent="0.25">
      <c r="P91" s="110">
        <v>38411</v>
      </c>
      <c r="Q91" s="111">
        <v>153.61750412442899</v>
      </c>
      <c r="R91" s="112">
        <v>134.13121604150101</v>
      </c>
      <c r="T91" s="110">
        <v>42916</v>
      </c>
      <c r="U91" s="113">
        <v>213.09237289157099</v>
      </c>
      <c r="V91" s="113">
        <v>192.751275586774</v>
      </c>
    </row>
    <row r="92" spans="16:22" x14ac:dyDescent="0.25">
      <c r="P92" s="110">
        <v>38442</v>
      </c>
      <c r="Q92" s="111">
        <v>156.98572572589401</v>
      </c>
      <c r="R92" s="112">
        <v>135.63245871464599</v>
      </c>
      <c r="T92" s="110">
        <v>43008</v>
      </c>
      <c r="U92" s="113">
        <v>213.47252869514799</v>
      </c>
      <c r="V92" s="113">
        <v>196.15884338012401</v>
      </c>
    </row>
    <row r="93" spans="16:22" x14ac:dyDescent="0.25">
      <c r="P93" s="110">
        <v>38472</v>
      </c>
      <c r="Q93" s="111">
        <v>159.00851646900699</v>
      </c>
      <c r="R93" s="112">
        <v>137.734537900851</v>
      </c>
      <c r="T93" s="110">
        <v>43100</v>
      </c>
      <c r="U93" s="113">
        <v>219.393024766086</v>
      </c>
      <c r="V93" s="113">
        <v>198.43251238530999</v>
      </c>
    </row>
    <row r="94" spans="16:22" x14ac:dyDescent="0.25">
      <c r="P94" s="110">
        <v>38503</v>
      </c>
      <c r="Q94" s="111">
        <v>160.74043666462899</v>
      </c>
      <c r="R94" s="112">
        <v>139.16199163310699</v>
      </c>
      <c r="T94" s="110">
        <v>43190</v>
      </c>
      <c r="U94" s="113">
        <v>217.195295705013</v>
      </c>
      <c r="V94" s="113">
        <v>208.31967074525801</v>
      </c>
    </row>
    <row r="95" spans="16:22" x14ac:dyDescent="0.25">
      <c r="P95" s="110">
        <v>38533</v>
      </c>
      <c r="Q95" s="111">
        <v>162.17001431856201</v>
      </c>
      <c r="R95" s="112">
        <v>140.482502325827</v>
      </c>
      <c r="T95" s="110">
        <v>43281</v>
      </c>
      <c r="U95" s="113">
        <v>223.548475098186</v>
      </c>
      <c r="V95" s="113">
        <v>206.33912418357599</v>
      </c>
    </row>
    <row r="96" spans="16:22" x14ac:dyDescent="0.25">
      <c r="P96" s="110">
        <v>38564</v>
      </c>
      <c r="Q96" s="111">
        <v>163.83129741747999</v>
      </c>
      <c r="R96" s="112">
        <v>143.81829898688099</v>
      </c>
      <c r="T96" s="110">
        <v>43373</v>
      </c>
      <c r="U96" s="113">
        <v>225.568650418337</v>
      </c>
      <c r="V96" s="113">
        <v>215.16253326465699</v>
      </c>
    </row>
    <row r="97" spans="16:22" x14ac:dyDescent="0.25">
      <c r="P97" s="110">
        <v>38595</v>
      </c>
      <c r="Q97" s="111">
        <v>166.10965558671001</v>
      </c>
      <c r="R97" s="112">
        <v>147.81351747122099</v>
      </c>
      <c r="T97" s="110">
        <v>43465</v>
      </c>
      <c r="U97" s="113">
        <v>229.30920382720601</v>
      </c>
      <c r="V97" s="113">
        <v>212.949255742623</v>
      </c>
    </row>
    <row r="98" spans="16:22" x14ac:dyDescent="0.25">
      <c r="P98" s="110">
        <v>38625</v>
      </c>
      <c r="Q98" s="111">
        <v>167.93305856072999</v>
      </c>
      <c r="R98" s="112">
        <v>152.026660408829</v>
      </c>
      <c r="T98" s="110">
        <v>43555</v>
      </c>
      <c r="U98" s="113">
        <v>232.19170159960899</v>
      </c>
      <c r="V98" s="113">
        <v>223.80264542798901</v>
      </c>
    </row>
    <row r="99" spans="16:22" x14ac:dyDescent="0.25">
      <c r="P99" s="110">
        <v>38656</v>
      </c>
      <c r="Q99" s="111">
        <v>169.06956938578901</v>
      </c>
      <c r="R99" s="112">
        <v>152.592106983425</v>
      </c>
      <c r="T99" s="110">
        <v>43646</v>
      </c>
      <c r="U99" s="113">
        <v>235.25023729829701</v>
      </c>
      <c r="V99" s="113">
        <v>223.96240087291099</v>
      </c>
    </row>
    <row r="100" spans="16:22" x14ac:dyDescent="0.25">
      <c r="P100" s="110">
        <v>38686</v>
      </c>
      <c r="Q100" s="111">
        <v>169.09884618014399</v>
      </c>
      <c r="R100" s="112">
        <v>151.52126152107101</v>
      </c>
      <c r="T100" s="110">
        <v>43738</v>
      </c>
      <c r="U100" s="113">
        <v>240.01860171994599</v>
      </c>
      <c r="V100" s="113">
        <v>222.359333029239</v>
      </c>
    </row>
    <row r="101" spans="16:22" x14ac:dyDescent="0.25">
      <c r="P101" s="110">
        <v>38717</v>
      </c>
      <c r="Q101" s="111">
        <v>170.641295554533</v>
      </c>
      <c r="R101" s="112">
        <v>150.90836468877899</v>
      </c>
      <c r="T101" s="110">
        <v>43830</v>
      </c>
      <c r="U101" s="113">
        <v>238.813009115678</v>
      </c>
      <c r="V101" s="113">
        <v>228.809150210296</v>
      </c>
    </row>
    <row r="102" spans="16:22" x14ac:dyDescent="0.25">
      <c r="P102" s="110">
        <v>38748</v>
      </c>
      <c r="Q102" s="111">
        <v>172.28404037777</v>
      </c>
      <c r="R102" s="112">
        <v>151.384026980849</v>
      </c>
      <c r="T102" s="110">
        <v>43921</v>
      </c>
      <c r="U102" s="113">
        <v>247.11813844757199</v>
      </c>
      <c r="V102" s="113">
        <v>240.44790731475399</v>
      </c>
    </row>
    <row r="103" spans="16:22" x14ac:dyDescent="0.25">
      <c r="P103" s="110">
        <v>38776</v>
      </c>
      <c r="Q103" s="111">
        <v>175.130952358314</v>
      </c>
      <c r="R103" s="112">
        <v>153.803037251022</v>
      </c>
      <c r="T103" s="110">
        <v>44012</v>
      </c>
      <c r="U103" s="113">
        <v>242.74703359594301</v>
      </c>
      <c r="V103" s="113">
        <v>226.12154953135499</v>
      </c>
    </row>
    <row r="104" spans="16:22" x14ac:dyDescent="0.25">
      <c r="P104" s="110">
        <v>38807</v>
      </c>
      <c r="Q104" s="111">
        <v>175.830348577075</v>
      </c>
      <c r="R104" s="112">
        <v>154.39394840161</v>
      </c>
      <c r="T104" s="110">
        <v>44104</v>
      </c>
      <c r="U104" s="113">
        <v>247.64154431370599</v>
      </c>
      <c r="V104" s="113">
        <v>232.34522048878401</v>
      </c>
    </row>
    <row r="105" spans="16:22" x14ac:dyDescent="0.25">
      <c r="P105" s="110">
        <v>38837</v>
      </c>
      <c r="Q105" s="111">
        <v>176.93402232160699</v>
      </c>
      <c r="R105" s="112">
        <v>155.24257784491701</v>
      </c>
      <c r="T105" s="110">
        <v>44196</v>
      </c>
      <c r="U105" s="113">
        <v>261.25620145810399</v>
      </c>
      <c r="V105" s="113">
        <v>254.23589493025199</v>
      </c>
    </row>
    <row r="106" spans="16:22" x14ac:dyDescent="0.25">
      <c r="P106" s="110">
        <v>38868</v>
      </c>
      <c r="Q106" s="111">
        <v>177.479999546269</v>
      </c>
      <c r="R106" s="112">
        <v>155.09472293181099</v>
      </c>
      <c r="T106" s="110">
        <v>44286</v>
      </c>
      <c r="U106" s="113">
        <v>260.030996120108</v>
      </c>
      <c r="V106" s="113">
        <v>250.698633610526</v>
      </c>
    </row>
    <row r="107" spans="16:22" x14ac:dyDescent="0.25">
      <c r="P107" s="110">
        <v>38898</v>
      </c>
      <c r="Q107" s="111">
        <v>179.145389157518</v>
      </c>
      <c r="R107" s="112">
        <v>156.35584810783101</v>
      </c>
      <c r="T107" s="110">
        <v>44377</v>
      </c>
      <c r="U107" s="113">
        <v>273.74123457780098</v>
      </c>
      <c r="V107" s="113">
        <v>264.174387495563</v>
      </c>
    </row>
    <row r="108" spans="16:22" x14ac:dyDescent="0.25">
      <c r="P108" s="110">
        <v>38929</v>
      </c>
      <c r="Q108" s="111">
        <v>178.670741200202</v>
      </c>
      <c r="R108" s="112">
        <v>156.180546636044</v>
      </c>
      <c r="T108" s="110">
        <v>44469</v>
      </c>
      <c r="U108" s="113">
        <v>283.54027165302102</v>
      </c>
      <c r="V108" s="113">
        <v>280.50549924312298</v>
      </c>
    </row>
    <row r="109" spans="16:22" x14ac:dyDescent="0.25">
      <c r="P109" s="110">
        <v>38960</v>
      </c>
      <c r="Q109" s="111">
        <v>178.090402130835</v>
      </c>
      <c r="R109" s="112">
        <v>157.181617720297</v>
      </c>
      <c r="T109" s="110">
        <v>44561</v>
      </c>
      <c r="U109" s="113">
        <v>298.731722845349</v>
      </c>
      <c r="V109" s="113">
        <v>294.51503598163202</v>
      </c>
    </row>
    <row r="110" spans="16:22" x14ac:dyDescent="0.25">
      <c r="P110" s="110">
        <v>38990</v>
      </c>
      <c r="Q110" s="111">
        <v>176.213895624152</v>
      </c>
      <c r="R110" s="112">
        <v>156.36699282556</v>
      </c>
      <c r="T110" s="110">
        <v>44651</v>
      </c>
      <c r="U110" s="113">
        <v>300.82260807318698</v>
      </c>
      <c r="V110" s="113">
        <v>291.28347701129798</v>
      </c>
    </row>
    <row r="111" spans="16:22" x14ac:dyDescent="0.25">
      <c r="P111" s="110">
        <v>39021</v>
      </c>
      <c r="Q111" s="111">
        <v>174.91053867866901</v>
      </c>
      <c r="R111" s="112">
        <v>157.157498788998</v>
      </c>
      <c r="T111" s="110">
        <v>44742</v>
      </c>
      <c r="U111" s="113">
        <v>318.48796774746597</v>
      </c>
      <c r="V111" s="113">
        <v>323.533174512394</v>
      </c>
    </row>
    <row r="112" spans="16:22" x14ac:dyDescent="0.25">
      <c r="P112" s="110">
        <v>39051</v>
      </c>
      <c r="Q112" s="111">
        <v>175.339495603784</v>
      </c>
      <c r="R112" s="112">
        <v>158.291328318534</v>
      </c>
      <c r="T112" s="110">
        <v>44834</v>
      </c>
      <c r="U112" s="113">
        <v>318.478657335234</v>
      </c>
      <c r="V112" s="113">
        <v>310.05506107203303</v>
      </c>
    </row>
    <row r="113" spans="16:22" x14ac:dyDescent="0.25">
      <c r="P113" s="110">
        <v>39082</v>
      </c>
      <c r="Q113" s="111">
        <v>176.91884354897601</v>
      </c>
      <c r="R113" s="112">
        <v>162.17616933987699</v>
      </c>
      <c r="T113" s="110">
        <v>44926</v>
      </c>
      <c r="U113" s="113">
        <v>316.27134556357203</v>
      </c>
      <c r="V113" s="113">
        <v>300.80037372064498</v>
      </c>
    </row>
    <row r="114" spans="16:22" x14ac:dyDescent="0.25">
      <c r="P114" s="110">
        <v>39113</v>
      </c>
      <c r="Q114" s="111">
        <v>179.624176318379</v>
      </c>
      <c r="R114" s="112">
        <v>164.77642204134801</v>
      </c>
      <c r="T114" s="110">
        <v>45016</v>
      </c>
      <c r="U114" s="113">
        <v>316.02606096609497</v>
      </c>
      <c r="V114" s="113">
        <v>279.887927872533</v>
      </c>
    </row>
    <row r="115" spans="16:22" x14ac:dyDescent="0.25">
      <c r="P115" s="110">
        <v>39141</v>
      </c>
      <c r="Q115" s="111">
        <v>181.77540124886301</v>
      </c>
      <c r="R115" s="112">
        <v>167.69420368564101</v>
      </c>
      <c r="T115" s="110">
        <v>45107</v>
      </c>
      <c r="U115" s="113">
        <v>319.775135311898</v>
      </c>
      <c r="V115" s="113">
        <v>293.49138729333202</v>
      </c>
    </row>
    <row r="116" spans="16:22" x14ac:dyDescent="0.25">
      <c r="P116" s="110">
        <v>39172</v>
      </c>
      <c r="Q116" s="111">
        <v>183.43733045424801</v>
      </c>
      <c r="R116" s="112">
        <v>167.42695031916199</v>
      </c>
      <c r="T116" s="110">
        <v>45199</v>
      </c>
      <c r="U116" s="113">
        <v>330.18463643676398</v>
      </c>
      <c r="V116" s="113">
        <v>284.81643672772202</v>
      </c>
    </row>
    <row r="117" spans="16:22" x14ac:dyDescent="0.25">
      <c r="P117" s="110">
        <v>39202</v>
      </c>
      <c r="Q117" s="111">
        <v>184.990617528732</v>
      </c>
      <c r="R117" s="112">
        <v>168.85836390788899</v>
      </c>
      <c r="T117" s="110">
        <v>45291</v>
      </c>
      <c r="U117" s="113">
        <v>325.94569106383301</v>
      </c>
      <c r="V117" s="113">
        <v>267.01449861361198</v>
      </c>
    </row>
    <row r="118" spans="16:22" x14ac:dyDescent="0.25">
      <c r="P118" s="110">
        <v>39233</v>
      </c>
      <c r="Q118" s="111">
        <v>185.33796165977</v>
      </c>
      <c r="R118" s="112">
        <v>168.71470207422499</v>
      </c>
      <c r="T118" s="110">
        <v>45382</v>
      </c>
      <c r="U118" s="113">
        <v>330.54453267993398</v>
      </c>
      <c r="V118" s="113">
        <v>283.988706613857</v>
      </c>
    </row>
    <row r="119" spans="16:22" x14ac:dyDescent="0.25">
      <c r="P119" s="110">
        <v>39263</v>
      </c>
      <c r="Q119" s="111">
        <v>186.40626233676301</v>
      </c>
      <c r="R119" s="112">
        <v>170.89992834019</v>
      </c>
      <c r="T119" s="110">
        <v>45473</v>
      </c>
      <c r="U119" s="113">
        <v>330.70664774725998</v>
      </c>
      <c r="V119" s="113">
        <v>287.88818591199902</v>
      </c>
    </row>
    <row r="120" spans="16:22" x14ac:dyDescent="0.25">
      <c r="P120" s="110">
        <v>39294</v>
      </c>
      <c r="Q120" s="111">
        <v>186.14962971386601</v>
      </c>
      <c r="R120" s="112">
        <v>170.31872947788301</v>
      </c>
      <c r="T120" s="110">
        <v>45565</v>
      </c>
      <c r="U120" s="113">
        <v>334.51345335380398</v>
      </c>
      <c r="V120" s="113">
        <v>276.561630990884</v>
      </c>
    </row>
    <row r="121" spans="16:22" x14ac:dyDescent="0.25">
      <c r="P121" s="110">
        <v>39325</v>
      </c>
      <c r="Q121" s="111">
        <v>187.08169311611601</v>
      </c>
      <c r="R121" s="112">
        <v>170.62597177002499</v>
      </c>
      <c r="T121" s="110">
        <v>45657</v>
      </c>
      <c r="U121" s="113">
        <v>328.90379497855503</v>
      </c>
      <c r="V121" s="113">
        <v>263.188751593809</v>
      </c>
    </row>
    <row r="122" spans="16:22" x14ac:dyDescent="0.25">
      <c r="P122" s="110">
        <v>39355</v>
      </c>
      <c r="Q122" s="111">
        <v>185.26283729981199</v>
      </c>
      <c r="R122" s="112">
        <v>166.45878627754701</v>
      </c>
      <c r="T122" s="110">
        <v>45747</v>
      </c>
      <c r="U122" s="113">
        <v>338.93319073437499</v>
      </c>
      <c r="V122" s="113">
        <v>290.01154366847499</v>
      </c>
    </row>
    <row r="123" spans="16:22" x14ac:dyDescent="0.25">
      <c r="P123" s="110">
        <v>39386</v>
      </c>
      <c r="Q123" s="111">
        <v>182.091616038214</v>
      </c>
      <c r="R123" s="112">
        <v>161.951896063655</v>
      </c>
      <c r="T123" s="110">
        <v>45838</v>
      </c>
      <c r="U123" s="113" t="s">
        <v>77</v>
      </c>
      <c r="V123" s="113" t="s">
        <v>77</v>
      </c>
    </row>
    <row r="124" spans="16:22" x14ac:dyDescent="0.25">
      <c r="P124" s="110">
        <v>39416</v>
      </c>
      <c r="Q124" s="111">
        <v>179.25296037704101</v>
      </c>
      <c r="R124" s="112">
        <v>156.30533656092999</v>
      </c>
      <c r="T124" s="110">
        <v>45930</v>
      </c>
      <c r="U124" s="113" t="s">
        <v>77</v>
      </c>
      <c r="V124" s="113" t="s">
        <v>77</v>
      </c>
    </row>
    <row r="125" spans="16:22" x14ac:dyDescent="0.25">
      <c r="P125" s="110">
        <v>39447</v>
      </c>
      <c r="Q125" s="111">
        <v>178.85156066083599</v>
      </c>
      <c r="R125" s="112">
        <v>154.33210494151001</v>
      </c>
      <c r="T125" s="110">
        <v>46022</v>
      </c>
      <c r="U125" s="113" t="s">
        <v>77</v>
      </c>
      <c r="V125" s="113" t="s">
        <v>77</v>
      </c>
    </row>
    <row r="126" spans="16:22" x14ac:dyDescent="0.25">
      <c r="P126" s="110">
        <v>39478</v>
      </c>
      <c r="Q126" s="111">
        <v>180.47832155175999</v>
      </c>
      <c r="R126" s="112">
        <v>154.434063946393</v>
      </c>
      <c r="T126" s="110">
        <v>46112</v>
      </c>
      <c r="U126" s="113" t="s">
        <v>77</v>
      </c>
      <c r="V126" s="113" t="s">
        <v>77</v>
      </c>
    </row>
    <row r="127" spans="16:22" x14ac:dyDescent="0.25">
      <c r="P127" s="110">
        <v>39507</v>
      </c>
      <c r="Q127" s="111">
        <v>180.440823923061</v>
      </c>
      <c r="R127" s="112">
        <v>159.48431083515001</v>
      </c>
      <c r="T127" s="110"/>
    </row>
    <row r="128" spans="16:22" x14ac:dyDescent="0.25">
      <c r="P128" s="110">
        <v>39538</v>
      </c>
      <c r="Q128" s="111">
        <v>178.43442061111901</v>
      </c>
      <c r="R128" s="112">
        <v>162.01642679944601</v>
      </c>
      <c r="T128" s="110"/>
    </row>
    <row r="129" spans="16:20" x14ac:dyDescent="0.25">
      <c r="P129" s="110">
        <v>39568</v>
      </c>
      <c r="Q129" s="111">
        <v>175.06190277232699</v>
      </c>
      <c r="R129" s="112">
        <v>161.698827590929</v>
      </c>
      <c r="T129" s="110"/>
    </row>
    <row r="130" spans="16:20" x14ac:dyDescent="0.25">
      <c r="P130" s="110">
        <v>39599</v>
      </c>
      <c r="Q130" s="111">
        <v>173.51457370376201</v>
      </c>
      <c r="R130" s="112">
        <v>156.847285922818</v>
      </c>
      <c r="T130" s="110"/>
    </row>
    <row r="131" spans="16:20" x14ac:dyDescent="0.25">
      <c r="P131" s="110">
        <v>39629</v>
      </c>
      <c r="Q131" s="111">
        <v>172.94814700620799</v>
      </c>
      <c r="R131" s="112">
        <v>153.99498324926299</v>
      </c>
      <c r="T131" s="110"/>
    </row>
    <row r="132" spans="16:20" x14ac:dyDescent="0.25">
      <c r="P132" s="110">
        <v>39660</v>
      </c>
      <c r="Q132" s="111">
        <v>172.67468708838001</v>
      </c>
      <c r="R132" s="112">
        <v>154.06578443940299</v>
      </c>
      <c r="T132" s="110"/>
    </row>
    <row r="133" spans="16:20" x14ac:dyDescent="0.25">
      <c r="P133" s="110">
        <v>39691</v>
      </c>
      <c r="Q133" s="111">
        <v>171.645457099601</v>
      </c>
      <c r="R133" s="112">
        <v>156.55840555571001</v>
      </c>
      <c r="T133" s="110"/>
    </row>
    <row r="134" spans="16:20" x14ac:dyDescent="0.25">
      <c r="P134" s="110">
        <v>39721</v>
      </c>
      <c r="Q134" s="111">
        <v>167.99013553095401</v>
      </c>
      <c r="R134" s="112">
        <v>154.160737502513</v>
      </c>
      <c r="T134" s="110"/>
    </row>
    <row r="135" spans="16:20" x14ac:dyDescent="0.25">
      <c r="P135" s="110">
        <v>39752</v>
      </c>
      <c r="Q135" s="111">
        <v>163.71686917019699</v>
      </c>
      <c r="R135" s="112">
        <v>145.453760278065</v>
      </c>
      <c r="T135" s="110"/>
    </row>
    <row r="136" spans="16:20" x14ac:dyDescent="0.25">
      <c r="P136" s="110">
        <v>39782</v>
      </c>
      <c r="Q136" s="111">
        <v>157.91239657256199</v>
      </c>
      <c r="R136" s="112">
        <v>135.00606769649099</v>
      </c>
      <c r="T136" s="110"/>
    </row>
    <row r="137" spans="16:20" x14ac:dyDescent="0.25">
      <c r="P137" s="110">
        <v>39813</v>
      </c>
      <c r="Q137" s="111">
        <v>155.16590858219001</v>
      </c>
      <c r="R137" s="112">
        <v>130.513158880059</v>
      </c>
      <c r="T137" s="110"/>
    </row>
    <row r="138" spans="16:20" x14ac:dyDescent="0.25">
      <c r="P138" s="110">
        <v>39844</v>
      </c>
      <c r="Q138" s="111">
        <v>151.46751830006301</v>
      </c>
      <c r="R138" s="112">
        <v>128.585290306731</v>
      </c>
      <c r="T138" s="110"/>
    </row>
    <row r="139" spans="16:20" x14ac:dyDescent="0.25">
      <c r="P139" s="110">
        <v>39872</v>
      </c>
      <c r="Q139" s="111">
        <v>149.09351730998301</v>
      </c>
      <c r="R139" s="112">
        <v>126.608376656318</v>
      </c>
      <c r="T139" s="110"/>
    </row>
    <row r="140" spans="16:20" x14ac:dyDescent="0.25">
      <c r="P140" s="110">
        <v>39903</v>
      </c>
      <c r="Q140" s="111">
        <v>144.41832307094799</v>
      </c>
      <c r="R140" s="112">
        <v>118.799596948515</v>
      </c>
      <c r="T140" s="110"/>
    </row>
    <row r="141" spans="16:20" x14ac:dyDescent="0.25">
      <c r="P141" s="110">
        <v>39933</v>
      </c>
      <c r="Q141" s="111">
        <v>141.14740346525801</v>
      </c>
      <c r="R141" s="112">
        <v>114.389548940094</v>
      </c>
      <c r="T141" s="110"/>
    </row>
    <row r="142" spans="16:20" x14ac:dyDescent="0.25">
      <c r="P142" s="110">
        <v>39964</v>
      </c>
      <c r="Q142" s="111">
        <v>139.20481134005101</v>
      </c>
      <c r="R142" s="112">
        <v>110.612494105282</v>
      </c>
      <c r="T142" s="110"/>
    </row>
    <row r="143" spans="16:20" x14ac:dyDescent="0.25">
      <c r="P143" s="110">
        <v>39994</v>
      </c>
      <c r="Q143" s="111">
        <v>139.508203120627</v>
      </c>
      <c r="R143" s="112">
        <v>111.371351014688</v>
      </c>
      <c r="T143" s="110"/>
    </row>
    <row r="144" spans="16:20" x14ac:dyDescent="0.25">
      <c r="P144" s="110">
        <v>40025</v>
      </c>
      <c r="Q144" s="111">
        <v>139.88859569041199</v>
      </c>
      <c r="R144" s="112">
        <v>109.57798255693</v>
      </c>
      <c r="T144" s="110"/>
    </row>
    <row r="145" spans="16:20" x14ac:dyDescent="0.25">
      <c r="P145" s="110">
        <v>40056</v>
      </c>
      <c r="Q145" s="111">
        <v>138.89405677492999</v>
      </c>
      <c r="R145" s="112">
        <v>108.017950932907</v>
      </c>
      <c r="T145" s="110"/>
    </row>
    <row r="146" spans="16:20" x14ac:dyDescent="0.25">
      <c r="P146" s="110">
        <v>40086</v>
      </c>
      <c r="Q146" s="111">
        <v>135.116589804406</v>
      </c>
      <c r="R146" s="112">
        <v>104.743086312168</v>
      </c>
      <c r="T146" s="110"/>
    </row>
    <row r="147" spans="16:20" x14ac:dyDescent="0.25">
      <c r="P147" s="110">
        <v>40117</v>
      </c>
      <c r="Q147" s="111">
        <v>130.29516368299801</v>
      </c>
      <c r="R147" s="112">
        <v>102.228835917669</v>
      </c>
      <c r="T147" s="110"/>
    </row>
    <row r="148" spans="16:20" x14ac:dyDescent="0.25">
      <c r="P148" s="110">
        <v>40147</v>
      </c>
      <c r="Q148" s="111">
        <v>128.39591676526899</v>
      </c>
      <c r="R148" s="112">
        <v>101.600817129508</v>
      </c>
      <c r="T148" s="110"/>
    </row>
    <row r="149" spans="16:20" x14ac:dyDescent="0.25">
      <c r="P149" s="110">
        <v>40178</v>
      </c>
      <c r="Q149" s="111">
        <v>128.94672468958501</v>
      </c>
      <c r="R149" s="112">
        <v>101.682685039161</v>
      </c>
      <c r="T149" s="110"/>
    </row>
    <row r="150" spans="16:20" x14ac:dyDescent="0.25">
      <c r="P150" s="110">
        <v>40209</v>
      </c>
      <c r="Q150" s="111">
        <v>131.17281027448101</v>
      </c>
      <c r="R150" s="112">
        <v>101.42809824180701</v>
      </c>
      <c r="T150" s="110"/>
    </row>
    <row r="151" spans="16:20" x14ac:dyDescent="0.25">
      <c r="P151" s="110">
        <v>40237</v>
      </c>
      <c r="Q151" s="111">
        <v>132.40837494945899</v>
      </c>
      <c r="R151" s="112">
        <v>100.974506106809</v>
      </c>
      <c r="T151" s="110"/>
    </row>
    <row r="152" spans="16:20" x14ac:dyDescent="0.25">
      <c r="P152" s="110">
        <v>40268</v>
      </c>
      <c r="Q152" s="111">
        <v>131.746414401859</v>
      </c>
      <c r="R152" s="112">
        <v>102.333305251807</v>
      </c>
      <c r="T152" s="110"/>
    </row>
    <row r="153" spans="16:20" x14ac:dyDescent="0.25">
      <c r="P153" s="110">
        <v>40298</v>
      </c>
      <c r="Q153" s="111">
        <v>129.165014271541</v>
      </c>
      <c r="R153" s="112">
        <v>106.02705240478799</v>
      </c>
      <c r="T153" s="110"/>
    </row>
    <row r="154" spans="16:20" x14ac:dyDescent="0.25">
      <c r="P154" s="110">
        <v>40329</v>
      </c>
      <c r="Q154" s="111">
        <v>125.875863738086</v>
      </c>
      <c r="R154" s="112">
        <v>108.364066445923</v>
      </c>
      <c r="T154" s="110"/>
    </row>
    <row r="155" spans="16:20" x14ac:dyDescent="0.25">
      <c r="P155" s="110">
        <v>40359</v>
      </c>
      <c r="Q155" s="111">
        <v>123.97633035301401</v>
      </c>
      <c r="R155" s="112">
        <v>108.283145896113</v>
      </c>
      <c r="T155" s="110"/>
    </row>
    <row r="156" spans="16:20" x14ac:dyDescent="0.25">
      <c r="P156" s="110">
        <v>40390</v>
      </c>
      <c r="Q156" s="111">
        <v>123.71616018339</v>
      </c>
      <c r="R156" s="112">
        <v>104.775806069971</v>
      </c>
      <c r="T156" s="110"/>
    </row>
    <row r="157" spans="16:20" x14ac:dyDescent="0.25">
      <c r="P157" s="110">
        <v>40421</v>
      </c>
      <c r="Q157" s="111">
        <v>124.519620726781</v>
      </c>
      <c r="R157" s="112">
        <v>103.58035247256601</v>
      </c>
      <c r="T157" s="110"/>
    </row>
    <row r="158" spans="16:20" x14ac:dyDescent="0.25">
      <c r="P158" s="110">
        <v>40451</v>
      </c>
      <c r="Q158" s="111">
        <v>124.103045909465</v>
      </c>
      <c r="R158" s="112">
        <v>103.45129544844001</v>
      </c>
      <c r="T158" s="110"/>
    </row>
    <row r="159" spans="16:20" x14ac:dyDescent="0.25">
      <c r="P159" s="110">
        <v>40482</v>
      </c>
      <c r="Q159" s="111">
        <v>123.124088857186</v>
      </c>
      <c r="R159" s="112">
        <v>106.503552142087</v>
      </c>
      <c r="T159" s="110"/>
    </row>
    <row r="160" spans="16:20" x14ac:dyDescent="0.25">
      <c r="P160" s="110">
        <v>40512</v>
      </c>
      <c r="Q160" s="111">
        <v>122.511412350821</v>
      </c>
      <c r="R160" s="112">
        <v>109.498995837948</v>
      </c>
      <c r="T160" s="110"/>
    </row>
    <row r="161" spans="16:20" x14ac:dyDescent="0.25">
      <c r="P161" s="110">
        <v>40543</v>
      </c>
      <c r="Q161" s="111">
        <v>123.11832757178</v>
      </c>
      <c r="R161" s="112">
        <v>112.473504784249</v>
      </c>
      <c r="T161" s="110"/>
    </row>
    <row r="162" spans="16:20" x14ac:dyDescent="0.25">
      <c r="P162" s="110">
        <v>40574</v>
      </c>
      <c r="Q162" s="111">
        <v>122.330633478425</v>
      </c>
      <c r="R162" s="112">
        <v>111.330929407574</v>
      </c>
      <c r="T162" s="110"/>
    </row>
    <row r="163" spans="16:20" x14ac:dyDescent="0.25">
      <c r="P163" s="110">
        <v>40602</v>
      </c>
      <c r="Q163" s="111">
        <v>120.841923300697</v>
      </c>
      <c r="R163" s="112">
        <v>106.68477237698799</v>
      </c>
      <c r="T163" s="110"/>
    </row>
    <row r="164" spans="16:20" x14ac:dyDescent="0.25">
      <c r="P164" s="110">
        <v>40633</v>
      </c>
      <c r="Q164" s="111">
        <v>119.52593604172</v>
      </c>
      <c r="R164" s="112">
        <v>102.09879780503</v>
      </c>
      <c r="T164" s="110"/>
    </row>
    <row r="165" spans="16:20" x14ac:dyDescent="0.25">
      <c r="P165" s="110">
        <v>40663</v>
      </c>
      <c r="Q165" s="111">
        <v>120.01221106797</v>
      </c>
      <c r="R165" s="112">
        <v>100.98364738376701</v>
      </c>
      <c r="T165" s="110"/>
    </row>
    <row r="166" spans="16:20" x14ac:dyDescent="0.25">
      <c r="P166" s="110">
        <v>40694</v>
      </c>
      <c r="Q166" s="111">
        <v>120.83183772948</v>
      </c>
      <c r="R166" s="112">
        <v>103.230851706319</v>
      </c>
      <c r="T166" s="110"/>
    </row>
    <row r="167" spans="16:20" x14ac:dyDescent="0.25">
      <c r="P167" s="110">
        <v>40724</v>
      </c>
      <c r="Q167" s="111">
        <v>120.74046624575099</v>
      </c>
      <c r="R167" s="112">
        <v>105.94977734161</v>
      </c>
      <c r="T167" s="110"/>
    </row>
    <row r="168" spans="16:20" x14ac:dyDescent="0.25">
      <c r="P168" s="110">
        <v>40755</v>
      </c>
      <c r="Q168" s="111">
        <v>120.38844997549199</v>
      </c>
      <c r="R168" s="112">
        <v>108.637543673781</v>
      </c>
      <c r="T168" s="110"/>
    </row>
    <row r="169" spans="16:20" x14ac:dyDescent="0.25">
      <c r="P169" s="110">
        <v>40786</v>
      </c>
      <c r="Q169" s="111">
        <v>121.14715260850301</v>
      </c>
      <c r="R169" s="112">
        <v>110.980400600438</v>
      </c>
      <c r="T169" s="110"/>
    </row>
    <row r="170" spans="16:20" x14ac:dyDescent="0.25">
      <c r="P170" s="110">
        <v>40816</v>
      </c>
      <c r="Q170" s="111">
        <v>122.720258034786</v>
      </c>
      <c r="R170" s="112">
        <v>112.465516494689</v>
      </c>
      <c r="T170" s="110"/>
    </row>
    <row r="171" spans="16:20" x14ac:dyDescent="0.25">
      <c r="P171" s="110">
        <v>40847</v>
      </c>
      <c r="Q171" s="111">
        <v>123.870576916163</v>
      </c>
      <c r="R171" s="112">
        <v>114.56129695646401</v>
      </c>
    </row>
    <row r="172" spans="16:20" x14ac:dyDescent="0.25">
      <c r="P172" s="110">
        <v>40877</v>
      </c>
      <c r="Q172" s="111">
        <v>124.003884017424</v>
      </c>
      <c r="R172" s="112">
        <v>114.496665833376</v>
      </c>
    </row>
    <row r="173" spans="16:20" x14ac:dyDescent="0.25">
      <c r="P173" s="110">
        <v>40908</v>
      </c>
      <c r="Q173" s="111">
        <v>123.48790120716301</v>
      </c>
      <c r="R173" s="112">
        <v>114.590748126964</v>
      </c>
    </row>
    <row r="174" spans="16:20" x14ac:dyDescent="0.25">
      <c r="P174" s="110">
        <v>40939</v>
      </c>
      <c r="Q174" s="111">
        <v>122.07826756879901</v>
      </c>
      <c r="R174" s="112">
        <v>111.32423495390501</v>
      </c>
    </row>
    <row r="175" spans="16:20" x14ac:dyDescent="0.25">
      <c r="P175" s="110">
        <v>40968</v>
      </c>
      <c r="Q175" s="111">
        <v>120.313118785805</v>
      </c>
      <c r="R175" s="112">
        <v>109.470453702434</v>
      </c>
    </row>
    <row r="176" spans="16:20" x14ac:dyDescent="0.25">
      <c r="P176" s="110">
        <v>40999</v>
      </c>
      <c r="Q176" s="111">
        <v>120.289003427357</v>
      </c>
      <c r="R176" s="112">
        <v>108.514776904671</v>
      </c>
    </row>
    <row r="177" spans="16:18" x14ac:dyDescent="0.25">
      <c r="P177" s="110">
        <v>41029</v>
      </c>
      <c r="Q177" s="111">
        <v>120.84811472983</v>
      </c>
      <c r="R177" s="112">
        <v>110.120986070456</v>
      </c>
    </row>
    <row r="178" spans="16:18" x14ac:dyDescent="0.25">
      <c r="P178" s="110">
        <v>41060</v>
      </c>
      <c r="Q178" s="111">
        <v>122.376024625692</v>
      </c>
      <c r="R178" s="112">
        <v>111.366774765516</v>
      </c>
    </row>
    <row r="179" spans="16:18" x14ac:dyDescent="0.25">
      <c r="P179" s="110">
        <v>41090</v>
      </c>
      <c r="Q179" s="111">
        <v>123.060974860252</v>
      </c>
      <c r="R179" s="112">
        <v>112.93439908147801</v>
      </c>
    </row>
    <row r="180" spans="16:18" x14ac:dyDescent="0.25">
      <c r="P180" s="110">
        <v>41121</v>
      </c>
      <c r="Q180" s="111">
        <v>124.125258713536</v>
      </c>
      <c r="R180" s="112">
        <v>114.585708982486</v>
      </c>
    </row>
    <row r="181" spans="16:18" x14ac:dyDescent="0.25">
      <c r="P181" s="110">
        <v>41152</v>
      </c>
      <c r="Q181" s="111">
        <v>125.50472662206801</v>
      </c>
      <c r="R181" s="112">
        <v>117.32771430033</v>
      </c>
    </row>
    <row r="182" spans="16:18" x14ac:dyDescent="0.25">
      <c r="P182" s="110">
        <v>41182</v>
      </c>
      <c r="Q182" s="111">
        <v>126.784028122983</v>
      </c>
      <c r="R182" s="112">
        <v>117.919928461537</v>
      </c>
    </row>
    <row r="183" spans="16:18" x14ac:dyDescent="0.25">
      <c r="P183" s="110">
        <v>41213</v>
      </c>
      <c r="Q183" s="111">
        <v>128.54323593186999</v>
      </c>
      <c r="R183" s="112">
        <v>118.01305812467599</v>
      </c>
    </row>
    <row r="184" spans="16:18" x14ac:dyDescent="0.25">
      <c r="P184" s="110">
        <v>41243</v>
      </c>
      <c r="Q184" s="111">
        <v>129.57505205163599</v>
      </c>
      <c r="R184" s="112">
        <v>116.99176175317101</v>
      </c>
    </row>
    <row r="185" spans="16:18" x14ac:dyDescent="0.25">
      <c r="P185" s="110">
        <v>41274</v>
      </c>
      <c r="Q185" s="111">
        <v>130.359757761098</v>
      </c>
      <c r="R185" s="112">
        <v>117.595433245984</v>
      </c>
    </row>
    <row r="186" spans="16:18" x14ac:dyDescent="0.25">
      <c r="P186" s="110">
        <v>41305</v>
      </c>
      <c r="Q186" s="111">
        <v>128.74112578624701</v>
      </c>
      <c r="R186" s="112">
        <v>116.126367758705</v>
      </c>
    </row>
    <row r="187" spans="16:18" x14ac:dyDescent="0.25">
      <c r="P187" s="110">
        <v>41333</v>
      </c>
      <c r="Q187" s="111">
        <v>127.136830083577</v>
      </c>
      <c r="R187" s="112">
        <v>117.29792066766601</v>
      </c>
    </row>
    <row r="188" spans="16:18" x14ac:dyDescent="0.25">
      <c r="P188" s="110">
        <v>41364</v>
      </c>
      <c r="Q188" s="111">
        <v>126.839619370295</v>
      </c>
      <c r="R188" s="112">
        <v>118.487830428027</v>
      </c>
    </row>
    <row r="189" spans="16:18" x14ac:dyDescent="0.25">
      <c r="P189" s="110">
        <v>41394</v>
      </c>
      <c r="Q189" s="111">
        <v>129.09683438119001</v>
      </c>
      <c r="R189" s="112">
        <v>122.503893920216</v>
      </c>
    </row>
    <row r="190" spans="16:18" x14ac:dyDescent="0.25">
      <c r="P190" s="110">
        <v>41425</v>
      </c>
      <c r="Q190" s="111">
        <v>131.926549647347</v>
      </c>
      <c r="R190" s="112">
        <v>123.77023197816401</v>
      </c>
    </row>
    <row r="191" spans="16:18" x14ac:dyDescent="0.25">
      <c r="P191" s="110">
        <v>41455</v>
      </c>
      <c r="Q191" s="111">
        <v>134.39553430183599</v>
      </c>
      <c r="R191" s="112">
        <v>124.969098917737</v>
      </c>
    </row>
    <row r="192" spans="16:18" x14ac:dyDescent="0.25">
      <c r="P192" s="110">
        <v>41486</v>
      </c>
      <c r="Q192" s="111">
        <v>135.406291375732</v>
      </c>
      <c r="R192" s="112">
        <v>124.050766528346</v>
      </c>
    </row>
    <row r="193" spans="16:18" x14ac:dyDescent="0.25">
      <c r="P193" s="110">
        <v>41517</v>
      </c>
      <c r="Q193" s="111">
        <v>136.14453524904701</v>
      </c>
      <c r="R193" s="112">
        <v>124.624907431056</v>
      </c>
    </row>
    <row r="194" spans="16:18" x14ac:dyDescent="0.25">
      <c r="P194" s="110">
        <v>41547</v>
      </c>
      <c r="Q194" s="111">
        <v>136.83979287804399</v>
      </c>
      <c r="R194" s="112">
        <v>125.052637846412</v>
      </c>
    </row>
    <row r="195" spans="16:18" x14ac:dyDescent="0.25">
      <c r="P195" s="110">
        <v>41578</v>
      </c>
      <c r="Q195" s="111">
        <v>137.463934495367</v>
      </c>
      <c r="R195" s="112">
        <v>125.96249662443201</v>
      </c>
    </row>
    <row r="196" spans="16:18" x14ac:dyDescent="0.25">
      <c r="P196" s="110">
        <v>41608</v>
      </c>
      <c r="Q196" s="111">
        <v>138.42554687440199</v>
      </c>
      <c r="R196" s="112">
        <v>127.272315012219</v>
      </c>
    </row>
    <row r="197" spans="16:18" x14ac:dyDescent="0.25">
      <c r="P197" s="110">
        <v>41639</v>
      </c>
      <c r="Q197" s="111">
        <v>139.79687770210799</v>
      </c>
      <c r="R197" s="112">
        <v>127.983001794524</v>
      </c>
    </row>
    <row r="198" spans="16:18" x14ac:dyDescent="0.25">
      <c r="P198" s="110">
        <v>41670</v>
      </c>
      <c r="Q198" s="111">
        <v>141.805322538231</v>
      </c>
      <c r="R198" s="112">
        <v>129.806931583931</v>
      </c>
    </row>
    <row r="199" spans="16:18" x14ac:dyDescent="0.25">
      <c r="P199" s="110">
        <v>41698</v>
      </c>
      <c r="Q199" s="111">
        <v>142.55758187616499</v>
      </c>
      <c r="R199" s="112">
        <v>130.77309026766699</v>
      </c>
    </row>
    <row r="200" spans="16:18" x14ac:dyDescent="0.25">
      <c r="P200" s="110">
        <v>41729</v>
      </c>
      <c r="Q200" s="111">
        <v>143.03321971147</v>
      </c>
      <c r="R200" s="112">
        <v>133.23967885955301</v>
      </c>
    </row>
    <row r="201" spans="16:18" x14ac:dyDescent="0.25">
      <c r="P201" s="110">
        <v>41759</v>
      </c>
      <c r="Q201" s="111">
        <v>143.28490224589501</v>
      </c>
      <c r="R201" s="112">
        <v>134.61533615069001</v>
      </c>
    </row>
    <row r="202" spans="16:18" x14ac:dyDescent="0.25">
      <c r="P202" s="110">
        <v>41790</v>
      </c>
      <c r="Q202" s="111">
        <v>145.43444549096</v>
      </c>
      <c r="R202" s="112">
        <v>136.255185698395</v>
      </c>
    </row>
    <row r="203" spans="16:18" x14ac:dyDescent="0.25">
      <c r="P203" s="110">
        <v>41820</v>
      </c>
      <c r="Q203" s="111">
        <v>147.79788925430299</v>
      </c>
      <c r="R203" s="112">
        <v>136.952166820629</v>
      </c>
    </row>
    <row r="204" spans="16:18" x14ac:dyDescent="0.25">
      <c r="P204" s="110">
        <v>41851</v>
      </c>
      <c r="Q204" s="111">
        <v>150.35677878483699</v>
      </c>
      <c r="R204" s="112">
        <v>137.673825697577</v>
      </c>
    </row>
    <row r="205" spans="16:18" x14ac:dyDescent="0.25">
      <c r="P205" s="110">
        <v>41882</v>
      </c>
      <c r="Q205" s="111">
        <v>151.84177245757701</v>
      </c>
      <c r="R205" s="112">
        <v>139.094385897065</v>
      </c>
    </row>
    <row r="206" spans="16:18" x14ac:dyDescent="0.25">
      <c r="P206" s="110">
        <v>41912</v>
      </c>
      <c r="Q206" s="111">
        <v>152.98216782465499</v>
      </c>
      <c r="R206" s="112">
        <v>140.871018939603</v>
      </c>
    </row>
    <row r="207" spans="16:18" x14ac:dyDescent="0.25">
      <c r="P207" s="110">
        <v>41943</v>
      </c>
      <c r="Q207" s="111">
        <v>153.44274696280399</v>
      </c>
      <c r="R207" s="112">
        <v>142.40601870561201</v>
      </c>
    </row>
    <row r="208" spans="16:18" x14ac:dyDescent="0.25">
      <c r="P208" s="110">
        <v>41973</v>
      </c>
      <c r="Q208" s="111">
        <v>154.44252070160999</v>
      </c>
      <c r="R208" s="112">
        <v>144.07237551519501</v>
      </c>
    </row>
    <row r="209" spans="16:18" x14ac:dyDescent="0.25">
      <c r="P209" s="110">
        <v>42004</v>
      </c>
      <c r="Q209" s="111">
        <v>155.50809624909201</v>
      </c>
      <c r="R209" s="112">
        <v>145.78118348024699</v>
      </c>
    </row>
    <row r="210" spans="16:18" x14ac:dyDescent="0.25">
      <c r="P210" s="110">
        <v>42035</v>
      </c>
      <c r="Q210" s="111">
        <v>157.10055471848401</v>
      </c>
      <c r="R210" s="112">
        <v>148.32972252804299</v>
      </c>
    </row>
    <row r="211" spans="16:18" x14ac:dyDescent="0.25">
      <c r="P211" s="110">
        <v>42063</v>
      </c>
      <c r="Q211" s="111">
        <v>157.82577285353699</v>
      </c>
      <c r="R211" s="112">
        <v>149.293483382977</v>
      </c>
    </row>
    <row r="212" spans="16:18" x14ac:dyDescent="0.25">
      <c r="P212" s="110">
        <v>42094</v>
      </c>
      <c r="Q212" s="111">
        <v>158.72248366924899</v>
      </c>
      <c r="R212" s="112">
        <v>150.605278540359</v>
      </c>
    </row>
    <row r="213" spans="16:18" x14ac:dyDescent="0.25">
      <c r="P213" s="110">
        <v>42124</v>
      </c>
      <c r="Q213" s="111">
        <v>159.33338592309201</v>
      </c>
      <c r="R213" s="112">
        <v>150.581618435114</v>
      </c>
    </row>
    <row r="214" spans="16:18" x14ac:dyDescent="0.25">
      <c r="P214" s="110">
        <v>42155</v>
      </c>
      <c r="Q214" s="111">
        <v>161.39250160582901</v>
      </c>
      <c r="R214" s="112">
        <v>151.68051894155599</v>
      </c>
    </row>
    <row r="215" spans="16:18" x14ac:dyDescent="0.25">
      <c r="P215" s="110">
        <v>42185</v>
      </c>
      <c r="Q215" s="111">
        <v>163.548884474137</v>
      </c>
      <c r="R215" s="112">
        <v>151.72011921158199</v>
      </c>
    </row>
    <row r="216" spans="16:18" x14ac:dyDescent="0.25">
      <c r="P216" s="110">
        <v>42216</v>
      </c>
      <c r="Q216" s="111">
        <v>165.829462975605</v>
      </c>
      <c r="R216" s="112">
        <v>153.39932618231799</v>
      </c>
    </row>
    <row r="217" spans="16:18" x14ac:dyDescent="0.25">
      <c r="P217" s="110">
        <v>42247</v>
      </c>
      <c r="Q217" s="111">
        <v>167.16405276548599</v>
      </c>
      <c r="R217" s="112">
        <v>155.22420277594699</v>
      </c>
    </row>
    <row r="218" spans="16:18" x14ac:dyDescent="0.25">
      <c r="P218" s="110">
        <v>42277</v>
      </c>
      <c r="Q218" s="111">
        <v>167.2937490111</v>
      </c>
      <c r="R218" s="112">
        <v>155.983425558975</v>
      </c>
    </row>
    <row r="219" spans="16:18" x14ac:dyDescent="0.25">
      <c r="P219" s="110">
        <v>42308</v>
      </c>
      <c r="Q219" s="111">
        <v>165.997086865662</v>
      </c>
      <c r="R219" s="112">
        <v>153.95810760898499</v>
      </c>
    </row>
    <row r="220" spans="16:18" x14ac:dyDescent="0.25">
      <c r="P220" s="110">
        <v>42338</v>
      </c>
      <c r="Q220" s="111">
        <v>166.02808806791001</v>
      </c>
      <c r="R220" s="112">
        <v>153.40758678485301</v>
      </c>
    </row>
    <row r="221" spans="16:18" x14ac:dyDescent="0.25">
      <c r="P221" s="110">
        <v>42369</v>
      </c>
      <c r="Q221" s="111">
        <v>167.30515829467399</v>
      </c>
      <c r="R221" s="112">
        <v>154.783829999239</v>
      </c>
    </row>
    <row r="222" spans="16:18" x14ac:dyDescent="0.25">
      <c r="P222" s="110">
        <v>42400</v>
      </c>
      <c r="Q222" s="111">
        <v>170.49526166494499</v>
      </c>
      <c r="R222" s="112">
        <v>159.27167378524999</v>
      </c>
    </row>
    <row r="223" spans="16:18" x14ac:dyDescent="0.25">
      <c r="P223" s="110">
        <v>42429</v>
      </c>
      <c r="Q223" s="111">
        <v>171.75566521165999</v>
      </c>
      <c r="R223" s="112">
        <v>161.125185433962</v>
      </c>
    </row>
    <row r="224" spans="16:18" x14ac:dyDescent="0.25">
      <c r="P224" s="110">
        <v>42460</v>
      </c>
      <c r="Q224" s="111">
        <v>171.82565713084699</v>
      </c>
      <c r="R224" s="112">
        <v>160.722749361149</v>
      </c>
    </row>
    <row r="225" spans="16:18" x14ac:dyDescent="0.25">
      <c r="P225" s="110">
        <v>42490</v>
      </c>
      <c r="Q225" s="111">
        <v>170.69430548390301</v>
      </c>
      <c r="R225" s="112">
        <v>158.40519692283601</v>
      </c>
    </row>
    <row r="226" spans="16:18" x14ac:dyDescent="0.25">
      <c r="P226" s="110">
        <v>42521</v>
      </c>
      <c r="Q226" s="111">
        <v>172.30682376264599</v>
      </c>
      <c r="R226" s="112">
        <v>159.57372818122201</v>
      </c>
    </row>
    <row r="227" spans="16:18" x14ac:dyDescent="0.25">
      <c r="P227" s="110">
        <v>42551</v>
      </c>
      <c r="Q227" s="111">
        <v>174.86063012066899</v>
      </c>
      <c r="R227" s="112">
        <v>162.328186643908</v>
      </c>
    </row>
    <row r="228" spans="16:18" x14ac:dyDescent="0.25">
      <c r="P228" s="110">
        <v>42582</v>
      </c>
      <c r="Q228" s="111">
        <v>179.03655576084401</v>
      </c>
      <c r="R228" s="112">
        <v>166.45803588993999</v>
      </c>
    </row>
    <row r="229" spans="16:18" x14ac:dyDescent="0.25">
      <c r="P229" s="110">
        <v>42613</v>
      </c>
      <c r="Q229" s="111">
        <v>181.43826128932801</v>
      </c>
      <c r="R229" s="112">
        <v>168.93617511499599</v>
      </c>
    </row>
    <row r="230" spans="16:18" x14ac:dyDescent="0.25">
      <c r="P230" s="110">
        <v>42643</v>
      </c>
      <c r="Q230" s="111">
        <v>182.85239565947001</v>
      </c>
      <c r="R230" s="112">
        <v>170.250074660466</v>
      </c>
    </row>
    <row r="231" spans="16:18" x14ac:dyDescent="0.25">
      <c r="P231" s="110">
        <v>42674</v>
      </c>
      <c r="Q231" s="111">
        <v>181.93495521966599</v>
      </c>
      <c r="R231" s="112">
        <v>168.963390326785</v>
      </c>
    </row>
    <row r="232" spans="16:18" x14ac:dyDescent="0.25">
      <c r="P232" s="110">
        <v>42704</v>
      </c>
      <c r="Q232" s="111">
        <v>181.44907212583101</v>
      </c>
      <c r="R232" s="112">
        <v>167.36393171470499</v>
      </c>
    </row>
    <row r="233" spans="16:18" x14ac:dyDescent="0.25">
      <c r="P233" s="110">
        <v>42735</v>
      </c>
      <c r="Q233" s="111">
        <v>182.339596459923</v>
      </c>
      <c r="R233" s="112">
        <v>165.50852243067999</v>
      </c>
    </row>
    <row r="234" spans="16:18" x14ac:dyDescent="0.25">
      <c r="P234" s="110">
        <v>42766</v>
      </c>
      <c r="Q234" s="111">
        <v>185.98224791882299</v>
      </c>
      <c r="R234" s="112">
        <v>166.765699443622</v>
      </c>
    </row>
    <row r="235" spans="16:18" x14ac:dyDescent="0.25">
      <c r="P235" s="110">
        <v>42794</v>
      </c>
      <c r="Q235" s="111">
        <v>190.73053351716899</v>
      </c>
      <c r="R235" s="112">
        <v>169.68682361695801</v>
      </c>
    </row>
    <row r="236" spans="16:18" x14ac:dyDescent="0.25">
      <c r="P236" s="110">
        <v>42825</v>
      </c>
      <c r="Q236" s="111">
        <v>193.823141148194</v>
      </c>
      <c r="R236" s="112">
        <v>173.70868097511399</v>
      </c>
    </row>
    <row r="237" spans="16:18" x14ac:dyDescent="0.25">
      <c r="P237" s="110">
        <v>42855</v>
      </c>
      <c r="Q237" s="111">
        <v>195.843438879834</v>
      </c>
      <c r="R237" s="112">
        <v>176.05832703269499</v>
      </c>
    </row>
    <row r="238" spans="16:18" x14ac:dyDescent="0.25">
      <c r="P238" s="110">
        <v>42886</v>
      </c>
      <c r="Q238" s="111">
        <v>197.95246538823301</v>
      </c>
      <c r="R238" s="112">
        <v>176.58716372742501</v>
      </c>
    </row>
    <row r="239" spans="16:18" x14ac:dyDescent="0.25">
      <c r="P239" s="110">
        <v>42916</v>
      </c>
      <c r="Q239" s="111">
        <v>202.07237768977501</v>
      </c>
      <c r="R239" s="112">
        <v>176.80514629611599</v>
      </c>
    </row>
    <row r="240" spans="16:18" x14ac:dyDescent="0.25">
      <c r="P240" s="110">
        <v>42947</v>
      </c>
      <c r="Q240" s="111">
        <v>204.357490978127</v>
      </c>
      <c r="R240" s="112">
        <v>175.802636522369</v>
      </c>
    </row>
    <row r="241" spans="16:18" x14ac:dyDescent="0.25">
      <c r="P241" s="110">
        <v>42978</v>
      </c>
      <c r="Q241" s="111">
        <v>204.718098281952</v>
      </c>
      <c r="R241" s="112">
        <v>177.41218987595701</v>
      </c>
    </row>
    <row r="242" spans="16:18" x14ac:dyDescent="0.25">
      <c r="P242" s="110">
        <v>43008</v>
      </c>
      <c r="Q242" s="111">
        <v>202.857916889862</v>
      </c>
      <c r="R242" s="112">
        <v>178.935889669777</v>
      </c>
    </row>
    <row r="243" spans="16:18" x14ac:dyDescent="0.25">
      <c r="P243" s="110">
        <v>43039</v>
      </c>
      <c r="Q243" s="111">
        <v>202.37522153490801</v>
      </c>
      <c r="R243" s="112">
        <v>181.80348153396599</v>
      </c>
    </row>
    <row r="244" spans="16:18" x14ac:dyDescent="0.25">
      <c r="P244" s="110">
        <v>43069</v>
      </c>
      <c r="Q244" s="111">
        <v>204.139295319816</v>
      </c>
      <c r="R244" s="112">
        <v>181.39203958547</v>
      </c>
    </row>
    <row r="245" spans="16:18" x14ac:dyDescent="0.25">
      <c r="P245" s="110">
        <v>43100</v>
      </c>
      <c r="Q245" s="111">
        <v>207.179351174473</v>
      </c>
      <c r="R245" s="112">
        <v>182.24078190609401</v>
      </c>
    </row>
    <row r="246" spans="16:18" x14ac:dyDescent="0.25">
      <c r="P246" s="110">
        <v>43131</v>
      </c>
      <c r="Q246" s="111">
        <v>209.370861053825</v>
      </c>
      <c r="R246" s="112">
        <v>183.306949442171</v>
      </c>
    </row>
    <row r="247" spans="16:18" x14ac:dyDescent="0.25">
      <c r="P247" s="110">
        <v>43159</v>
      </c>
      <c r="Q247" s="111">
        <v>208.39204774767899</v>
      </c>
      <c r="R247" s="112">
        <v>187.825012522126</v>
      </c>
    </row>
    <row r="248" spans="16:18" x14ac:dyDescent="0.25">
      <c r="P248" s="110">
        <v>43190</v>
      </c>
      <c r="Q248" s="111">
        <v>206.049676712045</v>
      </c>
      <c r="R248" s="112">
        <v>190.54368050161199</v>
      </c>
    </row>
    <row r="249" spans="16:18" x14ac:dyDescent="0.25">
      <c r="P249" s="110">
        <v>43220</v>
      </c>
      <c r="Q249" s="111">
        <v>205.51154391457601</v>
      </c>
      <c r="R249" s="112">
        <v>190.32829222000299</v>
      </c>
    </row>
    <row r="250" spans="16:18" x14ac:dyDescent="0.25">
      <c r="P250" s="110">
        <v>43251</v>
      </c>
      <c r="Q250" s="111">
        <v>207.43024377111999</v>
      </c>
      <c r="R250" s="112">
        <v>188.103438501651</v>
      </c>
    </row>
    <row r="251" spans="16:18" x14ac:dyDescent="0.25">
      <c r="P251" s="110">
        <v>43281</v>
      </c>
      <c r="Q251" s="111">
        <v>211.97330712084201</v>
      </c>
      <c r="R251" s="112">
        <v>188.17462290901901</v>
      </c>
    </row>
    <row r="252" spans="16:18" x14ac:dyDescent="0.25">
      <c r="P252" s="110">
        <v>43312</v>
      </c>
      <c r="Q252" s="111">
        <v>214.32952673036201</v>
      </c>
      <c r="R252" s="112">
        <v>190.63615810111</v>
      </c>
    </row>
    <row r="253" spans="16:18" x14ac:dyDescent="0.25">
      <c r="P253" s="110">
        <v>43343</v>
      </c>
      <c r="Q253" s="111">
        <v>215.66815644640701</v>
      </c>
      <c r="R253" s="112">
        <v>194.626821116164</v>
      </c>
    </row>
    <row r="254" spans="16:18" x14ac:dyDescent="0.25">
      <c r="P254" s="110">
        <v>43373</v>
      </c>
      <c r="Q254" s="111">
        <v>214.35728641539299</v>
      </c>
      <c r="R254" s="112">
        <v>197.11475653364801</v>
      </c>
    </row>
    <row r="255" spans="16:18" x14ac:dyDescent="0.25">
      <c r="P255" s="110">
        <v>43404</v>
      </c>
      <c r="Q255" s="111">
        <v>214.93150559107201</v>
      </c>
      <c r="R255" s="112">
        <v>197.71953000847199</v>
      </c>
    </row>
    <row r="256" spans="16:18" x14ac:dyDescent="0.25">
      <c r="P256" s="110">
        <v>43434</v>
      </c>
      <c r="Q256" s="111">
        <v>216.072774991687</v>
      </c>
      <c r="R256" s="112">
        <v>196.09179009138199</v>
      </c>
    </row>
    <row r="257" spans="16:18" x14ac:dyDescent="0.25">
      <c r="P257" s="110">
        <v>43465</v>
      </c>
      <c r="Q257" s="111">
        <v>218.07892479716801</v>
      </c>
      <c r="R257" s="112">
        <v>194.64093790601899</v>
      </c>
    </row>
    <row r="258" spans="16:18" x14ac:dyDescent="0.25">
      <c r="P258" s="110">
        <v>43496</v>
      </c>
      <c r="Q258" s="111">
        <v>219.58533622213801</v>
      </c>
      <c r="R258" s="112">
        <v>195.51758985717501</v>
      </c>
    </row>
    <row r="259" spans="16:18" x14ac:dyDescent="0.25">
      <c r="P259" s="110">
        <v>43524</v>
      </c>
      <c r="Q259" s="111">
        <v>219.808310292953</v>
      </c>
      <c r="R259" s="112">
        <v>199.153917789312</v>
      </c>
    </row>
    <row r="260" spans="16:18" x14ac:dyDescent="0.25">
      <c r="P260" s="110">
        <v>43555</v>
      </c>
      <c r="Q260" s="111">
        <v>220.10820434342199</v>
      </c>
      <c r="R260" s="112">
        <v>203.55106435946601</v>
      </c>
    </row>
    <row r="261" spans="16:18" x14ac:dyDescent="0.25">
      <c r="P261" s="110">
        <v>43585</v>
      </c>
      <c r="Q261" s="111">
        <v>220.34529050719999</v>
      </c>
      <c r="R261" s="112">
        <v>204.75971271026501</v>
      </c>
    </row>
    <row r="262" spans="16:18" x14ac:dyDescent="0.25">
      <c r="P262" s="110">
        <v>43616</v>
      </c>
      <c r="Q262" s="111">
        <v>221.78115851605301</v>
      </c>
      <c r="R262" s="112">
        <v>205.37890250872499</v>
      </c>
    </row>
    <row r="263" spans="16:18" x14ac:dyDescent="0.25">
      <c r="P263" s="110">
        <v>43646</v>
      </c>
      <c r="Q263" s="111">
        <v>223.190971850859</v>
      </c>
      <c r="R263" s="112">
        <v>205.343159542531</v>
      </c>
    </row>
    <row r="264" spans="16:18" x14ac:dyDescent="0.25">
      <c r="P264" s="110">
        <v>43677</v>
      </c>
      <c r="Q264" s="111">
        <v>225.12710591291</v>
      </c>
      <c r="R264" s="112">
        <v>205.78767431571401</v>
      </c>
    </row>
    <row r="265" spans="16:18" x14ac:dyDescent="0.25">
      <c r="P265" s="110">
        <v>43708</v>
      </c>
      <c r="Q265" s="111">
        <v>226.776059984461</v>
      </c>
      <c r="R265" s="112">
        <v>203.31500243987401</v>
      </c>
    </row>
    <row r="266" spans="16:18" x14ac:dyDescent="0.25">
      <c r="P266" s="110">
        <v>43738</v>
      </c>
      <c r="Q266" s="111">
        <v>227.37683727359101</v>
      </c>
      <c r="R266" s="112">
        <v>202.60158490070401</v>
      </c>
    </row>
    <row r="267" spans="16:18" x14ac:dyDescent="0.25">
      <c r="P267" s="110">
        <v>43769</v>
      </c>
      <c r="Q267" s="111">
        <v>226.55650405087999</v>
      </c>
      <c r="R267" s="112">
        <v>202.91987942946199</v>
      </c>
    </row>
    <row r="268" spans="16:18" x14ac:dyDescent="0.25">
      <c r="P268" s="110">
        <v>43799</v>
      </c>
      <c r="Q268" s="111">
        <v>225.772131730105</v>
      </c>
      <c r="R268" s="112">
        <v>206.96995251094901</v>
      </c>
    </row>
    <row r="269" spans="16:18" x14ac:dyDescent="0.25">
      <c r="P269" s="110">
        <v>43830</v>
      </c>
      <c r="Q269" s="111">
        <v>226.74012874694401</v>
      </c>
      <c r="R269" s="112">
        <v>210.12358909341199</v>
      </c>
    </row>
    <row r="270" spans="16:18" x14ac:dyDescent="0.25">
      <c r="P270" s="110">
        <v>43861</v>
      </c>
      <c r="Q270" s="111">
        <v>229.61328115024301</v>
      </c>
      <c r="R270" s="112">
        <v>215.683218098021</v>
      </c>
    </row>
    <row r="271" spans="16:18" x14ac:dyDescent="0.25">
      <c r="P271" s="110">
        <v>43890</v>
      </c>
      <c r="Q271" s="111">
        <v>233.202463970347</v>
      </c>
      <c r="R271" s="112">
        <v>218.22646714195801</v>
      </c>
    </row>
    <row r="272" spans="16:18" x14ac:dyDescent="0.25">
      <c r="P272" s="110">
        <v>43921</v>
      </c>
      <c r="Q272" s="111">
        <v>234.57295634900899</v>
      </c>
      <c r="R272" s="112">
        <v>219.413512184241</v>
      </c>
    </row>
    <row r="273" spans="16:18" x14ac:dyDescent="0.25">
      <c r="P273" s="110">
        <v>43951</v>
      </c>
      <c r="Q273" s="111">
        <v>233.78909863050899</v>
      </c>
      <c r="R273" s="112">
        <v>213.939523708823</v>
      </c>
    </row>
    <row r="274" spans="16:18" x14ac:dyDescent="0.25">
      <c r="P274" s="110">
        <v>43982</v>
      </c>
      <c r="Q274" s="111">
        <v>230.75273717218801</v>
      </c>
      <c r="R274" s="112">
        <v>206.627181019907</v>
      </c>
    </row>
    <row r="275" spans="16:18" x14ac:dyDescent="0.25">
      <c r="P275" s="110">
        <v>44012</v>
      </c>
      <c r="Q275" s="111">
        <v>229.76062650260499</v>
      </c>
      <c r="R275" s="112">
        <v>204.958141831978</v>
      </c>
    </row>
    <row r="276" spans="16:18" x14ac:dyDescent="0.25">
      <c r="P276" s="110">
        <v>44043</v>
      </c>
      <c r="Q276" s="111">
        <v>229.520750986743</v>
      </c>
      <c r="R276" s="112">
        <v>204.26326456807001</v>
      </c>
    </row>
    <row r="277" spans="16:18" x14ac:dyDescent="0.25">
      <c r="P277" s="110">
        <v>44074</v>
      </c>
      <c r="Q277" s="111">
        <v>231.76414196799399</v>
      </c>
      <c r="R277" s="112">
        <v>208.32199753946901</v>
      </c>
    </row>
    <row r="278" spans="16:18" x14ac:dyDescent="0.25">
      <c r="P278" s="110">
        <v>44104</v>
      </c>
      <c r="Q278" s="111">
        <v>234.93303339765399</v>
      </c>
      <c r="R278" s="112">
        <v>210.22786036163001</v>
      </c>
    </row>
    <row r="279" spans="16:18" x14ac:dyDescent="0.25">
      <c r="P279" s="110">
        <v>44135</v>
      </c>
      <c r="Q279" s="111">
        <v>241.46586032914499</v>
      </c>
      <c r="R279" s="112">
        <v>218.971790190218</v>
      </c>
    </row>
    <row r="280" spans="16:18" x14ac:dyDescent="0.25">
      <c r="P280" s="110">
        <v>44165</v>
      </c>
      <c r="Q280" s="111">
        <v>245.434749069991</v>
      </c>
      <c r="R280" s="112">
        <v>224.47043761829099</v>
      </c>
    </row>
    <row r="281" spans="16:18" x14ac:dyDescent="0.25">
      <c r="P281" s="110">
        <v>44196</v>
      </c>
      <c r="Q281" s="111">
        <v>247.48943189057101</v>
      </c>
      <c r="R281" s="112">
        <v>230.12868075033401</v>
      </c>
    </row>
    <row r="282" spans="16:18" x14ac:dyDescent="0.25">
      <c r="P282" s="110">
        <v>44227</v>
      </c>
      <c r="Q282" s="111">
        <v>246.189420073908</v>
      </c>
      <c r="R282" s="112">
        <v>230.11758626731199</v>
      </c>
    </row>
    <row r="283" spans="16:18" x14ac:dyDescent="0.25">
      <c r="P283" s="110">
        <v>44255</v>
      </c>
      <c r="Q283" s="111">
        <v>245.09877632852701</v>
      </c>
      <c r="R283" s="112">
        <v>228.46038780356</v>
      </c>
    </row>
    <row r="284" spans="16:18" x14ac:dyDescent="0.25">
      <c r="P284" s="110">
        <v>44286</v>
      </c>
      <c r="Q284" s="111">
        <v>246.811840040546</v>
      </c>
      <c r="R284" s="112">
        <v>228.35217428975301</v>
      </c>
    </row>
    <row r="285" spans="16:18" x14ac:dyDescent="0.25">
      <c r="P285" s="110">
        <v>44316</v>
      </c>
      <c r="Q285" s="111">
        <v>251.23333671945201</v>
      </c>
      <c r="R285" s="112">
        <v>232.56060794623099</v>
      </c>
    </row>
    <row r="286" spans="16:18" x14ac:dyDescent="0.25">
      <c r="P286" s="110">
        <v>44347</v>
      </c>
      <c r="Q286" s="111">
        <v>255.49741286723301</v>
      </c>
      <c r="R286" s="112">
        <v>237.26179955272801</v>
      </c>
    </row>
    <row r="287" spans="16:18" x14ac:dyDescent="0.25">
      <c r="P287" s="110">
        <v>44377</v>
      </c>
      <c r="Q287" s="111">
        <v>259.64491751589702</v>
      </c>
      <c r="R287" s="112">
        <v>240.69378551453701</v>
      </c>
    </row>
    <row r="288" spans="16:18" x14ac:dyDescent="0.25">
      <c r="P288" s="110">
        <v>44408</v>
      </c>
      <c r="Q288" s="111">
        <v>263.35010386084502</v>
      </c>
      <c r="R288" s="112">
        <v>245.39024524876601</v>
      </c>
    </row>
    <row r="289" spans="16:18" x14ac:dyDescent="0.25">
      <c r="P289" s="110">
        <v>44439</v>
      </c>
      <c r="Q289" s="111">
        <v>267.313374604758</v>
      </c>
      <c r="R289" s="112">
        <v>250.30532397724801</v>
      </c>
    </row>
    <row r="290" spans="16:18" x14ac:dyDescent="0.25">
      <c r="P290" s="110">
        <v>44469</v>
      </c>
      <c r="Q290" s="111">
        <v>269.60585964233502</v>
      </c>
      <c r="R290" s="112">
        <v>255.75673922688799</v>
      </c>
    </row>
    <row r="291" spans="16:18" x14ac:dyDescent="0.25">
      <c r="P291" s="110">
        <v>44500</v>
      </c>
      <c r="Q291" s="111">
        <v>276.109987251056</v>
      </c>
      <c r="R291" s="112">
        <v>264.81400216947401</v>
      </c>
    </row>
    <row r="292" spans="16:18" x14ac:dyDescent="0.25">
      <c r="P292" s="110">
        <v>44530</v>
      </c>
      <c r="Q292" s="111">
        <v>280.05714481647198</v>
      </c>
      <c r="R292" s="112">
        <v>268.27274841366898</v>
      </c>
    </row>
    <row r="293" spans="16:18" x14ac:dyDescent="0.25">
      <c r="P293" s="110">
        <v>44561</v>
      </c>
      <c r="Q293" s="111">
        <v>283.77330784676099</v>
      </c>
      <c r="R293" s="112">
        <v>269.00524481128298</v>
      </c>
    </row>
    <row r="294" spans="16:18" x14ac:dyDescent="0.25">
      <c r="P294" s="110">
        <v>44592</v>
      </c>
      <c r="Q294" s="111">
        <v>282.78928229347503</v>
      </c>
      <c r="R294" s="112">
        <v>263.03479983389002</v>
      </c>
    </row>
    <row r="295" spans="16:18" x14ac:dyDescent="0.25">
      <c r="P295" s="110">
        <v>44620</v>
      </c>
      <c r="Q295" s="111">
        <v>282.088315234535</v>
      </c>
      <c r="R295" s="112">
        <v>258.78700601192901</v>
      </c>
    </row>
    <row r="296" spans="16:18" x14ac:dyDescent="0.25">
      <c r="P296" s="110">
        <v>44651</v>
      </c>
      <c r="Q296" s="111">
        <v>285.40444888885298</v>
      </c>
      <c r="R296" s="112">
        <v>263.13912104719702</v>
      </c>
    </row>
    <row r="297" spans="16:18" x14ac:dyDescent="0.25">
      <c r="P297" s="110">
        <v>44681</v>
      </c>
      <c r="Q297" s="111">
        <v>294.70597202452501</v>
      </c>
      <c r="R297" s="112">
        <v>281.16636138510398</v>
      </c>
    </row>
    <row r="298" spans="16:18" x14ac:dyDescent="0.25">
      <c r="P298" s="110">
        <v>44712</v>
      </c>
      <c r="Q298" s="111">
        <v>301.05603155618297</v>
      </c>
      <c r="R298" s="112">
        <v>292.52282871447699</v>
      </c>
    </row>
    <row r="299" spans="16:18" x14ac:dyDescent="0.25">
      <c r="P299" s="110">
        <v>44742</v>
      </c>
      <c r="Q299" s="111">
        <v>302.995780875175</v>
      </c>
      <c r="R299" s="112">
        <v>293.45314988441402</v>
      </c>
    </row>
    <row r="300" spans="16:18" x14ac:dyDescent="0.25">
      <c r="P300" s="110">
        <v>44773</v>
      </c>
      <c r="Q300" s="111">
        <v>302.03484419207399</v>
      </c>
      <c r="R300" s="112">
        <v>285.93729271923598</v>
      </c>
    </row>
    <row r="301" spans="16:18" x14ac:dyDescent="0.25">
      <c r="P301" s="110">
        <v>44804</v>
      </c>
      <c r="Q301" s="111">
        <v>301.431783886007</v>
      </c>
      <c r="R301" s="112">
        <v>280.85386086561198</v>
      </c>
    </row>
    <row r="302" spans="16:18" x14ac:dyDescent="0.25">
      <c r="P302" s="110">
        <v>44834</v>
      </c>
      <c r="Q302" s="111">
        <v>300.67443314214199</v>
      </c>
      <c r="R302" s="112">
        <v>278.53698547397801</v>
      </c>
    </row>
    <row r="303" spans="16:18" x14ac:dyDescent="0.25">
      <c r="P303" s="110">
        <v>44865</v>
      </c>
      <c r="Q303" s="111">
        <v>302.90621609470702</v>
      </c>
      <c r="R303" s="112">
        <v>279.16623621143702</v>
      </c>
    </row>
    <row r="304" spans="16:18" x14ac:dyDescent="0.25">
      <c r="P304" s="110">
        <v>44895</v>
      </c>
      <c r="Q304" s="111">
        <v>300.262067470744</v>
      </c>
      <c r="R304" s="112">
        <v>271.422147892429</v>
      </c>
    </row>
    <row r="305" spans="16:18" x14ac:dyDescent="0.25">
      <c r="P305" s="110">
        <v>44926</v>
      </c>
      <c r="Q305" s="111">
        <v>298.07045020780402</v>
      </c>
      <c r="R305" s="112">
        <v>265.93836881048702</v>
      </c>
    </row>
    <row r="306" spans="16:18" x14ac:dyDescent="0.25">
      <c r="P306" s="110">
        <v>44957</v>
      </c>
      <c r="Q306" s="111">
        <v>297.21857063377701</v>
      </c>
      <c r="R306" s="112">
        <v>261.79225471630798</v>
      </c>
    </row>
    <row r="307" spans="16:18" x14ac:dyDescent="0.25">
      <c r="P307" s="110">
        <v>44985</v>
      </c>
      <c r="Q307" s="111">
        <v>297.12616725023997</v>
      </c>
      <c r="R307" s="112">
        <v>259.87044663578899</v>
      </c>
    </row>
    <row r="308" spans="16:18" x14ac:dyDescent="0.25">
      <c r="P308" s="110">
        <v>45016</v>
      </c>
      <c r="Q308" s="111">
        <v>298.30707527476102</v>
      </c>
      <c r="R308" s="112">
        <v>251.62203674249</v>
      </c>
    </row>
    <row r="309" spans="16:18" x14ac:dyDescent="0.25">
      <c r="P309" s="110">
        <v>45046</v>
      </c>
      <c r="Q309" s="111">
        <v>299.76869691780598</v>
      </c>
      <c r="R309" s="112">
        <v>249.65808966150701</v>
      </c>
    </row>
    <row r="310" spans="16:18" x14ac:dyDescent="0.25">
      <c r="P310" s="110">
        <v>45077</v>
      </c>
      <c r="Q310" s="111">
        <v>302.294226931477</v>
      </c>
      <c r="R310" s="112">
        <v>253.812976832603</v>
      </c>
    </row>
    <row r="311" spans="16:18" x14ac:dyDescent="0.25">
      <c r="P311" s="110">
        <v>45107</v>
      </c>
      <c r="Q311" s="111">
        <v>303.462023639493</v>
      </c>
      <c r="R311" s="112">
        <v>261.87128769978602</v>
      </c>
    </row>
    <row r="312" spans="16:18" x14ac:dyDescent="0.25">
      <c r="P312" s="110">
        <v>45138</v>
      </c>
      <c r="Q312" s="111">
        <v>309.20046771035601</v>
      </c>
      <c r="R312" s="112">
        <v>269.96174219252401</v>
      </c>
    </row>
    <row r="313" spans="16:18" x14ac:dyDescent="0.25">
      <c r="P313" s="110">
        <v>45169</v>
      </c>
      <c r="Q313" s="111">
        <v>309.16791822642699</v>
      </c>
      <c r="R313" s="112">
        <v>261.609603518965</v>
      </c>
    </row>
    <row r="314" spans="16:18" x14ac:dyDescent="0.25">
      <c r="P314" s="110">
        <v>45199</v>
      </c>
      <c r="Q314" s="111">
        <v>311.09539802573801</v>
      </c>
      <c r="R314" s="112">
        <v>252.19082664711499</v>
      </c>
    </row>
    <row r="315" spans="16:18" x14ac:dyDescent="0.25">
      <c r="P315" s="110">
        <v>45230</v>
      </c>
      <c r="Q315" s="111">
        <v>309.951275582184</v>
      </c>
      <c r="R315" s="112">
        <v>235.69167718889</v>
      </c>
    </row>
    <row r="316" spans="16:18" x14ac:dyDescent="0.25">
      <c r="P316" s="110">
        <v>45260</v>
      </c>
      <c r="Q316" s="111">
        <v>309.66129599438199</v>
      </c>
      <c r="R316" s="112">
        <v>236.03144576865699</v>
      </c>
    </row>
    <row r="317" spans="16:18" x14ac:dyDescent="0.25">
      <c r="P317" s="110">
        <v>45291</v>
      </c>
      <c r="Q317" s="111">
        <v>306.47417444833297</v>
      </c>
      <c r="R317" s="112">
        <v>232.348297053826</v>
      </c>
    </row>
    <row r="318" spans="16:18" x14ac:dyDescent="0.25">
      <c r="P318" s="110">
        <v>45322</v>
      </c>
      <c r="Q318" s="111">
        <v>310.28855197706798</v>
      </c>
      <c r="R318" s="112">
        <v>244.57750542096599</v>
      </c>
    </row>
    <row r="319" spans="16:18" x14ac:dyDescent="0.25">
      <c r="P319" s="110">
        <v>45351</v>
      </c>
      <c r="Q319" s="111">
        <v>308.95418913266298</v>
      </c>
      <c r="R319" s="112">
        <v>241.24949809160501</v>
      </c>
    </row>
    <row r="320" spans="16:18" x14ac:dyDescent="0.25">
      <c r="P320" s="110">
        <v>45382</v>
      </c>
      <c r="Q320" s="111">
        <v>311.57604504454798</v>
      </c>
      <c r="R320" s="112">
        <v>250.568465846256</v>
      </c>
    </row>
    <row r="321" spans="16:18" x14ac:dyDescent="0.25">
      <c r="P321" s="110">
        <v>45412</v>
      </c>
      <c r="Q321" s="111">
        <v>311.21116732546699</v>
      </c>
      <c r="R321" s="112">
        <v>245.85755707914899</v>
      </c>
    </row>
    <row r="322" spans="16:18" x14ac:dyDescent="0.25">
      <c r="P322" s="110">
        <v>45443</v>
      </c>
      <c r="Q322" s="111">
        <v>312.095884777175</v>
      </c>
      <c r="R322" s="112">
        <v>249.584378500978</v>
      </c>
    </row>
    <row r="323" spans="16:18" x14ac:dyDescent="0.25">
      <c r="P323" s="110">
        <v>45473</v>
      </c>
      <c r="Q323" s="111">
        <v>309.40230834611901</v>
      </c>
      <c r="R323" s="112">
        <v>242.70300181213199</v>
      </c>
    </row>
    <row r="324" spans="16:18" x14ac:dyDescent="0.25">
      <c r="P324" s="110">
        <v>45504</v>
      </c>
      <c r="Q324" s="111">
        <v>309.65164948955999</v>
      </c>
      <c r="R324" s="112">
        <v>245.44013512014601</v>
      </c>
    </row>
    <row r="325" spans="16:18" x14ac:dyDescent="0.25">
      <c r="P325" s="110">
        <v>45535</v>
      </c>
      <c r="Q325" s="111">
        <v>310.01799778018398</v>
      </c>
      <c r="R325" s="112">
        <v>240.298469725372</v>
      </c>
    </row>
    <row r="326" spans="16:18" x14ac:dyDescent="0.25">
      <c r="P326" s="110">
        <v>45565</v>
      </c>
      <c r="Q326" s="111">
        <v>313.98883638836901</v>
      </c>
      <c r="R326" s="112">
        <v>244.355556825435</v>
      </c>
    </row>
    <row r="327" spans="16:18" x14ac:dyDescent="0.25">
      <c r="P327" s="110">
        <v>45596</v>
      </c>
      <c r="Q327" s="111">
        <v>315.49781693639898</v>
      </c>
      <c r="R327" s="112">
        <v>239.01260405686</v>
      </c>
    </row>
    <row r="328" spans="16:18" x14ac:dyDescent="0.25">
      <c r="P328" s="110">
        <v>45626</v>
      </c>
      <c r="Q328" s="111">
        <v>313.03653599823298</v>
      </c>
      <c r="R328" s="112">
        <v>239.538627268505</v>
      </c>
    </row>
    <row r="329" spans="16:18" x14ac:dyDescent="0.25">
      <c r="P329" s="110">
        <v>45657</v>
      </c>
      <c r="Q329" s="111">
        <v>308.41541796098602</v>
      </c>
      <c r="R329" s="112">
        <v>232.67976733907901</v>
      </c>
    </row>
    <row r="330" spans="16:18" x14ac:dyDescent="0.25">
      <c r="P330" s="110">
        <v>45688</v>
      </c>
      <c r="Q330" s="111">
        <v>307.540151356114</v>
      </c>
      <c r="R330" s="112">
        <v>240.02121476991701</v>
      </c>
    </row>
    <row r="331" spans="16:18" x14ac:dyDescent="0.25">
      <c r="P331" s="110">
        <v>45716</v>
      </c>
      <c r="Q331" s="111">
        <v>312.01261072883199</v>
      </c>
      <c r="R331" s="112">
        <v>241.11173031323199</v>
      </c>
    </row>
    <row r="332" spans="16:18" x14ac:dyDescent="0.25">
      <c r="P332" s="110">
        <v>45747</v>
      </c>
      <c r="Q332" s="111">
        <v>316.32634025044098</v>
      </c>
      <c r="R332" s="112">
        <v>244.61335041759801</v>
      </c>
    </row>
    <row r="333" spans="16:18" x14ac:dyDescent="0.25">
      <c r="P333" s="110">
        <v>45777</v>
      </c>
      <c r="Q333" s="111" t="s">
        <v>77</v>
      </c>
      <c r="R333" s="112" t="s">
        <v>77</v>
      </c>
    </row>
    <row r="334" spans="16:18" x14ac:dyDescent="0.25">
      <c r="P334" s="110">
        <v>45808</v>
      </c>
      <c r="Q334" s="111" t="s">
        <v>77</v>
      </c>
      <c r="R334" s="112" t="s">
        <v>77</v>
      </c>
    </row>
    <row r="335" spans="16:18" x14ac:dyDescent="0.25">
      <c r="P335" s="110">
        <v>45838</v>
      </c>
      <c r="Q335" s="111" t="s">
        <v>77</v>
      </c>
      <c r="R335" s="112" t="s">
        <v>77</v>
      </c>
    </row>
    <row r="336" spans="16:18" x14ac:dyDescent="0.25">
      <c r="P336" s="110">
        <v>45869</v>
      </c>
      <c r="Q336" s="111" t="s">
        <v>77</v>
      </c>
      <c r="R336" s="112" t="s">
        <v>77</v>
      </c>
    </row>
    <row r="337" spans="16:18" x14ac:dyDescent="0.25">
      <c r="P337" s="110">
        <v>45900</v>
      </c>
      <c r="Q337" s="111" t="s">
        <v>77</v>
      </c>
      <c r="R337" s="112" t="s">
        <v>77</v>
      </c>
    </row>
    <row r="338" spans="16:18" x14ac:dyDescent="0.25">
      <c r="P338" s="110">
        <v>45930</v>
      </c>
      <c r="Q338" s="111" t="s">
        <v>77</v>
      </c>
      <c r="R338" s="112" t="s">
        <v>77</v>
      </c>
    </row>
    <row r="339" spans="16:18" x14ac:dyDescent="0.25">
      <c r="P339" s="110">
        <v>45961</v>
      </c>
      <c r="Q339" s="111" t="s">
        <v>77</v>
      </c>
      <c r="R339" s="112" t="s">
        <v>77</v>
      </c>
    </row>
    <row r="340" spans="16:18" x14ac:dyDescent="0.25">
      <c r="P340" s="110">
        <v>45991</v>
      </c>
      <c r="Q340" s="111" t="s">
        <v>77</v>
      </c>
      <c r="R340" s="112" t="s">
        <v>77</v>
      </c>
    </row>
    <row r="341" spans="16:18" x14ac:dyDescent="0.25">
      <c r="P341" s="110">
        <v>46022</v>
      </c>
      <c r="Q341" s="111" t="s">
        <v>77</v>
      </c>
      <c r="R341" s="112" t="s">
        <v>77</v>
      </c>
    </row>
    <row r="342" spans="16:18" x14ac:dyDescent="0.25">
      <c r="P342" s="110">
        <v>46053</v>
      </c>
      <c r="Q342" s="111" t="s">
        <v>77</v>
      </c>
      <c r="R342" s="112" t="s">
        <v>77</v>
      </c>
    </row>
    <row r="343" spans="16:18" x14ac:dyDescent="0.25">
      <c r="P343" s="110">
        <v>46081</v>
      </c>
      <c r="Q343" s="111" t="s">
        <v>77</v>
      </c>
      <c r="R343" s="112" t="s">
        <v>77</v>
      </c>
    </row>
    <row r="344" spans="16:18" x14ac:dyDescent="0.25">
      <c r="P344" s="110">
        <v>46112</v>
      </c>
      <c r="Q344" s="111" t="s">
        <v>77</v>
      </c>
      <c r="R344" s="112" t="s">
        <v>77</v>
      </c>
    </row>
    <row r="345" spans="16:18" x14ac:dyDescent="0.25">
      <c r="P345" s="110">
        <v>46142</v>
      </c>
      <c r="Q345" s="111" t="s">
        <v>77</v>
      </c>
      <c r="R345" s="112" t="s">
        <v>77</v>
      </c>
    </row>
    <row r="346" spans="16:18" x14ac:dyDescent="0.25">
      <c r="P346" s="110">
        <v>46173</v>
      </c>
      <c r="Q346" s="111" t="s">
        <v>77</v>
      </c>
      <c r="R346" s="112" t="s">
        <v>77</v>
      </c>
    </row>
    <row r="347" spans="16:18" x14ac:dyDescent="0.25">
      <c r="P347" s="110">
        <v>46203</v>
      </c>
      <c r="Q347" s="111" t="s">
        <v>77</v>
      </c>
      <c r="R347" s="112" t="s">
        <v>77</v>
      </c>
    </row>
    <row r="348" spans="16:18" x14ac:dyDescent="0.25">
      <c r="P348" s="110">
        <v>46234</v>
      </c>
      <c r="Q348" s="111" t="s">
        <v>77</v>
      </c>
      <c r="R348" s="112" t="s">
        <v>77</v>
      </c>
    </row>
    <row r="349" spans="16:18" x14ac:dyDescent="0.25">
      <c r="P349" s="110">
        <v>46265</v>
      </c>
      <c r="Q349" s="111" t="s">
        <v>77</v>
      </c>
      <c r="R349" s="112" t="s">
        <v>77</v>
      </c>
    </row>
    <row r="350" spans="16:18" x14ac:dyDescent="0.25">
      <c r="P350" s="110">
        <v>46295</v>
      </c>
      <c r="Q350" s="111" t="s">
        <v>77</v>
      </c>
      <c r="R350" s="112" t="s">
        <v>77</v>
      </c>
    </row>
    <row r="351" spans="16:18" x14ac:dyDescent="0.25">
      <c r="P351" s="110">
        <v>46326</v>
      </c>
      <c r="Q351" s="111" t="s">
        <v>77</v>
      </c>
      <c r="R351" s="112" t="s">
        <v>77</v>
      </c>
    </row>
    <row r="352" spans="16:18" x14ac:dyDescent="0.25">
      <c r="P352" s="110">
        <v>46356</v>
      </c>
      <c r="Q352" s="111" t="s">
        <v>77</v>
      </c>
      <c r="R352" s="112" t="s">
        <v>77</v>
      </c>
    </row>
    <row r="353" spans="16:18" x14ac:dyDescent="0.25">
      <c r="P353" s="110">
        <v>46387</v>
      </c>
      <c r="Q353" s="111" t="s">
        <v>77</v>
      </c>
      <c r="R353" s="112" t="s">
        <v>77</v>
      </c>
    </row>
    <row r="354" spans="16:18" x14ac:dyDescent="0.25">
      <c r="P354" s="110">
        <v>46418</v>
      </c>
      <c r="Q354" s="111" t="s">
        <v>77</v>
      </c>
      <c r="R354" s="112" t="s">
        <v>77</v>
      </c>
    </row>
    <row r="355" spans="16:18" x14ac:dyDescent="0.25">
      <c r="P355" s="110">
        <v>46446</v>
      </c>
      <c r="Q355" s="111" t="s">
        <v>77</v>
      </c>
      <c r="R355" s="112" t="s">
        <v>77</v>
      </c>
    </row>
    <row r="356" spans="16:18" x14ac:dyDescent="0.25">
      <c r="P356" s="110">
        <v>46477</v>
      </c>
      <c r="Q356" s="111" t="s">
        <v>77</v>
      </c>
      <c r="R356" s="112" t="s">
        <v>77</v>
      </c>
    </row>
    <row r="357" spans="16:18" x14ac:dyDescent="0.25">
      <c r="P357" s="110">
        <v>46507</v>
      </c>
      <c r="Q357" s="111" t="s">
        <v>77</v>
      </c>
      <c r="R357" s="112" t="s">
        <v>77</v>
      </c>
    </row>
    <row r="358" spans="16:18" x14ac:dyDescent="0.25">
      <c r="P358" s="110">
        <v>46538</v>
      </c>
      <c r="Q358" s="111" t="s">
        <v>77</v>
      </c>
      <c r="R358" s="112" t="s">
        <v>77</v>
      </c>
    </row>
    <row r="359" spans="16:18" x14ac:dyDescent="0.25">
      <c r="P359" s="110">
        <v>46568</v>
      </c>
      <c r="Q359" s="111" t="s">
        <v>77</v>
      </c>
      <c r="R359" s="112" t="s">
        <v>77</v>
      </c>
    </row>
    <row r="360" spans="16:18" x14ac:dyDescent="0.25">
      <c r="P360" s="110">
        <v>46599</v>
      </c>
      <c r="Q360" s="111" t="s">
        <v>77</v>
      </c>
      <c r="R360" s="112" t="s">
        <v>77</v>
      </c>
    </row>
    <row r="361" spans="16:18" x14ac:dyDescent="0.25">
      <c r="P361" s="110">
        <v>46630</v>
      </c>
      <c r="Q361" s="111" t="s">
        <v>77</v>
      </c>
      <c r="R361" s="112" t="s">
        <v>77</v>
      </c>
    </row>
    <row r="362" spans="16:18" x14ac:dyDescent="0.25">
      <c r="P362" s="110">
        <v>46660</v>
      </c>
      <c r="Q362" s="111" t="s">
        <v>77</v>
      </c>
      <c r="R362" s="112" t="s">
        <v>77</v>
      </c>
    </row>
    <row r="363" spans="16:18" x14ac:dyDescent="0.25">
      <c r="P363" s="110">
        <v>46691</v>
      </c>
      <c r="Q363" s="111" t="s">
        <v>77</v>
      </c>
      <c r="R363" s="112" t="s">
        <v>77</v>
      </c>
    </row>
    <row r="364" spans="16:18" x14ac:dyDescent="0.25">
      <c r="P364" s="110">
        <v>46721</v>
      </c>
      <c r="Q364" s="111" t="s">
        <v>77</v>
      </c>
      <c r="R364" s="112" t="s">
        <v>77</v>
      </c>
    </row>
    <row r="365" spans="16:18" x14ac:dyDescent="0.25">
      <c r="P365" s="110">
        <v>46752</v>
      </c>
      <c r="Q365" s="111" t="s">
        <v>77</v>
      </c>
      <c r="R365" s="112" t="s">
        <v>77</v>
      </c>
    </row>
    <row r="366" spans="16:18" x14ac:dyDescent="0.25">
      <c r="P366" s="110">
        <v>46783</v>
      </c>
      <c r="Q366" s="111" t="s">
        <v>77</v>
      </c>
      <c r="R366" s="112" t="s">
        <v>77</v>
      </c>
    </row>
    <row r="367" spans="16:18" x14ac:dyDescent="0.25">
      <c r="P367" s="110">
        <v>46812</v>
      </c>
      <c r="Q367" s="111" t="s">
        <v>77</v>
      </c>
      <c r="R367" s="112" t="s">
        <v>77</v>
      </c>
    </row>
    <row r="368" spans="16:18" x14ac:dyDescent="0.25">
      <c r="P368" s="110">
        <v>46843</v>
      </c>
      <c r="Q368" s="111" t="s">
        <v>77</v>
      </c>
      <c r="R368" s="112" t="s">
        <v>77</v>
      </c>
    </row>
    <row r="369" spans="16:18" x14ac:dyDescent="0.25">
      <c r="P369" s="110">
        <v>46873</v>
      </c>
      <c r="Q369" s="111" t="s">
        <v>77</v>
      </c>
      <c r="R369" s="112" t="s">
        <v>77</v>
      </c>
    </row>
    <row r="370" spans="16:18" x14ac:dyDescent="0.25">
      <c r="P370" s="110">
        <v>46904</v>
      </c>
      <c r="Q370" s="111" t="s">
        <v>77</v>
      </c>
      <c r="R370" s="112" t="s">
        <v>77</v>
      </c>
    </row>
    <row r="371" spans="16:18" x14ac:dyDescent="0.25">
      <c r="P371" s="110">
        <v>46934</v>
      </c>
      <c r="Q371" s="111" t="s">
        <v>77</v>
      </c>
      <c r="R371" s="112" t="s">
        <v>77</v>
      </c>
    </row>
    <row r="372" spans="16:18" x14ac:dyDescent="0.25">
      <c r="P372" s="110">
        <v>46965</v>
      </c>
      <c r="Q372" s="111" t="s">
        <v>77</v>
      </c>
      <c r="R372" s="112" t="s">
        <v>77</v>
      </c>
    </row>
    <row r="373" spans="16:18" x14ac:dyDescent="0.25">
      <c r="P373" s="110">
        <v>46996</v>
      </c>
      <c r="Q373" s="111" t="s">
        <v>77</v>
      </c>
      <c r="R373" s="112" t="s">
        <v>77</v>
      </c>
    </row>
    <row r="374" spans="16:18" x14ac:dyDescent="0.25">
      <c r="P374" s="110">
        <v>47026</v>
      </c>
      <c r="Q374" s="111" t="s">
        <v>77</v>
      </c>
      <c r="R374" s="112" t="s">
        <v>77</v>
      </c>
    </row>
    <row r="375" spans="16:18" x14ac:dyDescent="0.25">
      <c r="P375" s="110">
        <v>47057</v>
      </c>
      <c r="Q375" s="111" t="s">
        <v>77</v>
      </c>
      <c r="R375" s="112" t="s">
        <v>77</v>
      </c>
    </row>
    <row r="376" spans="16:18" x14ac:dyDescent="0.25">
      <c r="P376" s="110">
        <v>47087</v>
      </c>
      <c r="Q376" s="111" t="s">
        <v>77</v>
      </c>
      <c r="R376" s="112" t="s">
        <v>77</v>
      </c>
    </row>
    <row r="377" spans="16:18" x14ac:dyDescent="0.25">
      <c r="P377" s="110">
        <v>47118</v>
      </c>
      <c r="Q377" s="111" t="s">
        <v>77</v>
      </c>
      <c r="R377" s="112" t="s">
        <v>77</v>
      </c>
    </row>
    <row r="378" spans="16:18" x14ac:dyDescent="0.25">
      <c r="P378" s="110">
        <v>47149</v>
      </c>
      <c r="Q378" s="111" t="s">
        <v>77</v>
      </c>
      <c r="R378" s="112" t="s">
        <v>77</v>
      </c>
    </row>
    <row r="379" spans="16:18" x14ac:dyDescent="0.25">
      <c r="P379" s="110">
        <v>47177</v>
      </c>
      <c r="Q379" s="111" t="s">
        <v>77</v>
      </c>
      <c r="R379" s="112" t="s">
        <v>77</v>
      </c>
    </row>
    <row r="380" spans="16:18" x14ac:dyDescent="0.25">
      <c r="P380" s="110">
        <v>47208</v>
      </c>
      <c r="Q380" s="111" t="s">
        <v>77</v>
      </c>
      <c r="R380" s="112" t="s">
        <v>77</v>
      </c>
    </row>
    <row r="381" spans="16:18" x14ac:dyDescent="0.25">
      <c r="P381" s="110">
        <v>47238</v>
      </c>
      <c r="Q381" s="111" t="s">
        <v>77</v>
      </c>
      <c r="R381" s="112" t="s">
        <v>77</v>
      </c>
    </row>
    <row r="382" spans="16:18" x14ac:dyDescent="0.25">
      <c r="P382" s="110">
        <v>47269</v>
      </c>
      <c r="Q382" s="111" t="s">
        <v>77</v>
      </c>
      <c r="R382" s="112" t="s">
        <v>77</v>
      </c>
    </row>
    <row r="383" spans="16:18" x14ac:dyDescent="0.25">
      <c r="P383" s="110">
        <v>47299</v>
      </c>
      <c r="Q383" s="111" t="s">
        <v>77</v>
      </c>
      <c r="R383" s="112" t="s">
        <v>77</v>
      </c>
    </row>
    <row r="384" spans="16:18" x14ac:dyDescent="0.25">
      <c r="P384" s="110">
        <v>47330</v>
      </c>
      <c r="Q384" s="111" t="s">
        <v>77</v>
      </c>
      <c r="R384" s="112" t="s">
        <v>77</v>
      </c>
    </row>
    <row r="385" spans="16:18" x14ac:dyDescent="0.25">
      <c r="P385" s="110">
        <v>47361</v>
      </c>
      <c r="Q385" s="111" t="s">
        <v>77</v>
      </c>
      <c r="R385" s="112" t="s">
        <v>77</v>
      </c>
    </row>
    <row r="386" spans="16:18" x14ac:dyDescent="0.25">
      <c r="P386" s="110">
        <v>47391</v>
      </c>
      <c r="Q386" s="111" t="s">
        <v>77</v>
      </c>
      <c r="R386" s="112" t="s">
        <v>77</v>
      </c>
    </row>
    <row r="387" spans="16:18" x14ac:dyDescent="0.25">
      <c r="P387" s="110">
        <v>47422</v>
      </c>
      <c r="Q387" s="111" t="s">
        <v>77</v>
      </c>
      <c r="R387" s="112" t="s">
        <v>77</v>
      </c>
    </row>
    <row r="388" spans="16:18" x14ac:dyDescent="0.25">
      <c r="P388" s="110">
        <v>47452</v>
      </c>
      <c r="Q388" s="111" t="s">
        <v>77</v>
      </c>
      <c r="R388" s="112" t="s">
        <v>77</v>
      </c>
    </row>
    <row r="389" spans="16:18" x14ac:dyDescent="0.25">
      <c r="P389" s="110">
        <v>47483</v>
      </c>
      <c r="Q389" s="111" t="s">
        <v>77</v>
      </c>
      <c r="R389" s="112" t="s">
        <v>77</v>
      </c>
    </row>
    <row r="390" spans="16:18" x14ac:dyDescent="0.25">
      <c r="P390" s="110">
        <v>47514</v>
      </c>
      <c r="Q390" s="111" t="s">
        <v>77</v>
      </c>
      <c r="R390" s="112" t="s">
        <v>77</v>
      </c>
    </row>
    <row r="391" spans="16:18" x14ac:dyDescent="0.25">
      <c r="P391" s="110">
        <v>47542</v>
      </c>
      <c r="Q391" s="111" t="s">
        <v>77</v>
      </c>
      <c r="R391" s="112" t="s">
        <v>77</v>
      </c>
    </row>
    <row r="392" spans="16:18" x14ac:dyDescent="0.25">
      <c r="P392" s="110">
        <v>47573</v>
      </c>
      <c r="Q392" s="111" t="s">
        <v>77</v>
      </c>
      <c r="R392" s="112" t="s">
        <v>77</v>
      </c>
    </row>
    <row r="393" spans="16:18" x14ac:dyDescent="0.25">
      <c r="P393" s="110">
        <v>47603</v>
      </c>
      <c r="Q393" s="111" t="s">
        <v>77</v>
      </c>
      <c r="R393" s="112" t="s">
        <v>77</v>
      </c>
    </row>
    <row r="394" spans="16:18" x14ac:dyDescent="0.25">
      <c r="P394" s="110">
        <v>47634</v>
      </c>
      <c r="Q394" s="111" t="s">
        <v>77</v>
      </c>
      <c r="R394" s="112" t="s">
        <v>77</v>
      </c>
    </row>
    <row r="395" spans="16:18" x14ac:dyDescent="0.25">
      <c r="P395" s="110">
        <v>47664</v>
      </c>
      <c r="Q395" s="111" t="s">
        <v>77</v>
      </c>
      <c r="R395" s="112" t="s">
        <v>77</v>
      </c>
    </row>
    <row r="396" spans="16:18" x14ac:dyDescent="0.25">
      <c r="P396" s="110">
        <v>47695</v>
      </c>
      <c r="Q396" s="111" t="s">
        <v>77</v>
      </c>
      <c r="R396" s="112" t="s">
        <v>77</v>
      </c>
    </row>
    <row r="397" spans="16:18" x14ac:dyDescent="0.25">
      <c r="P397" s="110">
        <v>47726</v>
      </c>
      <c r="Q397" s="111" t="s">
        <v>77</v>
      </c>
      <c r="R397" s="112" t="s">
        <v>77</v>
      </c>
    </row>
    <row r="398" spans="16:18" x14ac:dyDescent="0.25">
      <c r="P398" s="110">
        <v>47756</v>
      </c>
      <c r="Q398" s="111" t="s">
        <v>77</v>
      </c>
      <c r="R398" s="112" t="s">
        <v>77</v>
      </c>
    </row>
    <row r="399" spans="16:18" x14ac:dyDescent="0.25">
      <c r="P399" s="110">
        <v>47787</v>
      </c>
      <c r="Q399" s="111" t="s">
        <v>77</v>
      </c>
      <c r="R399" s="112" t="s">
        <v>77</v>
      </c>
    </row>
    <row r="400" spans="16:18" x14ac:dyDescent="0.25">
      <c r="P400" s="110">
        <v>47817</v>
      </c>
      <c r="Q400" s="111" t="s">
        <v>77</v>
      </c>
      <c r="R400" s="112" t="s">
        <v>77</v>
      </c>
    </row>
    <row r="401" spans="16:18" x14ac:dyDescent="0.25">
      <c r="P401" s="110">
        <v>47848</v>
      </c>
      <c r="Q401" s="111" t="s">
        <v>77</v>
      </c>
      <c r="R401" s="112" t="s">
        <v>77</v>
      </c>
    </row>
    <row r="402" spans="16:18" x14ac:dyDescent="0.25">
      <c r="P402" s="110">
        <v>47879</v>
      </c>
      <c r="Q402" s="111" t="s">
        <v>77</v>
      </c>
      <c r="R402" s="112" t="s">
        <v>77</v>
      </c>
    </row>
    <row r="403" spans="16:18" x14ac:dyDescent="0.25">
      <c r="P403" s="110">
        <v>47907</v>
      </c>
      <c r="Q403" s="111" t="s">
        <v>77</v>
      </c>
      <c r="R403" s="112" t="s">
        <v>77</v>
      </c>
    </row>
    <row r="404" spans="16:18" x14ac:dyDescent="0.25">
      <c r="P404" s="110">
        <v>47938</v>
      </c>
      <c r="Q404" s="111" t="s">
        <v>77</v>
      </c>
      <c r="R404" s="112" t="s">
        <v>77</v>
      </c>
    </row>
    <row r="405" spans="16:18" x14ac:dyDescent="0.25">
      <c r="P405" s="110">
        <v>47968</v>
      </c>
      <c r="Q405" s="111" t="s">
        <v>77</v>
      </c>
      <c r="R405" s="112" t="s">
        <v>77</v>
      </c>
    </row>
    <row r="406" spans="16:18" x14ac:dyDescent="0.25">
      <c r="P406" s="110">
        <v>47999</v>
      </c>
      <c r="Q406" s="111" t="s">
        <v>77</v>
      </c>
      <c r="R406" s="112" t="s">
        <v>77</v>
      </c>
    </row>
    <row r="407" spans="16:18" x14ac:dyDescent="0.25">
      <c r="P407" s="110">
        <v>48029</v>
      </c>
      <c r="Q407" s="111" t="s">
        <v>77</v>
      </c>
      <c r="R407" s="112" t="s">
        <v>77</v>
      </c>
    </row>
    <row r="408" spans="16:18" x14ac:dyDescent="0.25">
      <c r="P408" s="110">
        <v>48060</v>
      </c>
      <c r="Q408" s="111" t="s">
        <v>77</v>
      </c>
      <c r="R408" s="112" t="s">
        <v>77</v>
      </c>
    </row>
    <row r="409" spans="16:18" x14ac:dyDescent="0.25">
      <c r="P409" s="110">
        <v>48091</v>
      </c>
      <c r="Q409" s="111" t="s">
        <v>77</v>
      </c>
      <c r="R409" s="112" t="s">
        <v>77</v>
      </c>
    </row>
    <row r="410" spans="16:18" x14ac:dyDescent="0.25">
      <c r="P410" s="110">
        <v>48121</v>
      </c>
      <c r="Q410" s="111" t="s">
        <v>77</v>
      </c>
      <c r="R410" s="112" t="s">
        <v>77</v>
      </c>
    </row>
    <row r="411" spans="16:18" x14ac:dyDescent="0.25">
      <c r="P411" s="110">
        <v>48152</v>
      </c>
      <c r="Q411" s="111" t="s">
        <v>77</v>
      </c>
      <c r="R411" s="112" t="s">
        <v>77</v>
      </c>
    </row>
    <row r="412" spans="16:18" x14ac:dyDescent="0.25">
      <c r="P412" s="110">
        <v>48182</v>
      </c>
      <c r="Q412" s="111" t="s">
        <v>77</v>
      </c>
      <c r="R412" s="112" t="s">
        <v>77</v>
      </c>
    </row>
    <row r="413" spans="16:18" x14ac:dyDescent="0.25">
      <c r="P413" s="110">
        <v>48213</v>
      </c>
      <c r="Q413" s="111" t="s">
        <v>77</v>
      </c>
      <c r="R413" s="112" t="s">
        <v>77</v>
      </c>
    </row>
    <row r="414" spans="16:18" x14ac:dyDescent="0.25">
      <c r="P414" s="110">
        <v>48244</v>
      </c>
      <c r="Q414" s="111" t="s">
        <v>77</v>
      </c>
      <c r="R414" s="112" t="s">
        <v>77</v>
      </c>
    </row>
    <row r="415" spans="16:18" x14ac:dyDescent="0.25">
      <c r="P415" s="110">
        <v>48273</v>
      </c>
      <c r="Q415" s="111" t="s">
        <v>77</v>
      </c>
      <c r="R415" s="112" t="s">
        <v>77</v>
      </c>
    </row>
    <row r="416" spans="16:18" x14ac:dyDescent="0.25">
      <c r="P416" s="110">
        <v>48304</v>
      </c>
      <c r="Q416" s="111" t="s">
        <v>77</v>
      </c>
      <c r="R416" s="112" t="s">
        <v>77</v>
      </c>
    </row>
    <row r="417" spans="16:18" x14ac:dyDescent="0.25">
      <c r="P417" s="110">
        <v>48334</v>
      </c>
      <c r="Q417" s="111" t="s">
        <v>77</v>
      </c>
      <c r="R417" s="112" t="s">
        <v>77</v>
      </c>
    </row>
    <row r="418" spans="16:18" x14ac:dyDescent="0.25">
      <c r="P418" s="110">
        <v>48365</v>
      </c>
      <c r="Q418" s="111" t="s">
        <v>77</v>
      </c>
      <c r="R418" s="112" t="s">
        <v>77</v>
      </c>
    </row>
    <row r="419" spans="16:18" x14ac:dyDescent="0.25">
      <c r="P419" s="110">
        <v>48395</v>
      </c>
      <c r="Q419" s="111" t="s">
        <v>77</v>
      </c>
      <c r="R419" s="112" t="s">
        <v>77</v>
      </c>
    </row>
    <row r="420" spans="16:18" x14ac:dyDescent="0.25">
      <c r="P420" s="110">
        <v>48426</v>
      </c>
      <c r="Q420" s="111" t="s">
        <v>77</v>
      </c>
      <c r="R420" s="112" t="s">
        <v>77</v>
      </c>
    </row>
    <row r="421" spans="16:18" x14ac:dyDescent="0.25">
      <c r="P421" s="110">
        <v>48457</v>
      </c>
      <c r="Q421" s="111" t="s">
        <v>77</v>
      </c>
      <c r="R421" s="112" t="s">
        <v>77</v>
      </c>
    </row>
    <row r="422" spans="16:18" x14ac:dyDescent="0.25">
      <c r="P422" s="110">
        <v>48487</v>
      </c>
      <c r="Q422" s="111" t="s">
        <v>77</v>
      </c>
      <c r="R422" s="112" t="s">
        <v>77</v>
      </c>
    </row>
    <row r="423" spans="16:18" x14ac:dyDescent="0.25">
      <c r="P423" s="110">
        <v>48518</v>
      </c>
      <c r="Q423" s="111" t="s">
        <v>77</v>
      </c>
      <c r="R423" s="112" t="s">
        <v>77</v>
      </c>
    </row>
    <row r="424" spans="16:18" x14ac:dyDescent="0.25">
      <c r="P424" s="110">
        <v>48548</v>
      </c>
      <c r="Q424" s="111" t="s">
        <v>77</v>
      </c>
      <c r="R424" s="112" t="s">
        <v>77</v>
      </c>
    </row>
    <row r="425" spans="16:18" x14ac:dyDescent="0.25">
      <c r="P425" s="110">
        <v>48579</v>
      </c>
      <c r="Q425" s="111" t="s">
        <v>77</v>
      </c>
      <c r="R425" s="112" t="s">
        <v>77</v>
      </c>
    </row>
    <row r="426" spans="16:18" x14ac:dyDescent="0.25">
      <c r="P426" s="110">
        <v>48610</v>
      </c>
      <c r="Q426" s="111" t="s">
        <v>77</v>
      </c>
      <c r="R426" s="112" t="s">
        <v>77</v>
      </c>
    </row>
    <row r="427" spans="16:18" x14ac:dyDescent="0.25">
      <c r="P427" s="110">
        <v>48638</v>
      </c>
      <c r="Q427" s="111" t="s">
        <v>77</v>
      </c>
      <c r="R427" s="112" t="s">
        <v>77</v>
      </c>
    </row>
    <row r="428" spans="16:18" x14ac:dyDescent="0.25">
      <c r="P428" s="110">
        <v>48669</v>
      </c>
      <c r="Q428" s="111" t="s">
        <v>77</v>
      </c>
      <c r="R428" s="112" t="s">
        <v>77</v>
      </c>
    </row>
    <row r="429" spans="16:18" x14ac:dyDescent="0.25">
      <c r="P429" s="110">
        <v>48699</v>
      </c>
      <c r="Q429" s="111" t="s">
        <v>77</v>
      </c>
      <c r="R429" s="112" t="s">
        <v>77</v>
      </c>
    </row>
    <row r="430" spans="16:18" x14ac:dyDescent="0.25">
      <c r="P430" s="110">
        <v>48730</v>
      </c>
      <c r="Q430" s="111" t="s">
        <v>77</v>
      </c>
      <c r="R430" s="112" t="s">
        <v>77</v>
      </c>
    </row>
    <row r="431" spans="16:18" x14ac:dyDescent="0.25">
      <c r="P431" s="110">
        <v>48760</v>
      </c>
      <c r="Q431" s="111" t="s">
        <v>77</v>
      </c>
      <c r="R431" s="112" t="s">
        <v>77</v>
      </c>
    </row>
    <row r="432" spans="16:18" x14ac:dyDescent="0.25">
      <c r="P432" s="110">
        <v>48791</v>
      </c>
      <c r="Q432" s="111" t="s">
        <v>77</v>
      </c>
      <c r="R432" s="112" t="s">
        <v>77</v>
      </c>
    </row>
    <row r="433" spans="16:18" x14ac:dyDescent="0.25">
      <c r="P433" s="110">
        <v>48822</v>
      </c>
      <c r="Q433" s="111" t="s">
        <v>77</v>
      </c>
      <c r="R433" s="112" t="s">
        <v>77</v>
      </c>
    </row>
    <row r="434" spans="16:18" x14ac:dyDescent="0.25">
      <c r="P434" s="110">
        <v>48852</v>
      </c>
      <c r="Q434" s="111" t="s">
        <v>77</v>
      </c>
      <c r="R434" s="112" t="s">
        <v>77</v>
      </c>
    </row>
    <row r="435" spans="16:18" x14ac:dyDescent="0.25">
      <c r="P435" s="110">
        <v>48883</v>
      </c>
      <c r="Q435" s="111" t="s">
        <v>77</v>
      </c>
      <c r="R435" s="112" t="s">
        <v>77</v>
      </c>
    </row>
    <row r="436" spans="16:18" x14ac:dyDescent="0.25">
      <c r="P436" s="110">
        <v>48913</v>
      </c>
      <c r="Q436" s="111" t="s">
        <v>77</v>
      </c>
      <c r="R436" s="112" t="s">
        <v>77</v>
      </c>
    </row>
    <row r="437" spans="16:18" x14ac:dyDescent="0.25">
      <c r="P437" s="110">
        <v>48944</v>
      </c>
      <c r="Q437" s="111" t="s">
        <v>77</v>
      </c>
      <c r="R437" s="112" t="s">
        <v>77</v>
      </c>
    </row>
    <row r="438" spans="16:18" x14ac:dyDescent="0.25">
      <c r="P438" s="110">
        <v>48975</v>
      </c>
      <c r="Q438" s="111" t="s">
        <v>77</v>
      </c>
      <c r="R438" s="112" t="s">
        <v>77</v>
      </c>
    </row>
    <row r="439" spans="16:18" x14ac:dyDescent="0.25">
      <c r="P439" s="110">
        <v>49003</v>
      </c>
      <c r="Q439" s="111" t="s">
        <v>77</v>
      </c>
      <c r="R439" s="112" t="s">
        <v>77</v>
      </c>
    </row>
    <row r="440" spans="16:18" x14ac:dyDescent="0.25">
      <c r="P440" s="110">
        <v>49034</v>
      </c>
      <c r="Q440" s="111" t="s">
        <v>77</v>
      </c>
      <c r="R440" s="112" t="s">
        <v>77</v>
      </c>
    </row>
    <row r="441" spans="16:18" x14ac:dyDescent="0.25">
      <c r="P441" s="110">
        <v>49064</v>
      </c>
      <c r="Q441" s="111" t="s">
        <v>77</v>
      </c>
      <c r="R441" s="112" t="s">
        <v>77</v>
      </c>
    </row>
    <row r="442" spans="16:18" x14ac:dyDescent="0.25">
      <c r="P442" s="110">
        <v>49095</v>
      </c>
      <c r="Q442" s="111" t="s">
        <v>77</v>
      </c>
      <c r="R442" s="112" t="s">
        <v>77</v>
      </c>
    </row>
    <row r="443" spans="16:18" x14ac:dyDescent="0.25">
      <c r="P443" s="110">
        <v>49125</v>
      </c>
      <c r="Q443" s="111" t="s">
        <v>77</v>
      </c>
      <c r="R443" s="112" t="s">
        <v>77</v>
      </c>
    </row>
    <row r="444" spans="16:18" x14ac:dyDescent="0.25">
      <c r="P444" s="110">
        <v>49156</v>
      </c>
      <c r="Q444" s="111" t="s">
        <v>77</v>
      </c>
      <c r="R444" s="112" t="s">
        <v>77</v>
      </c>
    </row>
    <row r="445" spans="16:18" x14ac:dyDescent="0.25">
      <c r="P445" s="110">
        <v>49187</v>
      </c>
      <c r="Q445" s="111" t="s">
        <v>77</v>
      </c>
      <c r="R445" s="112" t="s">
        <v>77</v>
      </c>
    </row>
    <row r="446" spans="16:18" x14ac:dyDescent="0.25">
      <c r="P446" s="110">
        <v>49217</v>
      </c>
      <c r="Q446" s="111" t="s">
        <v>77</v>
      </c>
      <c r="R446" s="112" t="s">
        <v>77</v>
      </c>
    </row>
    <row r="447" spans="16:18" x14ac:dyDescent="0.25">
      <c r="P447" s="110">
        <v>49248</v>
      </c>
      <c r="Q447" s="111" t="s">
        <v>77</v>
      </c>
      <c r="R447" s="112" t="s">
        <v>77</v>
      </c>
    </row>
    <row r="448" spans="16:18" x14ac:dyDescent="0.25">
      <c r="P448" s="110">
        <v>49278</v>
      </c>
      <c r="Q448" s="111" t="s">
        <v>77</v>
      </c>
      <c r="R448" s="112" t="s">
        <v>77</v>
      </c>
    </row>
    <row r="449" spans="16:18" x14ac:dyDescent="0.25">
      <c r="P449" s="110">
        <v>49309</v>
      </c>
      <c r="Q449" s="111" t="s">
        <v>77</v>
      </c>
      <c r="R449" s="112" t="s">
        <v>77</v>
      </c>
    </row>
    <row r="450" spans="16:18" x14ac:dyDescent="0.25">
      <c r="P450" s="110">
        <v>49340</v>
      </c>
      <c r="Q450" s="111" t="s">
        <v>77</v>
      </c>
      <c r="R450" s="112" t="s">
        <v>77</v>
      </c>
    </row>
    <row r="451" spans="16:18" x14ac:dyDescent="0.25">
      <c r="P451" s="110">
        <v>49368</v>
      </c>
      <c r="Q451" s="111" t="s">
        <v>77</v>
      </c>
      <c r="R451" s="112" t="s">
        <v>77</v>
      </c>
    </row>
    <row r="452" spans="16:18" x14ac:dyDescent="0.25">
      <c r="P452" s="110">
        <v>49399</v>
      </c>
      <c r="Q452" s="111" t="s">
        <v>77</v>
      </c>
      <c r="R452" s="112" t="s">
        <v>77</v>
      </c>
    </row>
    <row r="453" spans="16:18" x14ac:dyDescent="0.25">
      <c r="P453" s="110">
        <v>49429</v>
      </c>
      <c r="Q453" s="111" t="s">
        <v>77</v>
      </c>
      <c r="R453" s="112" t="s">
        <v>77</v>
      </c>
    </row>
    <row r="454" spans="16:18" x14ac:dyDescent="0.25">
      <c r="P454" s="110">
        <v>49460</v>
      </c>
      <c r="Q454" s="111" t="s">
        <v>77</v>
      </c>
      <c r="R454" s="112" t="s">
        <v>77</v>
      </c>
    </row>
    <row r="455" spans="16:18" x14ac:dyDescent="0.25">
      <c r="P455" s="110">
        <v>49490</v>
      </c>
      <c r="Q455" s="111" t="s">
        <v>77</v>
      </c>
      <c r="R455" s="112" t="s">
        <v>77</v>
      </c>
    </row>
    <row r="456" spans="16:18" x14ac:dyDescent="0.25">
      <c r="P456" s="110">
        <v>49521</v>
      </c>
      <c r="Q456" s="111" t="s">
        <v>77</v>
      </c>
      <c r="R456" s="112" t="s">
        <v>77</v>
      </c>
    </row>
    <row r="457" spans="16:18" x14ac:dyDescent="0.25">
      <c r="P457" s="110">
        <v>49552</v>
      </c>
      <c r="Q457" s="111" t="s">
        <v>77</v>
      </c>
      <c r="R457" s="112" t="s">
        <v>77</v>
      </c>
    </row>
    <row r="458" spans="16:18" x14ac:dyDescent="0.25">
      <c r="P458" s="110">
        <v>49582</v>
      </c>
      <c r="Q458" s="111" t="s">
        <v>77</v>
      </c>
      <c r="R458" s="112" t="s">
        <v>77</v>
      </c>
    </row>
    <row r="459" spans="16:18" x14ac:dyDescent="0.25">
      <c r="P459" s="110">
        <v>49613</v>
      </c>
      <c r="Q459" s="111" t="s">
        <v>77</v>
      </c>
      <c r="R459" s="112" t="s">
        <v>77</v>
      </c>
    </row>
    <row r="460" spans="16:18" x14ac:dyDescent="0.25">
      <c r="P460" s="110">
        <v>49643</v>
      </c>
      <c r="Q460" s="111" t="s">
        <v>77</v>
      </c>
      <c r="R460" s="112" t="s">
        <v>77</v>
      </c>
    </row>
    <row r="461" spans="16:18" x14ac:dyDescent="0.25">
      <c r="P461" s="110">
        <v>49674</v>
      </c>
      <c r="Q461" s="111" t="s">
        <v>77</v>
      </c>
      <c r="R461" s="112" t="s">
        <v>77</v>
      </c>
    </row>
    <row r="462" spans="16:18" x14ac:dyDescent="0.25">
      <c r="P462" s="110">
        <v>49705</v>
      </c>
      <c r="Q462" s="111" t="s">
        <v>77</v>
      </c>
      <c r="R462" s="112" t="s">
        <v>77</v>
      </c>
    </row>
    <row r="463" spans="16:18" x14ac:dyDescent="0.25">
      <c r="P463" s="110">
        <v>49734</v>
      </c>
      <c r="Q463" s="111" t="s">
        <v>77</v>
      </c>
      <c r="R463" s="112" t="s">
        <v>77</v>
      </c>
    </row>
    <row r="464" spans="16:18" x14ac:dyDescent="0.25">
      <c r="P464" s="110">
        <v>49765</v>
      </c>
      <c r="Q464" s="111" t="s">
        <v>77</v>
      </c>
      <c r="R464" s="112" t="s">
        <v>77</v>
      </c>
    </row>
    <row r="465" spans="16:18" x14ac:dyDescent="0.25">
      <c r="P465" s="110">
        <v>49795</v>
      </c>
      <c r="Q465" s="111" t="s">
        <v>77</v>
      </c>
      <c r="R465" s="112" t="s">
        <v>77</v>
      </c>
    </row>
    <row r="466" spans="16:18" x14ac:dyDescent="0.25">
      <c r="P466" s="110">
        <v>49826</v>
      </c>
      <c r="Q466" s="111" t="s">
        <v>77</v>
      </c>
      <c r="R466" s="112" t="s">
        <v>77</v>
      </c>
    </row>
  </sheetData>
  <mergeCells count="4">
    <mergeCell ref="A7:G7"/>
    <mergeCell ref="I7:O7"/>
    <mergeCell ref="A8:G8"/>
    <mergeCell ref="I8:O8"/>
  </mergeCells>
  <conditionalFormatting sqref="P6:P466">
    <cfRule type="expression" dxfId="12" priority="2">
      <formula>$Q6=""</formula>
    </cfRule>
  </conditionalFormatting>
  <conditionalFormatting sqref="T6:T126">
    <cfRule type="expression" dxfId="11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2025-04-16T16:43:56Z</dcterms:created>
  <dcterms:modified xsi:type="dcterms:W3CDTF">2025-04-16T20:51:45Z</dcterms:modified>
</cp:coreProperties>
</file>